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3.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4.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drawings/drawing5.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drawings/drawing6.xml" ContentType="application/vnd.openxmlformats-officedocument.drawing+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drawings/drawing7.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ThisWorkbook" defaultThemeVersion="124226"/>
  <workbookProtection lockStructure="1"/>
  <bookViews>
    <workbookView xWindow="96" yWindow="-12" windowWidth="14448" windowHeight="8076"/>
  </bookViews>
  <sheets>
    <sheet name="Index" sheetId="4" r:id="rId1"/>
    <sheet name="Introduction" sheetId="48" r:id="rId2"/>
    <sheet name="Aperçu" sheetId="6" r:id="rId3"/>
    <sheet name="Province de l'hôpital" sheetId="1" r:id="rId4"/>
    <sheet name="Nationalité de la mère" sheetId="2" r:id="rId5"/>
    <sheet name="Durée de séjour de la mère" sheetId="8" r:id="rId6"/>
    <sheet name="Durée de gestation" sheetId="9" r:id="rId7"/>
    <sheet name="Âge de la mère" sheetId="11" r:id="rId8"/>
    <sheet name="Poids de naissance" sheetId="13" r:id="rId9"/>
    <sheet name="Sexe" sheetId="14" r:id="rId10"/>
    <sheet name="Grossesse multiple" sheetId="15" r:id="rId11"/>
    <sheet name="Durée de séjour du bébé" sheetId="16" r:id="rId12"/>
    <sheet name="Mode d'accouchement" sheetId="17" r:id="rId13"/>
    <sheet name="Antécédent de césarienne" sheetId="18" r:id="rId14"/>
    <sheet name="Anesthésie péridurale" sheetId="19" r:id="rId15"/>
    <sheet name="Induction" sheetId="20" r:id="rId16"/>
    <sheet name="Mortinatalité" sheetId="21" r:id="rId17"/>
    <sheet name="GR simples" sheetId="22" r:id="rId18"/>
    <sheet name="GR Province H" sheetId="34" r:id="rId19"/>
    <sheet name="GR Nationalité" sheetId="43" r:id="rId20"/>
    <sheet name="GR Poids de naissance" sheetId="44" r:id="rId21"/>
    <sheet name="GR Mode d'accouchement" sheetId="45" r:id="rId22"/>
    <sheet name="GR Grossesse multiple" sheetId="46" r:id="rId23"/>
    <sheet name="_G0103_" sheetId="28" state="hidden" r:id="rId24"/>
    <sheet name="_G0104_" sheetId="29" state="hidden" r:id="rId25"/>
    <sheet name="_G0105_" sheetId="30" state="hidden" r:id="rId26"/>
    <sheet name="_G0106_" sheetId="31" state="hidden" r:id="rId27"/>
    <sheet name="_G0109_" sheetId="32" state="hidden" r:id="rId28"/>
    <sheet name="_G0202_" sheetId="35" state="hidden" r:id="rId29"/>
    <sheet name="_G0302_" sheetId="36" state="hidden" r:id="rId30"/>
    <sheet name="_G0303_" sheetId="37" state="hidden" r:id="rId31"/>
    <sheet name="_G0401_" sheetId="38" state="hidden" r:id="rId32"/>
    <sheet name="_G0402_" sheetId="39" state="hidden" r:id="rId33"/>
    <sheet name="_G0403_" sheetId="40" state="hidden" r:id="rId34"/>
    <sheet name="_G0404_" sheetId="41" state="hidden" r:id="rId35"/>
  </sheets>
  <externalReferences>
    <externalReference r:id="rId36"/>
  </externalReferences>
  <definedNames>
    <definedName name="_0101_" localSheetId="3">[1]_0101_!$A$1:$N$12</definedName>
    <definedName name="_0102_" localSheetId="3">[1]_0102_!$A$1:$M$12</definedName>
    <definedName name="_0103_" localSheetId="3">[1]_0103_!$A$1:$J$12</definedName>
    <definedName name="_0104_" localSheetId="3">[1]_0104_!$A$1:$K$12</definedName>
    <definedName name="_0105_" localSheetId="3">[1]_0105_!$A$1:$M$12</definedName>
    <definedName name="_0106_" localSheetId="3">[1]_0106_!$A$1:$E$12</definedName>
    <definedName name="_0107_" localSheetId="3">[1]_0107_!$A$1:$E$12</definedName>
    <definedName name="_0108_" localSheetId="3">[1]_0108_!$A$1:$O$12</definedName>
    <definedName name="_0109_" localSheetId="3">[1]_0109_!$A$1:$D$12</definedName>
    <definedName name="_0110_" localSheetId="3">[1]_0110_!$A$1:$D$12</definedName>
    <definedName name="_0111_" localSheetId="3">[1]_0111_!$A$1:$D$12</definedName>
    <definedName name="_0112_" localSheetId="3">[1]_0112_!$A$1:$D$12</definedName>
    <definedName name="_0113_" localSheetId="3">[1]_0113_!$A$1:$C$12</definedName>
    <definedName name="_0201_" localSheetId="4">[1]_0201_!$A$1:$D$14</definedName>
    <definedName name="_0202_" localSheetId="4">[1]_0202_!$A$1:$L$14</definedName>
    <definedName name="_0203_" localSheetId="4">[1]_0203_!$A$1:$M$14</definedName>
    <definedName name="_0204_" localSheetId="4">[1]_0204_!$A$1:$J$14</definedName>
    <definedName name="_0205_" localSheetId="4">[1]_0205_!$A$1:$K$14</definedName>
    <definedName name="_0206_" localSheetId="4">[1]_0206_!$A$1:$M$14</definedName>
    <definedName name="_0207_" localSheetId="4">[1]_0207_!$A$1:$E$14</definedName>
    <definedName name="_0208_" localSheetId="4">[1]_0208_!$A$1:$E$14</definedName>
    <definedName name="_0209_" localSheetId="4">[1]_0209_!$A$1:$O$14</definedName>
    <definedName name="_0210_" localSheetId="4">[1]_0210_!$A$1:$D$14</definedName>
    <definedName name="_0211_" localSheetId="4">[1]_0211_!$A$1:$D$14</definedName>
    <definedName name="_0212_" localSheetId="4">[1]_0212_!$A$1:$D$14</definedName>
    <definedName name="_0213_" localSheetId="4">[1]_0213_!$A$1:$D$14</definedName>
    <definedName name="_0214_" localSheetId="4">[1]_0214_!$A$1:$C$14</definedName>
    <definedName name="_0301_" localSheetId="5">[1]_0301_!$A$1:$D$13</definedName>
    <definedName name="_0302_" localSheetId="5">[1]_0302_!$A$1:$L$13</definedName>
    <definedName name="_0303_" localSheetId="5">[1]_0303_!$A$1:$N$13</definedName>
    <definedName name="_0304_" localSheetId="5">[1]_0304_!$A$1:$J$13</definedName>
    <definedName name="_0305_" localSheetId="5">[1]_0305_!$A$1:$K$13</definedName>
    <definedName name="_0306_" localSheetId="5">[1]_0306_!$A$1:$M$13</definedName>
    <definedName name="_0307_" localSheetId="5">[1]_0307_!$A$1:$E$13</definedName>
    <definedName name="_0308_" localSheetId="5">[1]_0308_!$A$1:$E$13</definedName>
    <definedName name="_0309_" localSheetId="5">[1]_0309_!$A$1:$O$13</definedName>
    <definedName name="_0310_" localSheetId="5">[1]_0310_!$A$1:$D$13</definedName>
    <definedName name="_0311_" localSheetId="5">[1]_0311_!$A$1:$D$13</definedName>
    <definedName name="_0312_" localSheetId="5">[1]_0312_!$A$1:$D$13</definedName>
    <definedName name="_0313_" localSheetId="5">[1]_0313_!$A$1:$D$13</definedName>
    <definedName name="_0314_" localSheetId="5">[1]_0314_!$A$1:$C$13</definedName>
    <definedName name="_0401_" localSheetId="6">[1]_0401_!$A$1:$D$10</definedName>
    <definedName name="_0402_" localSheetId="6">[1]_0402_!$A$1:$L$10</definedName>
    <definedName name="_0403_" localSheetId="6">[1]_0403_!$A$1:$N$10</definedName>
    <definedName name="_0404_" localSheetId="6">[1]_0404_!$A$1:$M$10</definedName>
    <definedName name="_0405_" localSheetId="6">[1]_0405_!$A$1:$K$10</definedName>
    <definedName name="_0406_" localSheetId="6">[1]_0406_!$A$1:$M$10</definedName>
    <definedName name="_0407_" localSheetId="6">[1]_0407_!$A$1:$E$10</definedName>
    <definedName name="_0408_" localSheetId="6">[1]_0408_!$A$1:$E$10</definedName>
    <definedName name="_0409_" localSheetId="6">[1]_0409_!$A$1:$O$10</definedName>
    <definedName name="_0410_" localSheetId="6">[1]_0410_!$A$1:$D$10</definedName>
    <definedName name="_0411_" localSheetId="6">[1]_0411_!$A$1:$D$10</definedName>
    <definedName name="_0412_" localSheetId="6">[1]_0412_!$A$1:$D$10</definedName>
    <definedName name="_0413_" localSheetId="6">[1]_0413_!$A$1:$D$10</definedName>
    <definedName name="_0414_" localSheetId="6">[1]_0414_!$A$1:$C$10</definedName>
    <definedName name="_0501_" localSheetId="7">[1]_0501_!$A$1:$D$11</definedName>
    <definedName name="_0502_" localSheetId="7">[1]_0502_!$A$1:$L$11</definedName>
    <definedName name="_0503_" localSheetId="7">[1]_0503_!$A$1:$N$11</definedName>
    <definedName name="_0504_" localSheetId="7">[1]_0504_!$A$1:$M$11</definedName>
    <definedName name="_0505_" localSheetId="7">[1]_0505_!$A$1:$J$11</definedName>
    <definedName name="_0506_" localSheetId="7">[1]_0506_!$A$1:$M$11</definedName>
    <definedName name="_0507_" localSheetId="7">[1]_0507_!$A$1:$E$11</definedName>
    <definedName name="_0508_" localSheetId="7">[1]_0508_!$A$1:$E$11</definedName>
    <definedName name="_0509_" localSheetId="7">[1]_0509_!$A$1:$O$11</definedName>
    <definedName name="_0510_" localSheetId="7">[1]_0510_!$A$1:$D$11</definedName>
    <definedName name="_0511_" localSheetId="7">[1]_0511_!$A$1:$D$11</definedName>
    <definedName name="_0512_" localSheetId="7">[1]_0512_!$A$1:$D$11</definedName>
    <definedName name="_0513_" localSheetId="7">[1]_0513_!$A$1:$D$11</definedName>
    <definedName name="_0514_" localSheetId="7">[1]_0514_!$A$1:$C$11</definedName>
    <definedName name="_0601_" localSheetId="8">[1]_0601_!$A$1:$D$13</definedName>
    <definedName name="_0602_" localSheetId="8">[1]_0602_!$A$1:$L$13</definedName>
    <definedName name="_0603_" localSheetId="8">[1]_0603_!$A$1:$N$13</definedName>
    <definedName name="_0604_" localSheetId="8">[1]_0604_!$A$1:$M$13</definedName>
    <definedName name="_0605_" localSheetId="8">[1]_0605_!$A$1:$J$13</definedName>
    <definedName name="_0606_" localSheetId="8">[1]_0606_!$A$1:$K$13</definedName>
    <definedName name="_0607_" localSheetId="8">[1]_0607_!$A$1:$E$13</definedName>
    <definedName name="_0608_" localSheetId="8">[1]_0608_!$A$1:$E$13</definedName>
    <definedName name="_0609_" localSheetId="8">[1]_0609_!$A$1:$O$13</definedName>
    <definedName name="_0610_" localSheetId="8">[1]_0610_!$A$1:$D$13</definedName>
    <definedName name="_0611_" localSheetId="8">[1]_0611_!$A$1:$D$13</definedName>
    <definedName name="_0612_" localSheetId="8">[1]_0612_!$A$1:$D$13</definedName>
    <definedName name="_0613_" localSheetId="8">[1]_0613_!$A$1:$D$13</definedName>
    <definedName name="_0614_" localSheetId="8">[1]_0614_!$A$1:$C$13</definedName>
    <definedName name="_0701_" localSheetId="9">[1]_0701_!$A$1:$D$5</definedName>
    <definedName name="_0702_" localSheetId="9">[1]_0702_!$A$1:$L$5</definedName>
    <definedName name="_0703_" localSheetId="9">[1]_0703_!$A$1:$N$5</definedName>
    <definedName name="_0704_" localSheetId="9">[1]_0704_!$A$1:$M$5</definedName>
    <definedName name="_0705_" localSheetId="9">[1]_0705_!$A$1:$J$5</definedName>
    <definedName name="_0706_" localSheetId="9">[1]_0706_!$A$1:$K$5</definedName>
    <definedName name="_0707_" localSheetId="9">[1]_0707_!$A$1:$M$5</definedName>
    <definedName name="_0708_" localSheetId="9">[1]_0708_!$A$1:$E$5</definedName>
    <definedName name="_0709_" localSheetId="9">[1]_0709_!$A$1:$O$5</definedName>
    <definedName name="_0710_" localSheetId="9">[1]_0710_!$A$1:$D$5</definedName>
    <definedName name="_0711_" localSheetId="9">[1]_0711_!$A$1:$D$5</definedName>
    <definedName name="_0712_" localSheetId="9">[1]_0712_!$A$1:$D$5</definedName>
    <definedName name="_0713_" localSheetId="9">[1]_0713_!$A$1:$D$5</definedName>
    <definedName name="_0714_" localSheetId="9">[1]_0714_!$A$1:$C$5</definedName>
    <definedName name="_0801_" localSheetId="10">[1]_0801_!$A$1:$D$5</definedName>
    <definedName name="_0802_" localSheetId="10">[1]_0802_!$A$1:$L$5</definedName>
    <definedName name="_0803_" localSheetId="10">[1]_0803_!$A$1:$N$5</definedName>
    <definedName name="_0804_" localSheetId="10">[1]_0804_!$A$1:$M$5</definedName>
    <definedName name="_0805_" localSheetId="10">[1]_0805_!$A$1:$J$5</definedName>
    <definedName name="_0806_" localSheetId="10">[1]_0806_!$A$1:$K$5</definedName>
    <definedName name="_0807_" localSheetId="10">[1]_0807_!$A$1:$M$5</definedName>
    <definedName name="_0808_" localSheetId="10">[1]_0808_!$A$1:$E$5</definedName>
    <definedName name="_0809_" localSheetId="10">[1]_0809_!$A$1:$O$5</definedName>
    <definedName name="_0810_" localSheetId="10">[1]_0810_!$A$1:$D$5</definedName>
    <definedName name="_0811_" localSheetId="10">[1]_0811_!$A$1:$D$5</definedName>
    <definedName name="_0812_" localSheetId="10">[1]_0812_!$A$1:$D$5</definedName>
    <definedName name="_0813_" localSheetId="10">[1]_0813_!$A$1:$D$5</definedName>
    <definedName name="_0814_" localSheetId="10">[1]_0814_!$A$1:$C$5</definedName>
    <definedName name="_0901_" localSheetId="11">[1]_0901_!$A$1:$D$15</definedName>
    <definedName name="_0902_" localSheetId="11">[1]_0902_!$A$1:$L$15</definedName>
    <definedName name="_0903_" localSheetId="11">[1]_0903_!$A$1:$N$15</definedName>
    <definedName name="_0904_" localSheetId="11">[1]_0904_!$A$1:$M$15</definedName>
    <definedName name="_0905_" localSheetId="11">[1]_0905_!$A$1:$J$15</definedName>
    <definedName name="_0906_" localSheetId="11">[1]_0906_!$A$1:$K$15</definedName>
    <definedName name="_0907_" localSheetId="11">[1]_0907_!$A$1:$M$15</definedName>
    <definedName name="_0908_" localSheetId="11">[1]_0908_!$A$1:$E$15</definedName>
    <definedName name="_0909_" localSheetId="11">[1]_0909_!$A$1:$E$15</definedName>
    <definedName name="_0910_" localSheetId="11">[1]_0910_!$A$1:$D$15</definedName>
    <definedName name="_0911_" localSheetId="11">[1]_0911_!$A$1:$D$15</definedName>
    <definedName name="_0912_" localSheetId="11">[1]_0912_!$A$1:$D$15</definedName>
    <definedName name="_0913_" localSheetId="11">[1]_0913_!$A$1:$D$15</definedName>
    <definedName name="_0914_" localSheetId="11">[1]_0914_!$A$1:$C$15</definedName>
    <definedName name="_1001_" localSheetId="12">[1]_1001_!$A$1:$D$4</definedName>
    <definedName name="_1002_" localSheetId="12">[1]_1002_!$A$1:$L$4</definedName>
    <definedName name="_1003_" localSheetId="12">[1]_1003_!$A$1:$N$4</definedName>
    <definedName name="_1004_" localSheetId="12">[1]_1004_!$A$1:$M$4</definedName>
    <definedName name="_1005_" localSheetId="12">[1]_1005_!$A$1:$J$4</definedName>
    <definedName name="_1006_" localSheetId="12">[1]_1006_!$A$1:$K$4</definedName>
    <definedName name="_1007_" localSheetId="12">[1]_1007_!$A$1:$M$4</definedName>
    <definedName name="_1008_" localSheetId="12">[1]_1008_!$A$1:$E$4</definedName>
    <definedName name="_1009_" localSheetId="12">[1]_1009_!$A$1:$E$4</definedName>
    <definedName name="_1010_" localSheetId="12">[1]_1010_!$A$1:$O$4</definedName>
    <definedName name="_1011_" localSheetId="12">[1]_1011_!$A$1:$D$4</definedName>
    <definedName name="_1012_" localSheetId="12">[1]_1012_!$A$1:$D$4</definedName>
    <definedName name="_1013_" localSheetId="12">[1]_1013_!$A$1:$D$4</definedName>
    <definedName name="_1014_" localSheetId="12">[1]_1014_!$A$1:$C$4</definedName>
    <definedName name="_1101_" localSheetId="13">[1]_1101_!$A$1:$D$4</definedName>
    <definedName name="_1102_" localSheetId="13">[1]_1102_!$A$1:$L$4</definedName>
    <definedName name="_1103_" localSheetId="13">[1]_1103_!$A$1:$N$4</definedName>
    <definedName name="_1104_" localSheetId="13">[1]_1104_!$A$1:$M$4</definedName>
    <definedName name="_1105_" localSheetId="13">[1]_1105_!$A$1:$J$4</definedName>
    <definedName name="_1106_" localSheetId="13">[1]_1106_!$A$1:$K$4</definedName>
    <definedName name="_1107_" localSheetId="13">[1]_1107_!$A$1:$M$4</definedName>
    <definedName name="_1108_" localSheetId="13">[1]_1108_!$A$1:$E$4</definedName>
    <definedName name="_1109_" localSheetId="13">[1]_1109_!$A$1:$E$4</definedName>
    <definedName name="_1110_" localSheetId="13">[1]_1110_!$A$1:$O$4</definedName>
    <definedName name="_1111_" localSheetId="13">[1]_1111_!$A$1:$D$4</definedName>
    <definedName name="_1112_" localSheetId="13">[1]_1112_!$A$1:$D$4</definedName>
    <definedName name="_1113_" localSheetId="13">[1]_1113_!$A$1:$D$4</definedName>
    <definedName name="_1114_" localSheetId="13">[1]_1114_!$A$1:$C$4</definedName>
    <definedName name="_1201_" localSheetId="14">[1]_1201_!$A$1:$D$4</definedName>
    <definedName name="_1202_" localSheetId="14">[1]_1202_!$A$1:$L$4</definedName>
    <definedName name="_1203_" localSheetId="14">[1]_1203_!$A$1:$N$4</definedName>
    <definedName name="_1204_" localSheetId="14">[1]_1204_!$A$1:$M$4</definedName>
    <definedName name="_1205_" localSheetId="14">[1]_1205_!$A$1:$J$4</definedName>
    <definedName name="_1206_" localSheetId="14">[1]_1206_!$A$1:$K$4</definedName>
    <definedName name="_1207_" localSheetId="14">[1]_1207_!$A$1:$M$4</definedName>
    <definedName name="_1208_" localSheetId="14">[1]_1208_!$A$1:$E$4</definedName>
    <definedName name="_1209_" localSheetId="14">[1]_1209_!$A$1:$E$4</definedName>
    <definedName name="_1210_" localSheetId="14">[1]_1210_!$A$1:$O$4</definedName>
    <definedName name="_1211_" localSheetId="14">[1]_1211_!$A$1:$D$4</definedName>
    <definedName name="_1212_" localSheetId="14">[1]_1212_!$A$1:$D$4</definedName>
    <definedName name="_1213_" localSheetId="14">[1]_1213_!$A$1:$D$4</definedName>
    <definedName name="_1214_" localSheetId="14">[1]_1214_!$A$1:$C$4</definedName>
    <definedName name="_1301_" localSheetId="15">[1]_1301_!$A$1:$D$4</definedName>
    <definedName name="_1302_" localSheetId="15">[1]_1302_!$A$1:$L$4</definedName>
    <definedName name="_1303_" localSheetId="15">[1]_1303_!$A$1:$N$4</definedName>
    <definedName name="_1304_" localSheetId="15">[1]_1304_!$A$1:$M$4</definedName>
    <definedName name="_1305_" localSheetId="15">[1]_1305_!$A$1:$J$4</definedName>
    <definedName name="_1306_" localSheetId="15">[1]_1306_!$A$1:$K$4</definedName>
    <definedName name="_1307_" localSheetId="15">[1]_1307_!$A$1:$M$4</definedName>
    <definedName name="_1308_" localSheetId="15">[1]_1308_!$A$1:$E$4</definedName>
    <definedName name="_1309_" localSheetId="15">[1]_1309_!$A$1:$E$4</definedName>
    <definedName name="_1310_" localSheetId="15">[1]_1310_!$A$1:$O$4</definedName>
    <definedName name="_1311_" localSheetId="15">[1]_1311_!$A$1:$D$4</definedName>
    <definedName name="_1312_" localSheetId="15">[1]_1312_!$A$1:$D$4</definedName>
    <definedName name="_1313_" localSheetId="15">[1]_1313_!$A$1:$D$4</definedName>
    <definedName name="_1314_" localSheetId="15">[1]_1314_!$A$1:$C$4</definedName>
    <definedName name="_1401_" localSheetId="16">[1]_1401_!$A$1:$D$3</definedName>
    <definedName name="_1402_" localSheetId="16">[1]_1402_!$A$1:$L$3</definedName>
    <definedName name="_1403_" localSheetId="16">[1]_1403_!$A$1:$N$3</definedName>
    <definedName name="_1404_" localSheetId="16">[1]_1404_!$A$1:$M$3</definedName>
    <definedName name="_1405_" localSheetId="16">[1]_1405_!$A$1:$J$3</definedName>
    <definedName name="_1406_" localSheetId="16">[1]_1406_!$A$1:$K$3</definedName>
    <definedName name="_1407_" localSheetId="16">[1]_1407_!$A$1:$M$3</definedName>
    <definedName name="_1408_" localSheetId="16">[1]_1408_!$A$1:$E$3</definedName>
    <definedName name="_1409_" localSheetId="16">[1]_1409_!$A$1:$E$3</definedName>
    <definedName name="_1410_" localSheetId="16">[1]_1410_!$A$1:$O$3</definedName>
    <definedName name="_1411_" localSheetId="16">[1]_1411_!$A$1:$D$3</definedName>
    <definedName name="_1412_" localSheetId="16">[1]_1412_!$A$1:$D$3</definedName>
    <definedName name="_1413_" localSheetId="16">[1]_1413_!$A$1:$D$3</definedName>
    <definedName name="_1414_" localSheetId="16">[1]_1414_!$A$1:$D$3</definedName>
    <definedName name="_xlnm._FilterDatabase" localSheetId="0" hidden="1">Index!$A$5:$B$41</definedName>
    <definedName name="_G0103_" localSheetId="23">[1]_G0103_!$A$1:$C$22</definedName>
    <definedName name="_G0104_" localSheetId="24">[1]_G0104_!$A$1:$C$81</definedName>
    <definedName name="_G0105_" localSheetId="25">[1]_G0105_!$A$1:$C$71</definedName>
    <definedName name="_G0106_" localSheetId="26">[1]_G0106_!$A$1:$C$81</definedName>
    <definedName name="_G0109_" localSheetId="27">[1]_G0109_!$A$1:$C$24</definedName>
    <definedName name="_G0202_" localSheetId="28">[1]_G0202_!$A$1:$K$206</definedName>
    <definedName name="_G0202_" localSheetId="29">[1]_G0202_!$A$1:$K$31</definedName>
    <definedName name="_G0302_" localSheetId="29">[1]_G0302_!$A$1:$M$206</definedName>
    <definedName name="_G0303_" localSheetId="28">[1]_G0303_!$A$1:$M$206</definedName>
    <definedName name="_G0303_" localSheetId="30">[1]_G0303_!$A$1:$M$206</definedName>
    <definedName name="_G0401_" localSheetId="31">[1]_G0401_!$A$1:$L$206</definedName>
    <definedName name="_G0402_" localSheetId="32">[1]_G0402_!$A$1:$J$206</definedName>
    <definedName name="_G0403_" localSheetId="33">[1]_G0403_!$A$1:$I$206</definedName>
    <definedName name="_G0404_" localSheetId="34">[1]_G0404_!$A$1:$N$206</definedName>
    <definedName name="etiq_G0103_" localSheetId="17">OFFSET(_G0103_!$A$1,1,0,COUNTIF(_G0103_!$A$2:$A$22,"&gt;&lt;"),3)</definedName>
    <definedName name="etiq_G0103_1" localSheetId="17">OFFSET(_G0103_!$A$1,1,0,COUNTIF(_G0103_!$A$2:$A$22,"&gt;&lt;"),1)</definedName>
    <definedName name="etiq_G0103_2" localSheetId="17">OFFSET(_G0103_!$A$1,1,1,COUNTIF(_G0103_!$A$2:$A$22,"&gt;&lt;"),1)</definedName>
    <definedName name="etiq_G0103_3" localSheetId="17">OFFSET(_G0103_!$A$1,1,2,COUNTIF(_G0103_!$A$2:$A$22,"&gt;&lt;"),1)</definedName>
    <definedName name="etiq_G0104_" localSheetId="17">OFFSET(_G0104_!$A$1,1,0,COUNTIF(_G0104_!$A$2:$A$81,"&gt;&lt;"),3)</definedName>
    <definedName name="etiq_G0104_1" localSheetId="17">OFFSET(_G0104_!$A$1,1,0,COUNTIF(_G0104_!$A$2:$A$81,"&gt;&lt;"),1)</definedName>
    <definedName name="etiq_G0104_2" localSheetId="17">OFFSET(_G0104_!$A$1,1,1,COUNTIF(_G0104_!$A$2:$A$81,"&gt;&lt;"),1)</definedName>
    <definedName name="etiq_G0104_3" localSheetId="17">OFFSET(_G0104_!$A$1,1,2,COUNTIF(_G0104_!$A$2:$A$81,"&gt;&lt;"),1)</definedName>
    <definedName name="etiq_G0105_" localSheetId="17">OFFSET(_G0105_!$A$1,1,0,COUNTIF(_G0105_!$A$2:$A$71,"&gt;&lt;"),3)</definedName>
    <definedName name="etiq_G0105_1" localSheetId="17">OFFSET(_G0105_!$A$1,1,0,COUNTIF(_G0105_!$A$2:$A$71,"&gt;&lt;"),1)</definedName>
    <definedName name="etiq_G0105_2" localSheetId="17">OFFSET(_G0105_!$A$1,1,1,COUNTIF(_G0105_!$A$2:$A$71,"&gt;&lt;"),1)</definedName>
    <definedName name="etiq_G0105_3" localSheetId="17">OFFSET(_G0105_!$A$1,1,2,COUNTIF(_G0105_!$A$2:$A$71,"&gt;&lt;"),1)</definedName>
    <definedName name="etiq_G0106_" localSheetId="17">OFFSET(_G0106_!$A$1,1,0,COUNTIF(_G0106_!$A$2:$A$81,"&gt;&lt;"),3)</definedName>
    <definedName name="etiq_G0106_1" localSheetId="17">OFFSET(_G0106_!$A$1,1,0,COUNTIF(_G0106_!$A$2:$A$81,"&gt;&lt;"),1)</definedName>
    <definedName name="etiq_G0106_2" localSheetId="17">OFFSET(_G0106_!$A$1,1,1,COUNTIF(_G0106_!$A$2:$A$81,"&gt;&lt;"),1)</definedName>
    <definedName name="etiq_G0106_3" localSheetId="17">OFFSET(_G0106_!$A$1,1,2,COUNTIF(_G0106_!$A$2:$A$81,"&gt;&lt;"),1)</definedName>
    <definedName name="etiq_G0109_" localSheetId="17">OFFSET(_G0109_!$A$1,1,0,COUNTIF(_G0109_!$A$2:$A$24,"&gt;&lt;"),3)</definedName>
    <definedName name="etiq_G0109_1" localSheetId="17">OFFSET(_G0109_!$A$1,1,0,COUNTIF(_G0109_!$A$2:$A$24,"&gt;&lt;"),1)</definedName>
    <definedName name="etiq_G0109_2" localSheetId="17">OFFSET(_G0109_!$A$1,1,1,COUNTIF(_G0109_!$A$2:$A$24,"&gt;&lt;"),1)</definedName>
    <definedName name="etiq_G0109_3" localSheetId="17">OFFSET(_G0109_!$A$1,1,2,COUNTIF(_G0109_!$A$2:$A$24,"&gt;&lt;"),1)</definedName>
    <definedName name="Info" localSheetId="2">[1]Info!$A$1:$B$2</definedName>
    <definedName name="Info" localSheetId="0">[1]Info!$A$1:$B$2</definedName>
  </definedNames>
  <calcPr calcId="144525"/>
</workbook>
</file>

<file path=xl/calcChain.xml><?xml version="1.0" encoding="utf-8"?>
<calcChain xmlns="http://schemas.openxmlformats.org/spreadsheetml/2006/main">
  <c r="L144" i="22" l="1"/>
  <c r="L143" i="22"/>
  <c r="C170" i="22"/>
  <c r="B90" i="44" l="1"/>
  <c r="B132" i="45" l="1"/>
  <c r="B131" i="45"/>
  <c r="B130" i="45"/>
  <c r="B129" i="45"/>
  <c r="B128" i="45"/>
  <c r="B127" i="45"/>
  <c r="B126" i="45"/>
  <c r="B125" i="45"/>
  <c r="B124" i="45"/>
  <c r="B123" i="45"/>
  <c r="B122" i="45"/>
  <c r="B121" i="45"/>
  <c r="B120" i="45"/>
  <c r="B119" i="45"/>
  <c r="B101" i="44" l="1"/>
  <c r="B100" i="44"/>
  <c r="B99" i="44"/>
  <c r="B98" i="44"/>
  <c r="B97" i="44"/>
  <c r="B96" i="44"/>
  <c r="B95" i="44"/>
  <c r="B94" i="44"/>
  <c r="B93" i="44"/>
  <c r="B92" i="44"/>
  <c r="B91" i="44"/>
  <c r="C172" i="22" l="1"/>
  <c r="C171" i="22"/>
  <c r="L145" i="22" l="1"/>
  <c r="C91" i="22"/>
  <c r="C90" i="22"/>
  <c r="C89" i="22"/>
  <c r="C88" i="22"/>
  <c r="C145" i="22"/>
  <c r="C144" i="22"/>
  <c r="C143" i="22"/>
  <c r="M40" i="21" l="1"/>
  <c r="C70" i="21"/>
  <c r="O70" i="21"/>
  <c r="S77" i="20"/>
  <c r="T76" i="20" s="1"/>
  <c r="Q77" i="20"/>
  <c r="O77" i="20"/>
  <c r="P76" i="20" s="1"/>
  <c r="M77" i="20"/>
  <c r="C77" i="20"/>
  <c r="Y44" i="20"/>
  <c r="Z44" i="20" s="1"/>
  <c r="W44" i="20"/>
  <c r="X43" i="20" s="1"/>
  <c r="M44" i="20"/>
  <c r="N44" i="20" s="1"/>
  <c r="K44" i="20"/>
  <c r="I44" i="20"/>
  <c r="J42" i="20" s="1"/>
  <c r="G44" i="20"/>
  <c r="E88" i="19"/>
  <c r="Y77" i="19"/>
  <c r="W77" i="19"/>
  <c r="M77" i="19"/>
  <c r="K77" i="19"/>
  <c r="I77" i="19"/>
  <c r="W44" i="19"/>
  <c r="X41" i="19" s="1"/>
  <c r="S44" i="19"/>
  <c r="T41" i="19" s="1"/>
  <c r="Q44" i="19"/>
  <c r="R41" i="19" s="1"/>
  <c r="E44" i="19"/>
  <c r="F42" i="19" s="1"/>
  <c r="I88" i="20" l="1"/>
  <c r="J88" i="20" s="1"/>
  <c r="I44" i="19"/>
  <c r="J41" i="19" s="1"/>
  <c r="Y44" i="19"/>
  <c r="Z41" i="19" s="1"/>
  <c r="O44" i="20"/>
  <c r="P41" i="20" s="1"/>
  <c r="E77" i="20"/>
  <c r="F76" i="20" s="1"/>
  <c r="U77" i="20"/>
  <c r="V76" i="20" s="1"/>
  <c r="E99" i="20"/>
  <c r="F98" i="20" s="1"/>
  <c r="W77" i="20"/>
  <c r="X76" i="20" s="1"/>
  <c r="M44" i="19"/>
  <c r="N42" i="19" s="1"/>
  <c r="C44" i="20"/>
  <c r="D41" i="20" s="1"/>
  <c r="S44" i="20"/>
  <c r="T43" i="20" s="1"/>
  <c r="I77" i="20"/>
  <c r="J76" i="20" s="1"/>
  <c r="Y77" i="20"/>
  <c r="Z76" i="20" s="1"/>
  <c r="I90" i="21"/>
  <c r="J88" i="21" s="1"/>
  <c r="U40" i="21"/>
  <c r="V39" i="21" s="1"/>
  <c r="K44" i="19"/>
  <c r="L41" i="19" s="1"/>
  <c r="Q77" i="19"/>
  <c r="R74" i="19" s="1"/>
  <c r="G77" i="20"/>
  <c r="H76" i="20" s="1"/>
  <c r="C77" i="19"/>
  <c r="D75" i="19" s="1"/>
  <c r="O44" i="19"/>
  <c r="P41" i="19" s="1"/>
  <c r="E77" i="19"/>
  <c r="F74" i="19" s="1"/>
  <c r="E44" i="20"/>
  <c r="F42" i="20" s="1"/>
  <c r="K77" i="20"/>
  <c r="L76" i="20" s="1"/>
  <c r="G80" i="21"/>
  <c r="H80" i="21" s="1"/>
  <c r="Q44" i="20"/>
  <c r="R44" i="20" s="1"/>
  <c r="C80" i="21"/>
  <c r="D78" i="21" s="1"/>
  <c r="C99" i="20"/>
  <c r="D96" i="20" s="1"/>
  <c r="C88" i="20"/>
  <c r="D86" i="20" s="1"/>
  <c r="G88" i="19"/>
  <c r="H85" i="19" s="1"/>
  <c r="G88" i="20"/>
  <c r="H85" i="20" s="1"/>
  <c r="I88" i="19"/>
  <c r="G99" i="20"/>
  <c r="H98" i="20" s="1"/>
  <c r="E88" i="20"/>
  <c r="F86" i="20" s="1"/>
  <c r="U44" i="20"/>
  <c r="V42" i="20" s="1"/>
  <c r="G99" i="19"/>
  <c r="H98" i="19" s="1"/>
  <c r="C88" i="19"/>
  <c r="D85" i="19" s="1"/>
  <c r="U77" i="19"/>
  <c r="V74" i="19" s="1"/>
  <c r="S77" i="19"/>
  <c r="T75" i="19" s="1"/>
  <c r="U44" i="19"/>
  <c r="V41" i="19" s="1"/>
  <c r="I20" i="21"/>
  <c r="J18" i="21" s="1"/>
  <c r="Q30" i="21"/>
  <c r="R28" i="21" s="1"/>
  <c r="E140" i="21"/>
  <c r="F139" i="21" s="1"/>
  <c r="S50" i="21"/>
  <c r="T49" i="21" s="1"/>
  <c r="K50" i="21"/>
  <c r="L49" i="21" s="1"/>
  <c r="W40" i="21"/>
  <c r="X38" i="21" s="1"/>
  <c r="E120" i="21"/>
  <c r="F118" i="21" s="1"/>
  <c r="Q50" i="21"/>
  <c r="R48" i="21" s="1"/>
  <c r="I50" i="21"/>
  <c r="J48" i="21" s="1"/>
  <c r="K66" i="20"/>
  <c r="L63" i="20" s="1"/>
  <c r="G140" i="21"/>
  <c r="H138" i="21" s="1"/>
  <c r="O60" i="21"/>
  <c r="P59" i="21" s="1"/>
  <c r="G60" i="21"/>
  <c r="H60" i="21" s="1"/>
  <c r="S30" i="21"/>
  <c r="T28" i="21" s="1"/>
  <c r="C30" i="21"/>
  <c r="D29" i="21" s="1"/>
  <c r="S20" i="21"/>
  <c r="T19" i="21" s="1"/>
  <c r="C20" i="21"/>
  <c r="D19" i="21" s="1"/>
  <c r="E130" i="21"/>
  <c r="F128" i="21" s="1"/>
  <c r="E110" i="21"/>
  <c r="F108" i="21" s="1"/>
  <c r="O20" i="21"/>
  <c r="P18" i="21" s="1"/>
  <c r="O100" i="21"/>
  <c r="P100" i="21" s="1"/>
  <c r="O40" i="21"/>
  <c r="P38" i="21" s="1"/>
  <c r="G40" i="21"/>
  <c r="H38" i="21" s="1"/>
  <c r="M70" i="21"/>
  <c r="N68" i="21" s="1"/>
  <c r="C130" i="21"/>
  <c r="D128" i="21" s="1"/>
  <c r="M60" i="21"/>
  <c r="N59" i="21" s="1"/>
  <c r="Q60" i="21"/>
  <c r="R58" i="21" s="1"/>
  <c r="I60" i="21"/>
  <c r="J58" i="21" s="1"/>
  <c r="U30" i="21"/>
  <c r="V28" i="21" s="1"/>
  <c r="U20" i="21"/>
  <c r="V18" i="21" s="1"/>
  <c r="M20" i="21"/>
  <c r="N18" i="21" s="1"/>
  <c r="C120" i="21"/>
  <c r="D118" i="21" s="1"/>
  <c r="G110" i="21"/>
  <c r="H108" i="21" s="1"/>
  <c r="I80" i="21"/>
  <c r="C50" i="21"/>
  <c r="D48" i="21" s="1"/>
  <c r="W30" i="21"/>
  <c r="X28" i="21" s="1"/>
  <c r="O30" i="21"/>
  <c r="P30" i="21" s="1"/>
  <c r="G30" i="21"/>
  <c r="H28" i="21" s="1"/>
  <c r="K20" i="21"/>
  <c r="L19" i="21" s="1"/>
  <c r="G10" i="21"/>
  <c r="H8" i="21" s="1"/>
  <c r="W100" i="21"/>
  <c r="X100" i="21" s="1"/>
  <c r="G100" i="21"/>
  <c r="H98" i="21" s="1"/>
  <c r="AA100" i="21"/>
  <c r="AB98" i="21" s="1"/>
  <c r="S100" i="21"/>
  <c r="T98" i="21" s="1"/>
  <c r="K100" i="21"/>
  <c r="L99" i="21" s="1"/>
  <c r="C90" i="21"/>
  <c r="D89" i="21" s="1"/>
  <c r="S40" i="21"/>
  <c r="T38" i="21" s="1"/>
  <c r="W20" i="21"/>
  <c r="X20" i="21" s="1"/>
  <c r="G20" i="21"/>
  <c r="H19" i="21" s="1"/>
  <c r="I138" i="21"/>
  <c r="G130" i="21"/>
  <c r="H128" i="21" s="1"/>
  <c r="I119" i="21"/>
  <c r="G120" i="21"/>
  <c r="H118" i="21" s="1"/>
  <c r="I109" i="21"/>
  <c r="I108" i="21"/>
  <c r="G90" i="21"/>
  <c r="H89" i="21" s="1"/>
  <c r="E80" i="21"/>
  <c r="F78" i="21" s="1"/>
  <c r="Y70" i="21"/>
  <c r="Z69" i="21" s="1"/>
  <c r="Q70" i="21"/>
  <c r="R68" i="21" s="1"/>
  <c r="U70" i="21"/>
  <c r="V69" i="21" s="1"/>
  <c r="I70" i="21"/>
  <c r="J70" i="21" s="1"/>
  <c r="O50" i="21"/>
  <c r="P48" i="21" s="1"/>
  <c r="G50" i="21"/>
  <c r="H50" i="21" s="1"/>
  <c r="K40" i="21"/>
  <c r="L38" i="21" s="1"/>
  <c r="AA38" i="21"/>
  <c r="C40" i="21"/>
  <c r="D38" i="21" s="1"/>
  <c r="AC28" i="21"/>
  <c r="Y30" i="21"/>
  <c r="Z28" i="21" s="1"/>
  <c r="I30" i="21"/>
  <c r="J28" i="21" s="1"/>
  <c r="AA30" i="21"/>
  <c r="AB28" i="21" s="1"/>
  <c r="K30" i="21"/>
  <c r="L28" i="21" s="1"/>
  <c r="Q20" i="21"/>
  <c r="R18" i="21" s="1"/>
  <c r="I9" i="21"/>
  <c r="I8" i="21"/>
  <c r="W110" i="20"/>
  <c r="X107" i="20" s="1"/>
  <c r="AE98" i="21"/>
  <c r="E50" i="21"/>
  <c r="F48" i="21" s="1"/>
  <c r="AC29" i="21"/>
  <c r="C140" i="21"/>
  <c r="D138" i="21" s="1"/>
  <c r="I129" i="21"/>
  <c r="I118" i="21"/>
  <c r="S70" i="21"/>
  <c r="T68" i="21" s="1"/>
  <c r="K70" i="21"/>
  <c r="L69" i="21" s="1"/>
  <c r="AA69" i="21"/>
  <c r="C10" i="21"/>
  <c r="D9" i="21" s="1"/>
  <c r="K88" i="21"/>
  <c r="M50" i="21"/>
  <c r="N48" i="21" s="1"/>
  <c r="M30" i="21"/>
  <c r="N28" i="21" s="1"/>
  <c r="I139" i="21"/>
  <c r="I128" i="21"/>
  <c r="C110" i="21"/>
  <c r="D108" i="21" s="1"/>
  <c r="AC100" i="21"/>
  <c r="AD100" i="21" s="1"/>
  <c r="U100" i="21"/>
  <c r="V99" i="21" s="1"/>
  <c r="M100" i="21"/>
  <c r="N98" i="21" s="1"/>
  <c r="U60" i="21"/>
  <c r="V59" i="21" s="1"/>
  <c r="W59" i="21"/>
  <c r="Y19" i="21"/>
  <c r="Y18" i="21"/>
  <c r="AE99" i="21"/>
  <c r="AA68" i="21"/>
  <c r="AA39" i="21"/>
  <c r="C100" i="21"/>
  <c r="D99" i="21" s="1"/>
  <c r="K78" i="21"/>
  <c r="Y100" i="21"/>
  <c r="Z100" i="21" s="1"/>
  <c r="Q100" i="21"/>
  <c r="R100" i="21" s="1"/>
  <c r="I100" i="21"/>
  <c r="J99" i="21" s="1"/>
  <c r="K89" i="21"/>
  <c r="E70" i="21"/>
  <c r="F70" i="21" s="1"/>
  <c r="W70" i="21"/>
  <c r="X68" i="21" s="1"/>
  <c r="G70" i="21"/>
  <c r="H70" i="21" s="1"/>
  <c r="E60" i="21"/>
  <c r="F59" i="21" s="1"/>
  <c r="W58" i="21"/>
  <c r="U48" i="21"/>
  <c r="E20" i="21"/>
  <c r="F18" i="21" s="1"/>
  <c r="E10" i="21"/>
  <c r="F8" i="21" s="1"/>
  <c r="K79" i="21"/>
  <c r="Q40" i="21"/>
  <c r="R38" i="21" s="1"/>
  <c r="S60" i="21"/>
  <c r="T58" i="21" s="1"/>
  <c r="K60" i="21"/>
  <c r="L60" i="21" s="1"/>
  <c r="C60" i="21"/>
  <c r="D58" i="21" s="1"/>
  <c r="U49" i="21"/>
  <c r="Y40" i="21"/>
  <c r="Z40" i="21" s="1"/>
  <c r="I40" i="21"/>
  <c r="J38" i="21" s="1"/>
  <c r="E30" i="21"/>
  <c r="F28" i="21" s="1"/>
  <c r="P69" i="21"/>
  <c r="P68" i="21"/>
  <c r="P70" i="21"/>
  <c r="V40" i="21"/>
  <c r="N39" i="21"/>
  <c r="N38" i="21"/>
  <c r="N40" i="21"/>
  <c r="D69" i="21"/>
  <c r="D70" i="21"/>
  <c r="D68" i="21"/>
  <c r="E90" i="21"/>
  <c r="E40" i="21"/>
  <c r="E100" i="21"/>
  <c r="M22" i="19"/>
  <c r="N20" i="19" s="1"/>
  <c r="AA33" i="20"/>
  <c r="AB31" i="20" s="1"/>
  <c r="O66" i="20"/>
  <c r="P66" i="20" s="1"/>
  <c r="S33" i="20"/>
  <c r="T31" i="20" s="1"/>
  <c r="Q55" i="19"/>
  <c r="R55" i="19" s="1"/>
  <c r="AA33" i="19"/>
  <c r="AB32" i="19" s="1"/>
  <c r="S55" i="19"/>
  <c r="T53" i="19" s="1"/>
  <c r="E11" i="20"/>
  <c r="F10" i="20" s="1"/>
  <c r="C143" i="20"/>
  <c r="D143" i="20" s="1"/>
  <c r="Q33" i="19"/>
  <c r="R31" i="19" s="1"/>
  <c r="M66" i="19"/>
  <c r="N66" i="19" s="1"/>
  <c r="I110" i="19"/>
  <c r="J109" i="19" s="1"/>
  <c r="C55" i="20"/>
  <c r="D54" i="20" s="1"/>
  <c r="U66" i="20"/>
  <c r="V64" i="20" s="1"/>
  <c r="K86" i="20"/>
  <c r="K98" i="20"/>
  <c r="I99" i="20"/>
  <c r="J96" i="20" s="1"/>
  <c r="I8" i="20"/>
  <c r="Y19" i="20"/>
  <c r="K22" i="20"/>
  <c r="L19" i="20" s="1"/>
  <c r="G33" i="20"/>
  <c r="H31" i="20" s="1"/>
  <c r="Q55" i="20"/>
  <c r="R54" i="20" s="1"/>
  <c r="W63" i="20"/>
  <c r="Q66" i="20"/>
  <c r="R65" i="20" s="1"/>
  <c r="Y110" i="20"/>
  <c r="Z109" i="20" s="1"/>
  <c r="M110" i="20"/>
  <c r="N107" i="20" s="1"/>
  <c r="I130" i="20"/>
  <c r="G152" i="20"/>
  <c r="G11" i="20"/>
  <c r="H11" i="20" s="1"/>
  <c r="I10" i="20"/>
  <c r="M22" i="20"/>
  <c r="N19" i="20" s="1"/>
  <c r="U22" i="20"/>
  <c r="V22" i="20" s="1"/>
  <c r="Y21" i="20"/>
  <c r="C33" i="20"/>
  <c r="D31" i="20" s="1"/>
  <c r="I33" i="20"/>
  <c r="J30" i="20" s="1"/>
  <c r="Q33" i="20"/>
  <c r="R33" i="20" s="1"/>
  <c r="AC32" i="20"/>
  <c r="O33" i="20"/>
  <c r="P31" i="20" s="1"/>
  <c r="W33" i="20"/>
  <c r="X33" i="20" s="1"/>
  <c r="E55" i="20"/>
  <c r="F55" i="20" s="1"/>
  <c r="K55" i="20"/>
  <c r="L54" i="20" s="1"/>
  <c r="S55" i="20"/>
  <c r="T55" i="20" s="1"/>
  <c r="I55" i="20"/>
  <c r="J53" i="20" s="1"/>
  <c r="G66" i="20"/>
  <c r="H63" i="20" s="1"/>
  <c r="W64" i="20"/>
  <c r="S66" i="20"/>
  <c r="T63" i="20" s="1"/>
  <c r="AA75" i="20"/>
  <c r="K97" i="20"/>
  <c r="C110" i="20"/>
  <c r="D107" i="20" s="1"/>
  <c r="K110" i="20"/>
  <c r="L107" i="20" s="1"/>
  <c r="S110" i="20"/>
  <c r="T108" i="20" s="1"/>
  <c r="AA110" i="20"/>
  <c r="AB108" i="20" s="1"/>
  <c r="G110" i="20"/>
  <c r="H107" i="20" s="1"/>
  <c r="O110" i="20"/>
  <c r="P107" i="20" s="1"/>
  <c r="G121" i="20"/>
  <c r="H119" i="20" s="1"/>
  <c r="E132" i="20"/>
  <c r="F131" i="20" s="1"/>
  <c r="I141" i="20"/>
  <c r="I142" i="20"/>
  <c r="E154" i="20"/>
  <c r="F153" i="20" s="1"/>
  <c r="J44" i="20"/>
  <c r="P75" i="20"/>
  <c r="C11" i="20"/>
  <c r="D9" i="20" s="1"/>
  <c r="G22" i="20"/>
  <c r="H20" i="20" s="1"/>
  <c r="O22" i="20"/>
  <c r="P21" i="20" s="1"/>
  <c r="W22" i="20"/>
  <c r="X21" i="20" s="1"/>
  <c r="Y20" i="20"/>
  <c r="Q22" i="20"/>
  <c r="R21" i="20" s="1"/>
  <c r="C22" i="20"/>
  <c r="D20" i="20" s="1"/>
  <c r="S22" i="20"/>
  <c r="T19" i="20" s="1"/>
  <c r="E33" i="20"/>
  <c r="F33" i="20" s="1"/>
  <c r="M33" i="20"/>
  <c r="N33" i="20" s="1"/>
  <c r="U33" i="20"/>
  <c r="V31" i="20" s="1"/>
  <c r="AC31" i="20"/>
  <c r="K33" i="20"/>
  <c r="L30" i="20" s="1"/>
  <c r="Y33" i="20"/>
  <c r="Z33" i="20" s="1"/>
  <c r="AA43" i="20"/>
  <c r="G55" i="20"/>
  <c r="H54" i="20" s="1"/>
  <c r="O55" i="20"/>
  <c r="P53" i="20" s="1"/>
  <c r="M55" i="20"/>
  <c r="N53" i="20" s="1"/>
  <c r="I66" i="20"/>
  <c r="J63" i="20" s="1"/>
  <c r="E66" i="20"/>
  <c r="F66" i="20" s="1"/>
  <c r="M66" i="20"/>
  <c r="N65" i="20" s="1"/>
  <c r="AA76" i="20"/>
  <c r="E110" i="20"/>
  <c r="F107" i="20" s="1"/>
  <c r="U110" i="20"/>
  <c r="V109" i="20" s="1"/>
  <c r="AC110" i="20"/>
  <c r="AD108" i="20" s="1"/>
  <c r="I110" i="20"/>
  <c r="Q110" i="20"/>
  <c r="R110" i="20" s="1"/>
  <c r="AE109" i="20"/>
  <c r="I119" i="20"/>
  <c r="E121" i="20"/>
  <c r="F121" i="20" s="1"/>
  <c r="G132" i="20"/>
  <c r="H129" i="20" s="1"/>
  <c r="C132" i="20"/>
  <c r="D130" i="20" s="1"/>
  <c r="E143" i="20"/>
  <c r="F143" i="20" s="1"/>
  <c r="G143" i="20"/>
  <c r="H142" i="20" s="1"/>
  <c r="G151" i="20"/>
  <c r="G153" i="20"/>
  <c r="I22" i="20"/>
  <c r="J19" i="20" s="1"/>
  <c r="I120" i="20"/>
  <c r="I9" i="20"/>
  <c r="C66" i="20"/>
  <c r="D63" i="20" s="1"/>
  <c r="I131" i="20"/>
  <c r="D76" i="20"/>
  <c r="D77" i="20"/>
  <c r="AA74" i="20"/>
  <c r="T77" i="20"/>
  <c r="I118" i="20"/>
  <c r="H41" i="20"/>
  <c r="H43" i="20"/>
  <c r="N74" i="20"/>
  <c r="N76" i="20"/>
  <c r="X41" i="20"/>
  <c r="Z42" i="20"/>
  <c r="D75" i="20"/>
  <c r="T75" i="20"/>
  <c r="P77" i="20"/>
  <c r="E154" i="19"/>
  <c r="F153" i="19" s="1"/>
  <c r="C121" i="19"/>
  <c r="D120" i="19" s="1"/>
  <c r="U110" i="19"/>
  <c r="V108" i="19" s="1"/>
  <c r="G110" i="19"/>
  <c r="H108" i="19" s="1"/>
  <c r="K66" i="19"/>
  <c r="L63" i="19" s="1"/>
  <c r="C55" i="19"/>
  <c r="D54" i="19" s="1"/>
  <c r="K33" i="19"/>
  <c r="L31" i="19" s="1"/>
  <c r="S33" i="19"/>
  <c r="T32" i="19" s="1"/>
  <c r="L44" i="20"/>
  <c r="L42" i="20"/>
  <c r="R77" i="20"/>
  <c r="R75" i="20"/>
  <c r="J43" i="20"/>
  <c r="J41" i="20"/>
  <c r="Z43" i="20"/>
  <c r="Z41" i="20"/>
  <c r="H44" i="20"/>
  <c r="H42" i="20"/>
  <c r="X44" i="20"/>
  <c r="X42" i="20"/>
  <c r="N77" i="20"/>
  <c r="N75" i="20"/>
  <c r="AA41" i="20"/>
  <c r="L43" i="20"/>
  <c r="U54" i="20"/>
  <c r="W65" i="20"/>
  <c r="AC30" i="20"/>
  <c r="AA42" i="20"/>
  <c r="N42" i="20"/>
  <c r="R76" i="20"/>
  <c r="K87" i="20"/>
  <c r="E22" i="20"/>
  <c r="L41" i="20"/>
  <c r="U53" i="20"/>
  <c r="R74" i="20"/>
  <c r="K85" i="20"/>
  <c r="AE107" i="20"/>
  <c r="N43" i="20"/>
  <c r="N41" i="20"/>
  <c r="U52" i="20"/>
  <c r="AE108" i="20"/>
  <c r="K96" i="20"/>
  <c r="C121" i="20"/>
  <c r="O22" i="19"/>
  <c r="P19" i="19" s="1"/>
  <c r="G33" i="19"/>
  <c r="H33" i="19" s="1"/>
  <c r="O33" i="19"/>
  <c r="P32" i="19" s="1"/>
  <c r="W33" i="19"/>
  <c r="X33" i="19" s="1"/>
  <c r="I129" i="20"/>
  <c r="I140" i="20"/>
  <c r="C154" i="20"/>
  <c r="C66" i="19"/>
  <c r="D64" i="19" s="1"/>
  <c r="S66" i="19"/>
  <c r="T65" i="19" s="1"/>
  <c r="O110" i="19"/>
  <c r="P108" i="19" s="1"/>
  <c r="W110" i="19"/>
  <c r="X109" i="19" s="1"/>
  <c r="D74" i="20"/>
  <c r="P74" i="20"/>
  <c r="T74" i="20"/>
  <c r="G143" i="19"/>
  <c r="H143" i="19" s="1"/>
  <c r="G22" i="19"/>
  <c r="H21" i="19" s="1"/>
  <c r="W22" i="19"/>
  <c r="X21" i="19" s="1"/>
  <c r="E33" i="19"/>
  <c r="F33" i="19" s="1"/>
  <c r="M33" i="19"/>
  <c r="N33" i="19" s="1"/>
  <c r="U33" i="19"/>
  <c r="V33" i="19" s="1"/>
  <c r="E66" i="19"/>
  <c r="F65" i="19" s="1"/>
  <c r="U66" i="19"/>
  <c r="V65" i="19" s="1"/>
  <c r="E110" i="19"/>
  <c r="F110" i="19" s="1"/>
  <c r="M110" i="19"/>
  <c r="N108" i="19" s="1"/>
  <c r="AC110" i="19"/>
  <c r="AD109" i="19" s="1"/>
  <c r="Q110" i="19"/>
  <c r="R108" i="19" s="1"/>
  <c r="Y110" i="19"/>
  <c r="Z110" i="19" s="1"/>
  <c r="E143" i="19"/>
  <c r="F141" i="19" s="1"/>
  <c r="C154" i="19"/>
  <c r="D151" i="19" s="1"/>
  <c r="E22" i="19"/>
  <c r="F21" i="19" s="1"/>
  <c r="U22" i="19"/>
  <c r="V20" i="19" s="1"/>
  <c r="K55" i="19"/>
  <c r="L54" i="19" s="1"/>
  <c r="I55" i="19"/>
  <c r="J53" i="19" s="1"/>
  <c r="I8" i="19"/>
  <c r="I10" i="19"/>
  <c r="W65" i="19"/>
  <c r="AE108" i="19"/>
  <c r="I130" i="19"/>
  <c r="I142" i="19"/>
  <c r="AC32" i="19"/>
  <c r="Y21" i="19"/>
  <c r="I141" i="19"/>
  <c r="G152" i="19"/>
  <c r="G77" i="19"/>
  <c r="H76" i="19" s="1"/>
  <c r="O77" i="19"/>
  <c r="P76" i="19" s="1"/>
  <c r="G11" i="19"/>
  <c r="K22" i="19"/>
  <c r="L22" i="19" s="1"/>
  <c r="Q22" i="19"/>
  <c r="R20" i="19" s="1"/>
  <c r="AA41" i="19"/>
  <c r="G55" i="19"/>
  <c r="H52" i="19" s="1"/>
  <c r="O55" i="19"/>
  <c r="P52" i="19" s="1"/>
  <c r="U54" i="19"/>
  <c r="I66" i="19"/>
  <c r="J63" i="19" s="1"/>
  <c r="Q66" i="19"/>
  <c r="R63" i="19" s="1"/>
  <c r="E99" i="19"/>
  <c r="F99" i="19" s="1"/>
  <c r="I119" i="19"/>
  <c r="G132" i="19"/>
  <c r="H129" i="19" s="1"/>
  <c r="I131" i="19"/>
  <c r="G153" i="19"/>
  <c r="R42" i="19"/>
  <c r="I33" i="19"/>
  <c r="Y33" i="19"/>
  <c r="AC31" i="19"/>
  <c r="G44" i="19"/>
  <c r="H43" i="19" s="1"/>
  <c r="AA42" i="19"/>
  <c r="E55" i="19"/>
  <c r="F52" i="19" s="1"/>
  <c r="M55" i="19"/>
  <c r="N52" i="19" s="1"/>
  <c r="U53" i="19"/>
  <c r="G66" i="19"/>
  <c r="H63" i="19" s="1"/>
  <c r="O66" i="19"/>
  <c r="P66" i="19" s="1"/>
  <c r="W64" i="19"/>
  <c r="AA75" i="19"/>
  <c r="AA76" i="19"/>
  <c r="K86" i="19"/>
  <c r="K87" i="19"/>
  <c r="K96" i="19"/>
  <c r="K97" i="19"/>
  <c r="K98" i="19"/>
  <c r="C110" i="19"/>
  <c r="D110" i="19" s="1"/>
  <c r="K110" i="19"/>
  <c r="L107" i="19" s="1"/>
  <c r="S110" i="19"/>
  <c r="T108" i="19" s="1"/>
  <c r="AA110" i="19"/>
  <c r="AB108" i="19" s="1"/>
  <c r="AE109" i="19"/>
  <c r="G121" i="19"/>
  <c r="H119" i="19" s="1"/>
  <c r="I120" i="19"/>
  <c r="E132" i="19"/>
  <c r="F131" i="19" s="1"/>
  <c r="C143" i="19"/>
  <c r="D143" i="19" s="1"/>
  <c r="E11" i="19"/>
  <c r="F9" i="19" s="1"/>
  <c r="I9" i="19"/>
  <c r="Y19" i="19"/>
  <c r="I22" i="19"/>
  <c r="J20" i="19" s="1"/>
  <c r="S22" i="19"/>
  <c r="T20" i="19" s="1"/>
  <c r="Y20" i="19"/>
  <c r="AC30" i="19"/>
  <c r="F41" i="19"/>
  <c r="AA43" i="19"/>
  <c r="I99" i="19"/>
  <c r="J98" i="19" s="1"/>
  <c r="E121" i="19"/>
  <c r="F119" i="19" s="1"/>
  <c r="C132" i="19"/>
  <c r="D131" i="19" s="1"/>
  <c r="N76" i="19"/>
  <c r="N74" i="19"/>
  <c r="N77" i="19"/>
  <c r="N75" i="19"/>
  <c r="F88" i="19"/>
  <c r="F86" i="19"/>
  <c r="F87" i="19"/>
  <c r="F85" i="19"/>
  <c r="R44" i="19"/>
  <c r="R43" i="19"/>
  <c r="L77" i="19"/>
  <c r="L75" i="19"/>
  <c r="L76" i="19"/>
  <c r="L74" i="19"/>
  <c r="J76" i="19"/>
  <c r="J74" i="19"/>
  <c r="J77" i="19"/>
  <c r="J75" i="19"/>
  <c r="Z76" i="19"/>
  <c r="Z74" i="19"/>
  <c r="Z77" i="19"/>
  <c r="Z75" i="19"/>
  <c r="T43" i="19"/>
  <c r="T44" i="19"/>
  <c r="T42" i="19"/>
  <c r="X43" i="19"/>
  <c r="X44" i="19"/>
  <c r="X42" i="19"/>
  <c r="X77" i="19"/>
  <c r="X75" i="19"/>
  <c r="X76" i="19"/>
  <c r="X74" i="19"/>
  <c r="F77" i="19"/>
  <c r="F44" i="19"/>
  <c r="F43" i="19"/>
  <c r="R76" i="19"/>
  <c r="U52" i="19"/>
  <c r="W63" i="19"/>
  <c r="K85" i="19"/>
  <c r="C11" i="19"/>
  <c r="C22" i="19"/>
  <c r="C33" i="19"/>
  <c r="C44" i="19"/>
  <c r="AA74" i="19"/>
  <c r="C99" i="19"/>
  <c r="I118" i="19"/>
  <c r="I129" i="19"/>
  <c r="I140" i="19"/>
  <c r="AE107" i="19"/>
  <c r="G151" i="19"/>
  <c r="F76" i="19" l="1"/>
  <c r="F75" i="20"/>
  <c r="F75" i="19"/>
  <c r="F77" i="20"/>
  <c r="J42" i="19"/>
  <c r="D43" i="20"/>
  <c r="F41" i="20"/>
  <c r="H75" i="20"/>
  <c r="V77" i="20"/>
  <c r="J89" i="21"/>
  <c r="J44" i="19"/>
  <c r="H74" i="20"/>
  <c r="D42" i="20"/>
  <c r="J90" i="21"/>
  <c r="V75" i="20"/>
  <c r="J43" i="19"/>
  <c r="F44" i="20"/>
  <c r="D44" i="20"/>
  <c r="F43" i="20"/>
  <c r="H77" i="20"/>
  <c r="V74" i="20"/>
  <c r="X74" i="20"/>
  <c r="D77" i="19"/>
  <c r="Z43" i="19"/>
  <c r="L75" i="20"/>
  <c r="D74" i="19"/>
  <c r="T42" i="20"/>
  <c r="T44" i="20"/>
  <c r="Z42" i="19"/>
  <c r="P42" i="20"/>
  <c r="J75" i="20"/>
  <c r="J77" i="20"/>
  <c r="H78" i="21"/>
  <c r="D76" i="19"/>
  <c r="P44" i="19"/>
  <c r="Z44" i="19"/>
  <c r="P43" i="20"/>
  <c r="L77" i="20"/>
  <c r="P42" i="19"/>
  <c r="P44" i="20"/>
  <c r="P43" i="19"/>
  <c r="F99" i="20"/>
  <c r="J74" i="20"/>
  <c r="T41" i="20"/>
  <c r="X77" i="20"/>
  <c r="L44" i="19"/>
  <c r="L42" i="19"/>
  <c r="L74" i="20"/>
  <c r="R42" i="20"/>
  <c r="N41" i="19"/>
  <c r="R41" i="20"/>
  <c r="R43" i="20"/>
  <c r="X75" i="20"/>
  <c r="V38" i="21"/>
  <c r="J86" i="20"/>
  <c r="L43" i="19"/>
  <c r="R75" i="19"/>
  <c r="N43" i="19"/>
  <c r="R77" i="19"/>
  <c r="N44" i="19"/>
  <c r="Z75" i="20"/>
  <c r="F74" i="20"/>
  <c r="Z74" i="20"/>
  <c r="H79" i="21"/>
  <c r="J85" i="20"/>
  <c r="J87" i="20"/>
  <c r="F96" i="20"/>
  <c r="Z77" i="20"/>
  <c r="F97" i="20"/>
  <c r="J88" i="19"/>
  <c r="J85" i="19"/>
  <c r="J86" i="19"/>
  <c r="J87" i="19"/>
  <c r="J78" i="21"/>
  <c r="J79" i="21"/>
  <c r="J80" i="21"/>
  <c r="D80" i="21"/>
  <c r="D79" i="21"/>
  <c r="D97" i="20"/>
  <c r="D98" i="20"/>
  <c r="D99" i="20"/>
  <c r="D85" i="20"/>
  <c r="D88" i="20"/>
  <c r="D87" i="20"/>
  <c r="H88" i="19"/>
  <c r="H87" i="19"/>
  <c r="H86" i="19"/>
  <c r="H88" i="20"/>
  <c r="H86" i="20"/>
  <c r="H87" i="20"/>
  <c r="V43" i="19"/>
  <c r="D88" i="19"/>
  <c r="D86" i="19"/>
  <c r="D87" i="19"/>
  <c r="J98" i="20"/>
  <c r="H96" i="20"/>
  <c r="H99" i="20"/>
  <c r="H97" i="20"/>
  <c r="H97" i="19"/>
  <c r="V42" i="19"/>
  <c r="H99" i="19"/>
  <c r="V77" i="19"/>
  <c r="F87" i="20"/>
  <c r="F88" i="20"/>
  <c r="F85" i="20"/>
  <c r="V76" i="19"/>
  <c r="V75" i="19"/>
  <c r="V44" i="19"/>
  <c r="H96" i="19"/>
  <c r="V44" i="20"/>
  <c r="V41" i="20"/>
  <c r="T76" i="19"/>
  <c r="V43" i="20"/>
  <c r="T74" i="19"/>
  <c r="T77" i="19"/>
  <c r="L98" i="21"/>
  <c r="J19" i="21"/>
  <c r="T48" i="21"/>
  <c r="R30" i="21"/>
  <c r="L48" i="21"/>
  <c r="J39" i="21"/>
  <c r="J20" i="21"/>
  <c r="P98" i="21"/>
  <c r="D20" i="21"/>
  <c r="J69" i="21"/>
  <c r="T30" i="21"/>
  <c r="F129" i="21"/>
  <c r="J68" i="21"/>
  <c r="X108" i="20"/>
  <c r="F120" i="21"/>
  <c r="F140" i="21"/>
  <c r="L65" i="20"/>
  <c r="R29" i="21"/>
  <c r="AB29" i="21"/>
  <c r="H140" i="21"/>
  <c r="AB100" i="21"/>
  <c r="H139" i="21"/>
  <c r="AB99" i="21"/>
  <c r="J98" i="21"/>
  <c r="D28" i="21"/>
  <c r="F138" i="21"/>
  <c r="X110" i="20"/>
  <c r="N19" i="21"/>
  <c r="H88" i="21"/>
  <c r="J59" i="21"/>
  <c r="P60" i="21"/>
  <c r="P20" i="21"/>
  <c r="T63" i="19"/>
  <c r="V30" i="21"/>
  <c r="H110" i="21"/>
  <c r="X99" i="21"/>
  <c r="L50" i="21"/>
  <c r="R99" i="21"/>
  <c r="T20" i="21"/>
  <c r="P29" i="21"/>
  <c r="N70" i="21"/>
  <c r="H120" i="21"/>
  <c r="J49" i="21"/>
  <c r="T50" i="21"/>
  <c r="H58" i="21"/>
  <c r="H20" i="21"/>
  <c r="L66" i="20"/>
  <c r="X40" i="21"/>
  <c r="L64" i="20"/>
  <c r="H40" i="21"/>
  <c r="R70" i="21"/>
  <c r="D50" i="21"/>
  <c r="T39" i="21"/>
  <c r="X39" i="21"/>
  <c r="F119" i="21"/>
  <c r="D30" i="21"/>
  <c r="D88" i="21"/>
  <c r="D90" i="21"/>
  <c r="V19" i="21"/>
  <c r="D49" i="21"/>
  <c r="N60" i="21"/>
  <c r="R98" i="21"/>
  <c r="H39" i="21"/>
  <c r="F109" i="21"/>
  <c r="L18" i="21"/>
  <c r="T29" i="21"/>
  <c r="N69" i="21"/>
  <c r="P19" i="21"/>
  <c r="V29" i="21"/>
  <c r="D109" i="21"/>
  <c r="D129" i="21"/>
  <c r="R49" i="21"/>
  <c r="L100" i="21"/>
  <c r="D59" i="21"/>
  <c r="T69" i="21"/>
  <c r="X70" i="21"/>
  <c r="H59" i="21"/>
  <c r="P58" i="21"/>
  <c r="K90" i="21"/>
  <c r="L88" i="21" s="1"/>
  <c r="D18" i="21"/>
  <c r="X19" i="21"/>
  <c r="I110" i="21"/>
  <c r="E111" i="21" s="1"/>
  <c r="H90" i="21"/>
  <c r="R50" i="21"/>
  <c r="H109" i="21"/>
  <c r="D130" i="21"/>
  <c r="J60" i="21"/>
  <c r="J50" i="21"/>
  <c r="P99" i="21"/>
  <c r="T100" i="21"/>
  <c r="X69" i="21"/>
  <c r="T18" i="21"/>
  <c r="P28" i="21"/>
  <c r="H100" i="21"/>
  <c r="N99" i="21"/>
  <c r="K80" i="21"/>
  <c r="K81" i="21" s="1"/>
  <c r="AB30" i="21"/>
  <c r="P39" i="21"/>
  <c r="X109" i="20"/>
  <c r="N20" i="21"/>
  <c r="T40" i="21"/>
  <c r="R60" i="21"/>
  <c r="R59" i="21"/>
  <c r="F58" i="21"/>
  <c r="L59" i="21"/>
  <c r="T70" i="21"/>
  <c r="Z98" i="21"/>
  <c r="H30" i="21"/>
  <c r="L20" i="21"/>
  <c r="I130" i="21"/>
  <c r="E131" i="21" s="1"/>
  <c r="I120" i="21"/>
  <c r="G121" i="21" s="1"/>
  <c r="V20" i="21"/>
  <c r="N58" i="21"/>
  <c r="P40" i="21"/>
  <c r="D139" i="21"/>
  <c r="H99" i="21"/>
  <c r="V60" i="21"/>
  <c r="L68" i="21"/>
  <c r="D39" i="21"/>
  <c r="U50" i="21"/>
  <c r="U51" i="21" s="1"/>
  <c r="R69" i="21"/>
  <c r="F110" i="21"/>
  <c r="F130" i="21"/>
  <c r="H29" i="21"/>
  <c r="L29" i="21"/>
  <c r="Y20" i="21"/>
  <c r="I21" i="21" s="1"/>
  <c r="N29" i="21"/>
  <c r="X30" i="21"/>
  <c r="R19" i="21"/>
  <c r="J29" i="21"/>
  <c r="J30" i="21"/>
  <c r="L40" i="21"/>
  <c r="V70" i="21"/>
  <c r="D120" i="21"/>
  <c r="F79" i="21"/>
  <c r="X98" i="21"/>
  <c r="AD98" i="21"/>
  <c r="D10" i="21"/>
  <c r="V68" i="21"/>
  <c r="H9" i="21"/>
  <c r="X18" i="21"/>
  <c r="L39" i="21"/>
  <c r="H18" i="21"/>
  <c r="I10" i="21"/>
  <c r="C11" i="21" s="1"/>
  <c r="I140" i="21"/>
  <c r="I141" i="21" s="1"/>
  <c r="R20" i="21"/>
  <c r="T99" i="21"/>
  <c r="AD99" i="21"/>
  <c r="H10" i="21"/>
  <c r="F151" i="20"/>
  <c r="H65" i="20"/>
  <c r="D119" i="21"/>
  <c r="H69" i="21"/>
  <c r="V100" i="21"/>
  <c r="X29" i="21"/>
  <c r="D8" i="21"/>
  <c r="H130" i="21"/>
  <c r="H129" i="21"/>
  <c r="H119" i="21"/>
  <c r="N100" i="21"/>
  <c r="V98" i="21"/>
  <c r="AE100" i="21"/>
  <c r="AA101" i="21" s="1"/>
  <c r="F80" i="21"/>
  <c r="AA70" i="21"/>
  <c r="AA71" i="21" s="1"/>
  <c r="Z70" i="21"/>
  <c r="Z68" i="21"/>
  <c r="T60" i="21"/>
  <c r="W60" i="21"/>
  <c r="S61" i="21" s="1"/>
  <c r="H48" i="21"/>
  <c r="P49" i="21"/>
  <c r="P50" i="21"/>
  <c r="H49" i="21"/>
  <c r="AA40" i="21"/>
  <c r="AA41" i="21" s="1"/>
  <c r="D40" i="21"/>
  <c r="Z39" i="21"/>
  <c r="AC30" i="21"/>
  <c r="L30" i="21"/>
  <c r="Z30" i="21"/>
  <c r="Z29" i="21"/>
  <c r="D132" i="20"/>
  <c r="T109" i="20"/>
  <c r="N63" i="20"/>
  <c r="F32" i="20"/>
  <c r="X32" i="20"/>
  <c r="N20" i="20"/>
  <c r="N49" i="21"/>
  <c r="L70" i="21"/>
  <c r="R53" i="19"/>
  <c r="D142" i="20"/>
  <c r="AB107" i="20"/>
  <c r="F10" i="21"/>
  <c r="N30" i="21"/>
  <c r="F49" i="21"/>
  <c r="F50" i="21"/>
  <c r="V58" i="21"/>
  <c r="J40" i="21"/>
  <c r="D60" i="21"/>
  <c r="Z99" i="21"/>
  <c r="X110" i="19"/>
  <c r="N50" i="21"/>
  <c r="H68" i="21"/>
  <c r="T30" i="19"/>
  <c r="D140" i="20"/>
  <c r="D110" i="21"/>
  <c r="D140" i="21"/>
  <c r="F60" i="21"/>
  <c r="F68" i="21"/>
  <c r="F69" i="21"/>
  <c r="D98" i="21"/>
  <c r="D100" i="21"/>
  <c r="Z38" i="21"/>
  <c r="J100" i="21"/>
  <c r="R40" i="21"/>
  <c r="D119" i="19"/>
  <c r="D53" i="19"/>
  <c r="L21" i="20"/>
  <c r="R63" i="20"/>
  <c r="D53" i="20"/>
  <c r="F9" i="21"/>
  <c r="F29" i="21"/>
  <c r="L58" i="21"/>
  <c r="F19" i="21"/>
  <c r="T59" i="21"/>
  <c r="D118" i="19"/>
  <c r="L52" i="19"/>
  <c r="F20" i="21"/>
  <c r="F30" i="21"/>
  <c r="R39" i="21"/>
  <c r="F99" i="21"/>
  <c r="F98" i="21"/>
  <c r="F100" i="21"/>
  <c r="F89" i="21"/>
  <c r="F90" i="21"/>
  <c r="F88" i="21"/>
  <c r="F39" i="21"/>
  <c r="F38" i="21"/>
  <c r="F40" i="21"/>
  <c r="X108" i="19"/>
  <c r="D121" i="19"/>
  <c r="T66" i="19"/>
  <c r="V65" i="20"/>
  <c r="T66" i="20"/>
  <c r="F65" i="20"/>
  <c r="N64" i="19"/>
  <c r="AB31" i="19"/>
  <c r="AB33" i="20"/>
  <c r="V108" i="20"/>
  <c r="P65" i="20"/>
  <c r="H131" i="20"/>
  <c r="J107" i="19"/>
  <c r="R30" i="19"/>
  <c r="N19" i="19"/>
  <c r="N22" i="19"/>
  <c r="N21" i="19"/>
  <c r="F152" i="19"/>
  <c r="F53" i="20"/>
  <c r="F130" i="20"/>
  <c r="R66" i="20"/>
  <c r="F142" i="20"/>
  <c r="D52" i="20"/>
  <c r="V21" i="20"/>
  <c r="R30" i="20"/>
  <c r="D65" i="20"/>
  <c r="F129" i="20"/>
  <c r="N31" i="20"/>
  <c r="V20" i="20"/>
  <c r="R54" i="19"/>
  <c r="N32" i="19"/>
  <c r="F52" i="20"/>
  <c r="L22" i="20"/>
  <c r="H64" i="20"/>
  <c r="AB109" i="20"/>
  <c r="D141" i="20"/>
  <c r="H140" i="20"/>
  <c r="R32" i="19"/>
  <c r="L33" i="19"/>
  <c r="V63" i="20"/>
  <c r="AB32" i="20"/>
  <c r="J55" i="19"/>
  <c r="T52" i="19"/>
  <c r="AB33" i="19"/>
  <c r="X22" i="19"/>
  <c r="P75" i="19"/>
  <c r="H120" i="19"/>
  <c r="D153" i="19"/>
  <c r="R33" i="19"/>
  <c r="V66" i="20"/>
  <c r="P63" i="20"/>
  <c r="P108" i="20"/>
  <c r="AB30" i="20"/>
  <c r="L33" i="20"/>
  <c r="H33" i="20"/>
  <c r="T30" i="20"/>
  <c r="P64" i="20"/>
  <c r="F8" i="20"/>
  <c r="H121" i="20"/>
  <c r="F154" i="20"/>
  <c r="V109" i="19"/>
  <c r="R107" i="20"/>
  <c r="D22" i="20"/>
  <c r="L52" i="20"/>
  <c r="F121" i="19"/>
  <c r="H32" i="19"/>
  <c r="AD110" i="19"/>
  <c r="AB30" i="19"/>
  <c r="P32" i="20"/>
  <c r="X20" i="20"/>
  <c r="H53" i="20"/>
  <c r="T20" i="20"/>
  <c r="P22" i="20"/>
  <c r="I11" i="20"/>
  <c r="J9" i="20" s="1"/>
  <c r="X31" i="19"/>
  <c r="L32" i="19"/>
  <c r="X19" i="20"/>
  <c r="H52" i="20"/>
  <c r="F152" i="20"/>
  <c r="AA77" i="20"/>
  <c r="AB77" i="20" s="1"/>
  <c r="J108" i="19"/>
  <c r="V110" i="19"/>
  <c r="F20" i="19"/>
  <c r="R52" i="19"/>
  <c r="R107" i="19"/>
  <c r="T33" i="19"/>
  <c r="X30" i="20"/>
  <c r="L20" i="20"/>
  <c r="F11" i="20"/>
  <c r="F132" i="20"/>
  <c r="F64" i="20"/>
  <c r="X22" i="20"/>
  <c r="AB110" i="20"/>
  <c r="T110" i="20"/>
  <c r="R64" i="20"/>
  <c r="T32" i="20"/>
  <c r="T22" i="20"/>
  <c r="P52" i="20"/>
  <c r="D55" i="20"/>
  <c r="V19" i="20"/>
  <c r="N22" i="20"/>
  <c r="H120" i="20"/>
  <c r="R32" i="20"/>
  <c r="J97" i="20"/>
  <c r="J33" i="20"/>
  <c r="J99" i="20"/>
  <c r="J110" i="19"/>
  <c r="V107" i="19"/>
  <c r="F32" i="19"/>
  <c r="X31" i="20"/>
  <c r="F63" i="20"/>
  <c r="V107" i="20"/>
  <c r="T107" i="20"/>
  <c r="T33" i="20"/>
  <c r="Z108" i="19"/>
  <c r="P21" i="19"/>
  <c r="H107" i="19"/>
  <c r="D63" i="19"/>
  <c r="L30" i="19"/>
  <c r="V19" i="19"/>
  <c r="K99" i="20"/>
  <c r="L99" i="20" s="1"/>
  <c r="D129" i="20"/>
  <c r="F54" i="20"/>
  <c r="J31" i="20"/>
  <c r="J32" i="20"/>
  <c r="D131" i="20"/>
  <c r="R31" i="20"/>
  <c r="F9" i="20"/>
  <c r="H66" i="20"/>
  <c r="H55" i="20"/>
  <c r="T21" i="20"/>
  <c r="J20" i="20"/>
  <c r="N21" i="20"/>
  <c r="J55" i="20"/>
  <c r="J52" i="20"/>
  <c r="H118" i="20"/>
  <c r="K88" i="19"/>
  <c r="K89" i="19" s="1"/>
  <c r="N65" i="19"/>
  <c r="F151" i="19"/>
  <c r="T55" i="19"/>
  <c r="N108" i="20"/>
  <c r="T64" i="20"/>
  <c r="J64" i="20"/>
  <c r="F108" i="20"/>
  <c r="D33" i="20"/>
  <c r="D21" i="20"/>
  <c r="P19" i="20"/>
  <c r="V30" i="20"/>
  <c r="T53" i="20"/>
  <c r="H132" i="20"/>
  <c r="N63" i="19"/>
  <c r="F154" i="19"/>
  <c r="T54" i="19"/>
  <c r="U55" i="20"/>
  <c r="O56" i="20" s="1"/>
  <c r="L109" i="20"/>
  <c r="J65" i="20"/>
  <c r="D32" i="20"/>
  <c r="V32" i="20"/>
  <c r="T52" i="20"/>
  <c r="V31" i="19"/>
  <c r="L66" i="19"/>
  <c r="L53" i="19"/>
  <c r="N107" i="19"/>
  <c r="P33" i="20"/>
  <c r="Y22" i="20"/>
  <c r="Z21" i="20" s="1"/>
  <c r="Z31" i="20"/>
  <c r="H108" i="20"/>
  <c r="D66" i="20"/>
  <c r="H32" i="20"/>
  <c r="D110" i="20"/>
  <c r="Z107" i="20"/>
  <c r="L55" i="20"/>
  <c r="R22" i="20"/>
  <c r="R109" i="20"/>
  <c r="L108" i="20"/>
  <c r="J109" i="20"/>
  <c r="P30" i="20"/>
  <c r="AC33" i="20"/>
  <c r="AC34" i="20" s="1"/>
  <c r="W66" i="20"/>
  <c r="E67" i="20" s="1"/>
  <c r="N110" i="20"/>
  <c r="P109" i="20"/>
  <c r="H109" i="20"/>
  <c r="T65" i="20"/>
  <c r="J66" i="20"/>
  <c r="H30" i="20"/>
  <c r="H19" i="20"/>
  <c r="V110" i="20"/>
  <c r="F110" i="20"/>
  <c r="D109" i="20"/>
  <c r="D30" i="20"/>
  <c r="D19" i="20"/>
  <c r="Z108" i="20"/>
  <c r="P20" i="20"/>
  <c r="L53" i="20"/>
  <c r="V33" i="20"/>
  <c r="N30" i="20"/>
  <c r="T54" i="20"/>
  <c r="J54" i="20"/>
  <c r="R20" i="20"/>
  <c r="N54" i="20"/>
  <c r="I121" i="20"/>
  <c r="E122" i="20" s="1"/>
  <c r="R53" i="20"/>
  <c r="R52" i="20"/>
  <c r="R55" i="20"/>
  <c r="H143" i="20"/>
  <c r="H10" i="20"/>
  <c r="F120" i="20"/>
  <c r="I143" i="20"/>
  <c r="J143" i="20" s="1"/>
  <c r="R108" i="20"/>
  <c r="L110" i="20"/>
  <c r="J108" i="20"/>
  <c r="H130" i="20"/>
  <c r="N109" i="20"/>
  <c r="P110" i="20"/>
  <c r="H110" i="20"/>
  <c r="D64" i="20"/>
  <c r="H8" i="20"/>
  <c r="H22" i="20"/>
  <c r="F109" i="20"/>
  <c r="D108" i="20"/>
  <c r="F119" i="20"/>
  <c r="Z110" i="20"/>
  <c r="H141" i="20"/>
  <c r="H9" i="20"/>
  <c r="AD107" i="20"/>
  <c r="F141" i="20"/>
  <c r="N64" i="20"/>
  <c r="P55" i="20"/>
  <c r="F30" i="20"/>
  <c r="I132" i="20"/>
  <c r="J132" i="20" s="1"/>
  <c r="D10" i="20"/>
  <c r="J107" i="20"/>
  <c r="K88" i="20"/>
  <c r="L87" i="20" s="1"/>
  <c r="N55" i="20"/>
  <c r="Z32" i="20"/>
  <c r="R19" i="20"/>
  <c r="AA44" i="20"/>
  <c r="Q45" i="20" s="1"/>
  <c r="AD109" i="20"/>
  <c r="L31" i="20"/>
  <c r="H21" i="20"/>
  <c r="F140" i="20"/>
  <c r="F118" i="20"/>
  <c r="N66" i="20"/>
  <c r="N32" i="20"/>
  <c r="J21" i="20"/>
  <c r="P54" i="20"/>
  <c r="F31" i="20"/>
  <c r="D11" i="20"/>
  <c r="G154" i="20"/>
  <c r="L32" i="20"/>
  <c r="D8" i="20"/>
  <c r="J110" i="20"/>
  <c r="AD110" i="20"/>
  <c r="N52" i="20"/>
  <c r="Z30" i="20"/>
  <c r="AE110" i="20"/>
  <c r="M111" i="20" s="1"/>
  <c r="J22" i="20"/>
  <c r="F140" i="19"/>
  <c r="P110" i="19"/>
  <c r="X107" i="19"/>
  <c r="P107" i="19"/>
  <c r="H109" i="19"/>
  <c r="N109" i="19"/>
  <c r="H110" i="19"/>
  <c r="P109" i="19"/>
  <c r="P77" i="19"/>
  <c r="L65" i="19"/>
  <c r="F66" i="19"/>
  <c r="L64" i="19"/>
  <c r="W66" i="19"/>
  <c r="M67" i="19" s="1"/>
  <c r="V64" i="19"/>
  <c r="D55" i="19"/>
  <c r="D52" i="19"/>
  <c r="H31" i="19"/>
  <c r="T31" i="19"/>
  <c r="P30" i="19"/>
  <c r="H30" i="19"/>
  <c r="P33" i="19"/>
  <c r="P31" i="19"/>
  <c r="X20" i="19"/>
  <c r="X19" i="19"/>
  <c r="D119" i="20"/>
  <c r="D121" i="20"/>
  <c r="D120" i="20"/>
  <c r="D118" i="20"/>
  <c r="F21" i="20"/>
  <c r="F19" i="20"/>
  <c r="F22" i="20"/>
  <c r="F20" i="20"/>
  <c r="D154" i="20"/>
  <c r="D152" i="20"/>
  <c r="D151" i="20"/>
  <c r="D153" i="20"/>
  <c r="D66" i="19"/>
  <c r="R110" i="19"/>
  <c r="AB107" i="19"/>
  <c r="J65" i="19"/>
  <c r="F31" i="19"/>
  <c r="F22" i="19"/>
  <c r="T64" i="19"/>
  <c r="V63" i="19"/>
  <c r="H20" i="19"/>
  <c r="N54" i="19"/>
  <c r="F108" i="19"/>
  <c r="N31" i="19"/>
  <c r="P20" i="19"/>
  <c r="H77" i="19"/>
  <c r="D65" i="19"/>
  <c r="R109" i="19"/>
  <c r="V66" i="19"/>
  <c r="D142" i="19"/>
  <c r="F143" i="19"/>
  <c r="H53" i="19"/>
  <c r="V30" i="19"/>
  <c r="F30" i="19"/>
  <c r="F19" i="19"/>
  <c r="F118" i="19"/>
  <c r="N55" i="19"/>
  <c r="X32" i="19"/>
  <c r="P22" i="19"/>
  <c r="H142" i="19"/>
  <c r="X30" i="19"/>
  <c r="V22" i="19"/>
  <c r="L109" i="19"/>
  <c r="Z107" i="19"/>
  <c r="F107" i="19"/>
  <c r="V21" i="19"/>
  <c r="H19" i="19"/>
  <c r="H22" i="19"/>
  <c r="H140" i="19"/>
  <c r="L55" i="19"/>
  <c r="T107" i="19"/>
  <c r="F142" i="19"/>
  <c r="N110" i="19"/>
  <c r="R66" i="19"/>
  <c r="V32" i="19"/>
  <c r="N30" i="19"/>
  <c r="Z109" i="19"/>
  <c r="F109" i="19"/>
  <c r="H141" i="19"/>
  <c r="D132" i="19"/>
  <c r="P54" i="19"/>
  <c r="T19" i="19"/>
  <c r="H44" i="19"/>
  <c r="F98" i="19"/>
  <c r="I11" i="19"/>
  <c r="E12" i="19" s="1"/>
  <c r="J96" i="19"/>
  <c r="F55" i="19"/>
  <c r="J52" i="19"/>
  <c r="F63" i="19"/>
  <c r="D154" i="19"/>
  <c r="AD107" i="19"/>
  <c r="J54" i="19"/>
  <c r="F64" i="19"/>
  <c r="D152" i="19"/>
  <c r="AD108" i="19"/>
  <c r="I143" i="19"/>
  <c r="J142" i="19" s="1"/>
  <c r="P64" i="19"/>
  <c r="F129" i="19"/>
  <c r="H131" i="19"/>
  <c r="H118" i="19"/>
  <c r="D130" i="19"/>
  <c r="F11" i="19"/>
  <c r="I132" i="19"/>
  <c r="I133" i="19" s="1"/>
  <c r="D129" i="19"/>
  <c r="H64" i="19"/>
  <c r="P55" i="19"/>
  <c r="L21" i="19"/>
  <c r="L20" i="19"/>
  <c r="H121" i="19"/>
  <c r="L108" i="19"/>
  <c r="F97" i="19"/>
  <c r="AC33" i="19"/>
  <c r="I34" i="19" s="1"/>
  <c r="AE110" i="19"/>
  <c r="O111" i="19" s="1"/>
  <c r="U55" i="19"/>
  <c r="V54" i="19" s="1"/>
  <c r="P53" i="19"/>
  <c r="F96" i="19"/>
  <c r="L110" i="19"/>
  <c r="J99" i="19"/>
  <c r="P65" i="19"/>
  <c r="F54" i="19"/>
  <c r="F132" i="19"/>
  <c r="AB110" i="19"/>
  <c r="H130" i="19"/>
  <c r="F120" i="19"/>
  <c r="J97" i="19"/>
  <c r="P63" i="19"/>
  <c r="N53" i="19"/>
  <c r="F53" i="19"/>
  <c r="J66" i="19"/>
  <c r="J64" i="19"/>
  <c r="L19" i="19"/>
  <c r="P74" i="19"/>
  <c r="H74" i="19"/>
  <c r="F130" i="19"/>
  <c r="AB109" i="19"/>
  <c r="D107" i="19"/>
  <c r="H132" i="19"/>
  <c r="H55" i="19"/>
  <c r="AA44" i="19"/>
  <c r="S45" i="19" s="1"/>
  <c r="H75" i="19"/>
  <c r="D140" i="19"/>
  <c r="D108" i="19"/>
  <c r="R65" i="19"/>
  <c r="F10" i="19"/>
  <c r="F8" i="19"/>
  <c r="H42" i="19"/>
  <c r="H41" i="19"/>
  <c r="H9" i="19"/>
  <c r="H10" i="19"/>
  <c r="H11" i="19"/>
  <c r="H8" i="19"/>
  <c r="AA77" i="19"/>
  <c r="S78" i="19" s="1"/>
  <c r="H66" i="19"/>
  <c r="D141" i="19"/>
  <c r="T109" i="19"/>
  <c r="D109" i="19"/>
  <c r="R64" i="19"/>
  <c r="H54" i="19"/>
  <c r="K99" i="19"/>
  <c r="C100" i="19" s="1"/>
  <c r="J31" i="19"/>
  <c r="J32" i="19"/>
  <c r="J33" i="19"/>
  <c r="J30" i="19"/>
  <c r="I121" i="19"/>
  <c r="J119" i="19" s="1"/>
  <c r="H65" i="19"/>
  <c r="T22" i="19"/>
  <c r="T110" i="19"/>
  <c r="Y22" i="19"/>
  <c r="J21" i="19"/>
  <c r="J19" i="19"/>
  <c r="J22" i="19"/>
  <c r="Z31" i="19"/>
  <c r="Z32" i="19"/>
  <c r="Z33" i="19"/>
  <c r="Z30" i="19"/>
  <c r="R21" i="19"/>
  <c r="R22" i="19"/>
  <c r="R19" i="19"/>
  <c r="T21" i="19"/>
  <c r="D8" i="19"/>
  <c r="D10" i="19"/>
  <c r="D9" i="19"/>
  <c r="D11" i="19"/>
  <c r="D98" i="19"/>
  <c r="D96" i="19"/>
  <c r="D99" i="19"/>
  <c r="D97" i="19"/>
  <c r="D22" i="19"/>
  <c r="D19" i="19"/>
  <c r="D21" i="19"/>
  <c r="D20" i="19"/>
  <c r="G154" i="19"/>
  <c r="D43" i="19"/>
  <c r="D44" i="19"/>
  <c r="D41" i="19"/>
  <c r="D42" i="19"/>
  <c r="D30" i="19"/>
  <c r="D32" i="19"/>
  <c r="D31" i="19"/>
  <c r="D33" i="19"/>
  <c r="AB70" i="21" l="1"/>
  <c r="AB68" i="21"/>
  <c r="G71" i="21"/>
  <c r="V50" i="21"/>
  <c r="J109" i="21"/>
  <c r="J108" i="21"/>
  <c r="J110" i="21"/>
  <c r="G51" i="21"/>
  <c r="I111" i="21"/>
  <c r="C111" i="21"/>
  <c r="Z18" i="21"/>
  <c r="E141" i="21"/>
  <c r="C141" i="21"/>
  <c r="L89" i="21"/>
  <c r="C81" i="21"/>
  <c r="I81" i="21"/>
  <c r="J129" i="21"/>
  <c r="G81" i="21"/>
  <c r="E81" i="21"/>
  <c r="AB40" i="21"/>
  <c r="Y21" i="21"/>
  <c r="W21" i="21"/>
  <c r="C121" i="21"/>
  <c r="C71" i="21"/>
  <c r="W71" i="21"/>
  <c r="J8" i="21"/>
  <c r="G131" i="21"/>
  <c r="J10" i="21"/>
  <c r="E71" i="21"/>
  <c r="Z20" i="21"/>
  <c r="E11" i="21"/>
  <c r="Q71" i="21"/>
  <c r="E91" i="21"/>
  <c r="AB69" i="21"/>
  <c r="I131" i="21"/>
  <c r="Y71" i="21"/>
  <c r="U21" i="21"/>
  <c r="I71" i="21"/>
  <c r="I11" i="21"/>
  <c r="J9" i="21"/>
  <c r="G11" i="21"/>
  <c r="O41" i="21"/>
  <c r="Z19" i="21"/>
  <c r="L86" i="19"/>
  <c r="K51" i="21"/>
  <c r="C51" i="21"/>
  <c r="L90" i="21"/>
  <c r="G91" i="21"/>
  <c r="I91" i="21"/>
  <c r="I51" i="21"/>
  <c r="O51" i="21"/>
  <c r="S51" i="21"/>
  <c r="K91" i="21"/>
  <c r="C91" i="21"/>
  <c r="S21" i="21"/>
  <c r="J138" i="21"/>
  <c r="J128" i="21"/>
  <c r="J130" i="21"/>
  <c r="G141" i="21"/>
  <c r="G111" i="21"/>
  <c r="E21" i="21"/>
  <c r="L80" i="21"/>
  <c r="G21" i="21"/>
  <c r="S41" i="21"/>
  <c r="M41" i="21"/>
  <c r="Q21" i="21"/>
  <c r="C21" i="21"/>
  <c r="J140" i="21"/>
  <c r="C131" i="21"/>
  <c r="J139" i="21"/>
  <c r="O21" i="21"/>
  <c r="M21" i="21"/>
  <c r="AB39" i="21"/>
  <c r="K21" i="21"/>
  <c r="J118" i="21"/>
  <c r="E121" i="21"/>
  <c r="AC101" i="21"/>
  <c r="Q51" i="21"/>
  <c r="V48" i="21"/>
  <c r="E51" i="21"/>
  <c r="J120" i="21"/>
  <c r="J119" i="21"/>
  <c r="L79" i="21"/>
  <c r="L78" i="21"/>
  <c r="AF98" i="21"/>
  <c r="M51" i="21"/>
  <c r="V49" i="21"/>
  <c r="I121" i="21"/>
  <c r="M101" i="21"/>
  <c r="AF99" i="21"/>
  <c r="G56" i="20"/>
  <c r="W67" i="20"/>
  <c r="E41" i="21"/>
  <c r="Q101" i="21"/>
  <c r="Q41" i="21"/>
  <c r="X64" i="19"/>
  <c r="V55" i="20"/>
  <c r="G101" i="21"/>
  <c r="I101" i="21"/>
  <c r="C101" i="21"/>
  <c r="W101" i="21"/>
  <c r="K101" i="21"/>
  <c r="U101" i="21"/>
  <c r="O101" i="21"/>
  <c r="Y101" i="21"/>
  <c r="S101" i="21"/>
  <c r="E101" i="21"/>
  <c r="AF100" i="21"/>
  <c r="AE101" i="21"/>
  <c r="M71" i="21"/>
  <c r="U71" i="21"/>
  <c r="S71" i="21"/>
  <c r="K71" i="21"/>
  <c r="O71" i="21"/>
  <c r="X59" i="21"/>
  <c r="O61" i="21"/>
  <c r="C61" i="21"/>
  <c r="M61" i="21"/>
  <c r="E61" i="21"/>
  <c r="X58" i="21"/>
  <c r="G61" i="21"/>
  <c r="U61" i="21"/>
  <c r="I61" i="21"/>
  <c r="X60" i="21"/>
  <c r="W61" i="21"/>
  <c r="K61" i="21"/>
  <c r="Q61" i="21"/>
  <c r="AB38" i="21"/>
  <c r="Y41" i="21"/>
  <c r="W41" i="21"/>
  <c r="I41" i="21"/>
  <c r="C41" i="21"/>
  <c r="G41" i="21"/>
  <c r="K41" i="21"/>
  <c r="U41" i="21"/>
  <c r="W31" i="21"/>
  <c r="M31" i="21"/>
  <c r="S31" i="21"/>
  <c r="Q31" i="21"/>
  <c r="AC31" i="21"/>
  <c r="C31" i="21"/>
  <c r="AD30" i="21"/>
  <c r="O31" i="21"/>
  <c r="I31" i="21"/>
  <c r="G31" i="21"/>
  <c r="U31" i="21"/>
  <c r="AA31" i="21"/>
  <c r="Y31" i="21"/>
  <c r="AD29" i="21"/>
  <c r="AD28" i="21"/>
  <c r="K31" i="21"/>
  <c r="E31" i="21"/>
  <c r="G100" i="20"/>
  <c r="G12" i="20"/>
  <c r="O45" i="20"/>
  <c r="L87" i="19"/>
  <c r="L85" i="19"/>
  <c r="X65" i="19"/>
  <c r="J141" i="20"/>
  <c r="E100" i="20"/>
  <c r="I100" i="20"/>
  <c r="L98" i="20"/>
  <c r="L88" i="19"/>
  <c r="G67" i="19"/>
  <c r="K100" i="20"/>
  <c r="J118" i="20"/>
  <c r="Y23" i="20"/>
  <c r="I78" i="20"/>
  <c r="U67" i="20"/>
  <c r="X64" i="20"/>
  <c r="X63" i="20"/>
  <c r="Q78" i="20"/>
  <c r="G144" i="20"/>
  <c r="E144" i="20"/>
  <c r="J121" i="20"/>
  <c r="C122" i="20"/>
  <c r="J8" i="20"/>
  <c r="E12" i="20"/>
  <c r="J10" i="20"/>
  <c r="J11" i="20"/>
  <c r="C12" i="20"/>
  <c r="C111" i="19"/>
  <c r="C23" i="20"/>
  <c r="K23" i="20"/>
  <c r="O56" i="19"/>
  <c r="G122" i="20"/>
  <c r="V53" i="20"/>
  <c r="U56" i="20"/>
  <c r="Y78" i="20"/>
  <c r="G89" i="19"/>
  <c r="AB44" i="19"/>
  <c r="S56" i="20"/>
  <c r="S34" i="20"/>
  <c r="C100" i="20"/>
  <c r="AB74" i="20"/>
  <c r="S67" i="20"/>
  <c r="C89" i="19"/>
  <c r="I89" i="19"/>
  <c r="E89" i="19"/>
  <c r="J142" i="20"/>
  <c r="V52" i="20"/>
  <c r="L96" i="20"/>
  <c r="L97" i="20"/>
  <c r="I12" i="20"/>
  <c r="G133" i="20"/>
  <c r="U78" i="20"/>
  <c r="Q67" i="20"/>
  <c r="K67" i="20"/>
  <c r="E78" i="20"/>
  <c r="AB76" i="20"/>
  <c r="V54" i="20"/>
  <c r="I133" i="20"/>
  <c r="C78" i="20"/>
  <c r="V53" i="19"/>
  <c r="G45" i="20"/>
  <c r="J131" i="19"/>
  <c r="I23" i="20"/>
  <c r="E23" i="20"/>
  <c r="E45" i="19"/>
  <c r="I111" i="20"/>
  <c r="J140" i="20"/>
  <c r="I144" i="20"/>
  <c r="C56" i="20"/>
  <c r="K56" i="20"/>
  <c r="M56" i="20"/>
  <c r="AA45" i="20"/>
  <c r="Q23" i="20"/>
  <c r="J120" i="20"/>
  <c r="Z19" i="20"/>
  <c r="Z20" i="20"/>
  <c r="O78" i="20"/>
  <c r="S23" i="20"/>
  <c r="G23" i="20"/>
  <c r="W78" i="20"/>
  <c r="I122" i="20"/>
  <c r="G78" i="20"/>
  <c r="I89" i="20"/>
  <c r="U23" i="20"/>
  <c r="M23" i="20"/>
  <c r="AA78" i="19"/>
  <c r="G45" i="19"/>
  <c r="C144" i="20"/>
  <c r="I56" i="20"/>
  <c r="Q56" i="20"/>
  <c r="E56" i="20"/>
  <c r="M45" i="20"/>
  <c r="W23" i="20"/>
  <c r="S78" i="20"/>
  <c r="O23" i="20"/>
  <c r="Z22" i="20"/>
  <c r="AA78" i="20"/>
  <c r="AB75" i="20"/>
  <c r="K78" i="20"/>
  <c r="J119" i="20"/>
  <c r="M78" i="20"/>
  <c r="C67" i="19"/>
  <c r="X66" i="19"/>
  <c r="O67" i="19"/>
  <c r="E67" i="19"/>
  <c r="W111" i="19"/>
  <c r="AD31" i="20"/>
  <c r="U34" i="20"/>
  <c r="J129" i="20"/>
  <c r="U67" i="19"/>
  <c r="Q34" i="20"/>
  <c r="E133" i="20"/>
  <c r="J131" i="20"/>
  <c r="S67" i="19"/>
  <c r="Q67" i="19"/>
  <c r="X63" i="19"/>
  <c r="K67" i="19"/>
  <c r="I67" i="19"/>
  <c r="W67" i="19"/>
  <c r="Y34" i="20"/>
  <c r="J130" i="20"/>
  <c r="K111" i="20"/>
  <c r="L85" i="20"/>
  <c r="I34" i="20"/>
  <c r="AD30" i="20"/>
  <c r="K34" i="20"/>
  <c r="M34" i="20"/>
  <c r="O111" i="20"/>
  <c r="AD32" i="20"/>
  <c r="W34" i="20"/>
  <c r="C34" i="20"/>
  <c r="E34" i="20"/>
  <c r="C45" i="20"/>
  <c r="I45" i="20"/>
  <c r="C67" i="20"/>
  <c r="M67" i="20"/>
  <c r="X66" i="20"/>
  <c r="I67" i="20"/>
  <c r="AD33" i="20"/>
  <c r="G34" i="20"/>
  <c r="O34" i="20"/>
  <c r="AA34" i="20"/>
  <c r="U45" i="20"/>
  <c r="AB44" i="20"/>
  <c r="C133" i="20"/>
  <c r="X65" i="20"/>
  <c r="O67" i="20"/>
  <c r="G67" i="20"/>
  <c r="G111" i="20"/>
  <c r="H154" i="20"/>
  <c r="E155" i="20"/>
  <c r="H153" i="20"/>
  <c r="G155" i="20"/>
  <c r="C155" i="20"/>
  <c r="H151" i="20"/>
  <c r="H152" i="20"/>
  <c r="AF108" i="20"/>
  <c r="Q111" i="20"/>
  <c r="L88" i="20"/>
  <c r="K89" i="20"/>
  <c r="S111" i="20"/>
  <c r="AF109" i="20"/>
  <c r="AF110" i="20"/>
  <c r="AE111" i="20"/>
  <c r="L86" i="20"/>
  <c r="C89" i="20"/>
  <c r="AB43" i="20"/>
  <c r="E45" i="20"/>
  <c r="K45" i="20"/>
  <c r="AB42" i="20"/>
  <c r="Y45" i="20"/>
  <c r="E111" i="20"/>
  <c r="G89" i="20"/>
  <c r="AA111" i="20"/>
  <c r="Y111" i="20"/>
  <c r="AC111" i="20"/>
  <c r="W111" i="20"/>
  <c r="E89" i="20"/>
  <c r="AB41" i="20"/>
  <c r="S45" i="20"/>
  <c r="W45" i="20"/>
  <c r="C111" i="20"/>
  <c r="AF107" i="20"/>
  <c r="U111" i="20"/>
  <c r="J121" i="19"/>
  <c r="Q111" i="19"/>
  <c r="K111" i="19"/>
  <c r="AE111" i="19"/>
  <c r="E111" i="19"/>
  <c r="AF109" i="19"/>
  <c r="AF110" i="19"/>
  <c r="W78" i="19"/>
  <c r="G56" i="19"/>
  <c r="U56" i="19"/>
  <c r="I56" i="19"/>
  <c r="V52" i="19"/>
  <c r="C56" i="19"/>
  <c r="Q56" i="19"/>
  <c r="AD32" i="19"/>
  <c r="I12" i="19"/>
  <c r="J8" i="19"/>
  <c r="J11" i="19"/>
  <c r="G12" i="19"/>
  <c r="M56" i="19"/>
  <c r="S56" i="19"/>
  <c r="V55" i="19"/>
  <c r="C133" i="19"/>
  <c r="J10" i="19"/>
  <c r="C12" i="19"/>
  <c r="E56" i="19"/>
  <c r="K56" i="19"/>
  <c r="E133" i="19"/>
  <c r="K45" i="19"/>
  <c r="J9" i="19"/>
  <c r="G133" i="19"/>
  <c r="J132" i="19"/>
  <c r="AB42" i="19"/>
  <c r="AB43" i="19"/>
  <c r="AB74" i="19"/>
  <c r="J130" i="19"/>
  <c r="AB41" i="19"/>
  <c r="Q45" i="19"/>
  <c r="W45" i="19"/>
  <c r="U45" i="19"/>
  <c r="AA45" i="19"/>
  <c r="AC111" i="19"/>
  <c r="AF108" i="19"/>
  <c r="G111" i="19"/>
  <c r="I144" i="19"/>
  <c r="AD31" i="19"/>
  <c r="Y45" i="19"/>
  <c r="C45" i="19"/>
  <c r="I45" i="19"/>
  <c r="O45" i="19"/>
  <c r="M45" i="19"/>
  <c r="M111" i="19"/>
  <c r="AA111" i="19"/>
  <c r="Y111" i="19"/>
  <c r="J140" i="19"/>
  <c r="G144" i="19"/>
  <c r="J141" i="19"/>
  <c r="C34" i="19"/>
  <c r="C144" i="19"/>
  <c r="J143" i="19"/>
  <c r="E144" i="19"/>
  <c r="AA34" i="19"/>
  <c r="W34" i="19"/>
  <c r="AD30" i="19"/>
  <c r="K34" i="19"/>
  <c r="U34" i="19"/>
  <c r="O34" i="19"/>
  <c r="E34" i="19"/>
  <c r="AD33" i="19"/>
  <c r="Y34" i="19"/>
  <c r="S34" i="19"/>
  <c r="C78" i="19"/>
  <c r="J118" i="19"/>
  <c r="Q34" i="19"/>
  <c r="U78" i="19"/>
  <c r="Q78" i="19"/>
  <c r="J129" i="19"/>
  <c r="C122" i="19"/>
  <c r="AF107" i="19"/>
  <c r="U111" i="19"/>
  <c r="S111" i="19"/>
  <c r="I111" i="19"/>
  <c r="M34" i="19"/>
  <c r="G34" i="19"/>
  <c r="Y78" i="19"/>
  <c r="AB76" i="19"/>
  <c r="AB75" i="19"/>
  <c r="I122" i="19"/>
  <c r="AC34" i="19"/>
  <c r="M78" i="19"/>
  <c r="I78" i="19"/>
  <c r="O78" i="19"/>
  <c r="E122" i="19"/>
  <c r="J120" i="19"/>
  <c r="E78" i="19"/>
  <c r="K78" i="19"/>
  <c r="AB77" i="19"/>
  <c r="G78" i="19"/>
  <c r="G122" i="19"/>
  <c r="E100" i="19"/>
  <c r="I100" i="19"/>
  <c r="L97" i="19"/>
  <c r="K100" i="19"/>
  <c r="G100" i="19"/>
  <c r="L96" i="19"/>
  <c r="L98" i="19"/>
  <c r="L99" i="19"/>
  <c r="G23" i="19"/>
  <c r="Q23" i="19"/>
  <c r="M23" i="19"/>
  <c r="I23" i="19"/>
  <c r="Z20" i="19"/>
  <c r="E23" i="19"/>
  <c r="Z22" i="19"/>
  <c r="O23" i="19"/>
  <c r="C23" i="19"/>
  <c r="Z21" i="19"/>
  <c r="K23" i="19"/>
  <c r="S23" i="19"/>
  <c r="U23" i="19"/>
  <c r="Y23" i="19"/>
  <c r="Z19" i="19"/>
  <c r="W23" i="19"/>
  <c r="C155" i="19"/>
  <c r="E155" i="19"/>
  <c r="H154" i="19"/>
  <c r="H153" i="19"/>
  <c r="H152" i="19"/>
  <c r="H151" i="19"/>
  <c r="G155" i="19"/>
  <c r="I88" i="18" l="1"/>
  <c r="O77" i="18"/>
  <c r="W44" i="18"/>
  <c r="U44" i="18"/>
  <c r="G44" i="18"/>
  <c r="O44" i="18" l="1"/>
  <c r="P41" i="18" s="1"/>
  <c r="G77" i="18"/>
  <c r="H74" i="18" s="1"/>
  <c r="I77" i="18"/>
  <c r="J75" i="18" s="1"/>
  <c r="Y77" i="18"/>
  <c r="Z75" i="18" s="1"/>
  <c r="E44" i="18"/>
  <c r="F41" i="18" s="1"/>
  <c r="J85" i="18"/>
  <c r="J86" i="18"/>
  <c r="J88" i="18"/>
  <c r="J87" i="18"/>
  <c r="I99" i="18"/>
  <c r="J99" i="18" s="1"/>
  <c r="W77" i="18"/>
  <c r="X77" i="18" s="1"/>
  <c r="E88" i="18"/>
  <c r="F85" i="18" s="1"/>
  <c r="Q44" i="18"/>
  <c r="R43" i="18" s="1"/>
  <c r="Q77" i="18"/>
  <c r="R74" i="18" s="1"/>
  <c r="G110" i="18"/>
  <c r="H107" i="18" s="1"/>
  <c r="O110" i="18"/>
  <c r="P107" i="18" s="1"/>
  <c r="W110" i="18"/>
  <c r="X107" i="18" s="1"/>
  <c r="E154" i="18"/>
  <c r="F152" i="18" s="1"/>
  <c r="M66" i="18"/>
  <c r="N65" i="18" s="1"/>
  <c r="Q66" i="18"/>
  <c r="R65" i="18" s="1"/>
  <c r="C154" i="18"/>
  <c r="D154" i="18" s="1"/>
  <c r="G143" i="18"/>
  <c r="H143" i="18" s="1"/>
  <c r="O55" i="18"/>
  <c r="P53" i="18" s="1"/>
  <c r="W22" i="18"/>
  <c r="X19" i="18" s="1"/>
  <c r="U33" i="18"/>
  <c r="V33" i="18" s="1"/>
  <c r="I22" i="18"/>
  <c r="J22" i="18" s="1"/>
  <c r="K110" i="18"/>
  <c r="L109" i="18" s="1"/>
  <c r="G121" i="18"/>
  <c r="H119" i="18" s="1"/>
  <c r="I140" i="18"/>
  <c r="E11" i="18"/>
  <c r="F9" i="18" s="1"/>
  <c r="Q22" i="18"/>
  <c r="R22" i="18" s="1"/>
  <c r="C22" i="18"/>
  <c r="D19" i="18" s="1"/>
  <c r="K22" i="18"/>
  <c r="L21" i="18" s="1"/>
  <c r="S22" i="18"/>
  <c r="T21" i="18" s="1"/>
  <c r="M22" i="18"/>
  <c r="N22" i="18" s="1"/>
  <c r="U22" i="18"/>
  <c r="V19" i="18" s="1"/>
  <c r="G33" i="18"/>
  <c r="H32" i="18" s="1"/>
  <c r="O33" i="18"/>
  <c r="P31" i="18" s="1"/>
  <c r="W33" i="18"/>
  <c r="X30" i="18" s="1"/>
  <c r="E33" i="18"/>
  <c r="F33" i="18" s="1"/>
  <c r="AC32" i="18"/>
  <c r="K33" i="18"/>
  <c r="L32" i="18" s="1"/>
  <c r="I55" i="18"/>
  <c r="J54" i="18" s="1"/>
  <c r="Q55" i="18"/>
  <c r="R55" i="18" s="1"/>
  <c r="G55" i="18"/>
  <c r="H54" i="18" s="1"/>
  <c r="M55" i="18"/>
  <c r="N52" i="18" s="1"/>
  <c r="G66" i="18"/>
  <c r="H64" i="18" s="1"/>
  <c r="C110" i="18"/>
  <c r="D107" i="18" s="1"/>
  <c r="S110" i="18"/>
  <c r="T107" i="18" s="1"/>
  <c r="I118" i="18"/>
  <c r="I130" i="18"/>
  <c r="C143" i="18"/>
  <c r="D141" i="18" s="1"/>
  <c r="M33" i="18"/>
  <c r="N33" i="18" s="1"/>
  <c r="Y33" i="18"/>
  <c r="Z32" i="18" s="1"/>
  <c r="E55" i="18"/>
  <c r="F53" i="18" s="1"/>
  <c r="I66" i="18"/>
  <c r="J65" i="18" s="1"/>
  <c r="E66" i="18"/>
  <c r="F66" i="18" s="1"/>
  <c r="U66" i="18"/>
  <c r="V64" i="18" s="1"/>
  <c r="G132" i="18"/>
  <c r="H131" i="18" s="1"/>
  <c r="I131" i="18"/>
  <c r="C121" i="18"/>
  <c r="D120" i="18" s="1"/>
  <c r="I9" i="18"/>
  <c r="I142" i="18"/>
  <c r="E22" i="18"/>
  <c r="F19" i="18" s="1"/>
  <c r="O22" i="18"/>
  <c r="P20" i="18" s="1"/>
  <c r="S33" i="18"/>
  <c r="T32" i="18" s="1"/>
  <c r="AA33" i="18"/>
  <c r="AB31" i="18" s="1"/>
  <c r="I33" i="18"/>
  <c r="J32" i="18" s="1"/>
  <c r="Q33" i="18"/>
  <c r="R33" i="18" s="1"/>
  <c r="K55" i="18"/>
  <c r="L54" i="18" s="1"/>
  <c r="K87" i="18"/>
  <c r="AA110" i="18"/>
  <c r="AB110" i="18" s="1"/>
  <c r="E132" i="18"/>
  <c r="F132" i="18" s="1"/>
  <c r="E143" i="18"/>
  <c r="F143" i="18" s="1"/>
  <c r="R20" i="18"/>
  <c r="C132" i="18"/>
  <c r="D131" i="18" s="1"/>
  <c r="I141" i="18"/>
  <c r="M110" i="17"/>
  <c r="N108" i="17" s="1"/>
  <c r="AC110" i="17"/>
  <c r="AD109" i="17" s="1"/>
  <c r="C66" i="18"/>
  <c r="D64" i="18" s="1"/>
  <c r="O66" i="18"/>
  <c r="P64" i="18" s="1"/>
  <c r="E77" i="18"/>
  <c r="F77" i="18" s="1"/>
  <c r="U77" i="18"/>
  <c r="V75" i="18" s="1"/>
  <c r="E110" i="18"/>
  <c r="F107" i="18" s="1"/>
  <c r="Y110" i="18"/>
  <c r="Z110" i="18" s="1"/>
  <c r="I119" i="18"/>
  <c r="I129" i="18"/>
  <c r="G153" i="18"/>
  <c r="G22" i="18"/>
  <c r="H21" i="18" s="1"/>
  <c r="AC30" i="18"/>
  <c r="C44" i="18"/>
  <c r="D42" i="18" s="1"/>
  <c r="K44" i="18"/>
  <c r="L42" i="18" s="1"/>
  <c r="S44" i="18"/>
  <c r="T42" i="18" s="1"/>
  <c r="S55" i="18"/>
  <c r="T55" i="18" s="1"/>
  <c r="S66" i="18"/>
  <c r="T64" i="18" s="1"/>
  <c r="AA76" i="18"/>
  <c r="AE108" i="18"/>
  <c r="Q110" i="18"/>
  <c r="R108" i="18" s="1"/>
  <c r="I120" i="18"/>
  <c r="G152" i="18"/>
  <c r="I10" i="18"/>
  <c r="Y20" i="18"/>
  <c r="M77" i="18"/>
  <c r="N75" i="18" s="1"/>
  <c r="K86" i="18"/>
  <c r="G99" i="18"/>
  <c r="H98" i="18" s="1"/>
  <c r="M110" i="18"/>
  <c r="N108" i="18" s="1"/>
  <c r="AE109" i="18"/>
  <c r="G11" i="18"/>
  <c r="H10" i="18" s="1"/>
  <c r="AC31" i="18"/>
  <c r="K66" i="18"/>
  <c r="L66" i="18" s="1"/>
  <c r="K85" i="18"/>
  <c r="G88" i="18"/>
  <c r="H86" i="18" s="1"/>
  <c r="K97" i="18"/>
  <c r="I110" i="18"/>
  <c r="J107" i="18" s="1"/>
  <c r="U110" i="18"/>
  <c r="V109" i="18" s="1"/>
  <c r="AC110" i="18"/>
  <c r="AD108" i="18" s="1"/>
  <c r="H44" i="18"/>
  <c r="H42" i="18"/>
  <c r="X44" i="18"/>
  <c r="X42" i="18"/>
  <c r="P76" i="18"/>
  <c r="P74" i="18"/>
  <c r="P77" i="18"/>
  <c r="P75" i="18"/>
  <c r="F43" i="18"/>
  <c r="V43" i="18"/>
  <c r="V41" i="18"/>
  <c r="C33" i="18"/>
  <c r="AA43" i="18"/>
  <c r="H43" i="18"/>
  <c r="X43" i="18"/>
  <c r="V44" i="18"/>
  <c r="U53" i="18"/>
  <c r="C55" i="18"/>
  <c r="W63" i="18"/>
  <c r="W65" i="18"/>
  <c r="AA75" i="18"/>
  <c r="G151" i="18"/>
  <c r="I8" i="18"/>
  <c r="I44" i="18"/>
  <c r="Y44" i="18"/>
  <c r="V42" i="18"/>
  <c r="AA42" i="18"/>
  <c r="C77" i="18"/>
  <c r="K77" i="18"/>
  <c r="S77" i="18"/>
  <c r="AA74" i="18"/>
  <c r="E99" i="18"/>
  <c r="K98" i="18"/>
  <c r="C99" i="18"/>
  <c r="E121" i="18"/>
  <c r="P42" i="18"/>
  <c r="Y19" i="18"/>
  <c r="C11" i="18"/>
  <c r="Y21" i="18"/>
  <c r="AA41" i="18"/>
  <c r="H41" i="18"/>
  <c r="M44" i="18"/>
  <c r="X41" i="18"/>
  <c r="U52" i="18"/>
  <c r="U54" i="18"/>
  <c r="W64" i="18"/>
  <c r="K96" i="18"/>
  <c r="C88" i="18"/>
  <c r="W110" i="17"/>
  <c r="X110" i="17" s="1"/>
  <c r="AE107" i="18"/>
  <c r="O110" i="17"/>
  <c r="P107" i="17" s="1"/>
  <c r="U110" i="17"/>
  <c r="V109" i="17" s="1"/>
  <c r="I110" i="17"/>
  <c r="J110" i="17" s="1"/>
  <c r="Q110" i="17"/>
  <c r="R110" i="17" s="1"/>
  <c r="Y110" i="17"/>
  <c r="Z110" i="17" s="1"/>
  <c r="K110" i="17"/>
  <c r="L109" i="17" s="1"/>
  <c r="S110" i="17"/>
  <c r="T109" i="17" s="1"/>
  <c r="AA110" i="17"/>
  <c r="AB109" i="17" s="1"/>
  <c r="P44" i="18" l="1"/>
  <c r="F44" i="18"/>
  <c r="H76" i="18"/>
  <c r="J76" i="18"/>
  <c r="Z74" i="18"/>
  <c r="Z77" i="18"/>
  <c r="J77" i="18"/>
  <c r="P43" i="18"/>
  <c r="H75" i="18"/>
  <c r="F42" i="18"/>
  <c r="Z76" i="18"/>
  <c r="H77" i="18"/>
  <c r="J74" i="18"/>
  <c r="J98" i="18"/>
  <c r="J97" i="18"/>
  <c r="J96" i="18"/>
  <c r="X75" i="18"/>
  <c r="X76" i="18"/>
  <c r="X74" i="18"/>
  <c r="P109" i="17"/>
  <c r="F87" i="18"/>
  <c r="F88" i="18"/>
  <c r="F86" i="18"/>
  <c r="X110" i="18"/>
  <c r="R42" i="18"/>
  <c r="R41" i="18"/>
  <c r="R44" i="18"/>
  <c r="R77" i="18"/>
  <c r="H142" i="18"/>
  <c r="F153" i="18"/>
  <c r="F154" i="18"/>
  <c r="R75" i="18"/>
  <c r="R76" i="18"/>
  <c r="X109" i="18"/>
  <c r="F151" i="18"/>
  <c r="X108" i="18"/>
  <c r="H110" i="18"/>
  <c r="V74" i="18"/>
  <c r="D151" i="18"/>
  <c r="H109" i="18"/>
  <c r="H108" i="18"/>
  <c r="V31" i="18"/>
  <c r="P110" i="18"/>
  <c r="P109" i="18"/>
  <c r="P108" i="18"/>
  <c r="D153" i="18"/>
  <c r="J63" i="18"/>
  <c r="R64" i="18"/>
  <c r="F130" i="18"/>
  <c r="N66" i="18"/>
  <c r="X22" i="18"/>
  <c r="N64" i="18"/>
  <c r="N63" i="18"/>
  <c r="R63" i="18"/>
  <c r="P54" i="18"/>
  <c r="R66" i="18"/>
  <c r="D152" i="18"/>
  <c r="V32" i="18"/>
  <c r="P55" i="18"/>
  <c r="P52" i="18"/>
  <c r="H141" i="18"/>
  <c r="H140" i="18"/>
  <c r="J20" i="18"/>
  <c r="J21" i="18"/>
  <c r="X21" i="18"/>
  <c r="R54" i="18"/>
  <c r="X20" i="18"/>
  <c r="V30" i="18"/>
  <c r="L107" i="18"/>
  <c r="AB32" i="18"/>
  <c r="H65" i="18"/>
  <c r="L110" i="18"/>
  <c r="D22" i="18"/>
  <c r="J19" i="18"/>
  <c r="T20" i="18"/>
  <c r="D140" i="18"/>
  <c r="I132" i="18"/>
  <c r="J132" i="18" s="1"/>
  <c r="H118" i="18"/>
  <c r="AB108" i="18"/>
  <c r="D110" i="18"/>
  <c r="F75" i="18"/>
  <c r="J64" i="18"/>
  <c r="J30" i="18"/>
  <c r="F22" i="18"/>
  <c r="H63" i="18"/>
  <c r="L108" i="18"/>
  <c r="R19" i="18"/>
  <c r="H129" i="18"/>
  <c r="X32" i="18"/>
  <c r="F20" i="18"/>
  <c r="J33" i="18"/>
  <c r="J55" i="18"/>
  <c r="F55" i="18"/>
  <c r="X31" i="18"/>
  <c r="H66" i="18"/>
  <c r="N20" i="18"/>
  <c r="J52" i="18"/>
  <c r="F54" i="18"/>
  <c r="AB33" i="18"/>
  <c r="R21" i="18"/>
  <c r="J31" i="18"/>
  <c r="F31" i="18"/>
  <c r="V20" i="18"/>
  <c r="AB109" i="18"/>
  <c r="D143" i="18"/>
  <c r="D21" i="18"/>
  <c r="AB107" i="18"/>
  <c r="R52" i="18"/>
  <c r="D109" i="18"/>
  <c r="V21" i="18"/>
  <c r="T108" i="18"/>
  <c r="D142" i="18"/>
  <c r="H120" i="18"/>
  <c r="T41" i="18"/>
  <c r="D20" i="18"/>
  <c r="N74" i="18"/>
  <c r="R53" i="18"/>
  <c r="D108" i="18"/>
  <c r="H121" i="18"/>
  <c r="F21" i="18"/>
  <c r="T109" i="18"/>
  <c r="F32" i="18"/>
  <c r="F30" i="18"/>
  <c r="V22" i="18"/>
  <c r="D118" i="18"/>
  <c r="J66" i="18"/>
  <c r="F131" i="18"/>
  <c r="D119" i="18"/>
  <c r="T110" i="18"/>
  <c r="F64" i="18"/>
  <c r="P19" i="18"/>
  <c r="H52" i="18"/>
  <c r="D121" i="18"/>
  <c r="H31" i="18"/>
  <c r="F129" i="18"/>
  <c r="X108" i="17"/>
  <c r="L64" i="18"/>
  <c r="L20" i="18"/>
  <c r="R32" i="18"/>
  <c r="I143" i="18"/>
  <c r="J143" i="18" s="1"/>
  <c r="H132" i="18"/>
  <c r="I121" i="18"/>
  <c r="J121" i="18" s="1"/>
  <c r="J108" i="18"/>
  <c r="N107" i="18"/>
  <c r="H97" i="18"/>
  <c r="H99" i="18"/>
  <c r="L65" i="18"/>
  <c r="F65" i="18"/>
  <c r="L63" i="18"/>
  <c r="F63" i="18"/>
  <c r="H53" i="18"/>
  <c r="H55" i="18"/>
  <c r="H30" i="18"/>
  <c r="H33" i="18"/>
  <c r="N30" i="18"/>
  <c r="R31" i="18"/>
  <c r="N32" i="18"/>
  <c r="N31" i="18"/>
  <c r="R30" i="18"/>
  <c r="P22" i="18"/>
  <c r="L19" i="18"/>
  <c r="P21" i="18"/>
  <c r="L22" i="18"/>
  <c r="AD110" i="17"/>
  <c r="N55" i="18"/>
  <c r="T53" i="18"/>
  <c r="V110" i="17"/>
  <c r="N110" i="18"/>
  <c r="P66" i="18"/>
  <c r="L31" i="18"/>
  <c r="R107" i="18"/>
  <c r="T63" i="18"/>
  <c r="J53" i="18"/>
  <c r="H130" i="18"/>
  <c r="N109" i="18"/>
  <c r="F52" i="18"/>
  <c r="Z109" i="18"/>
  <c r="T52" i="18"/>
  <c r="D41" i="18"/>
  <c r="X33" i="18"/>
  <c r="F76" i="18"/>
  <c r="P30" i="18"/>
  <c r="N19" i="18"/>
  <c r="N110" i="17"/>
  <c r="R110" i="18"/>
  <c r="N107" i="17"/>
  <c r="V66" i="18"/>
  <c r="J110" i="18"/>
  <c r="R109" i="18"/>
  <c r="P65" i="18"/>
  <c r="J109" i="18"/>
  <c r="T54" i="18"/>
  <c r="H20" i="18"/>
  <c r="F74" i="18"/>
  <c r="N21" i="18"/>
  <c r="Z108" i="17"/>
  <c r="V65" i="18"/>
  <c r="V63" i="18"/>
  <c r="Z30" i="18"/>
  <c r="D129" i="18"/>
  <c r="N54" i="18"/>
  <c r="L30" i="18"/>
  <c r="F10" i="18"/>
  <c r="T19" i="18"/>
  <c r="L52" i="18"/>
  <c r="P33" i="18"/>
  <c r="F8" i="18"/>
  <c r="N53" i="18"/>
  <c r="L33" i="18"/>
  <c r="F11" i="18"/>
  <c r="Z33" i="18"/>
  <c r="T30" i="18"/>
  <c r="T22" i="18"/>
  <c r="P32" i="18"/>
  <c r="X109" i="17"/>
  <c r="Z31" i="18"/>
  <c r="F141" i="18"/>
  <c r="T33" i="18"/>
  <c r="L55" i="18"/>
  <c r="N109" i="17"/>
  <c r="D130" i="18"/>
  <c r="F142" i="18"/>
  <c r="AB30" i="18"/>
  <c r="T43" i="18"/>
  <c r="T31" i="18"/>
  <c r="L53" i="18"/>
  <c r="D132" i="18"/>
  <c r="F140" i="18"/>
  <c r="L41" i="18"/>
  <c r="G154" i="18"/>
  <c r="H154" i="18" s="1"/>
  <c r="AE110" i="18"/>
  <c r="O111" i="18" s="1"/>
  <c r="H88" i="18"/>
  <c r="I11" i="18"/>
  <c r="J10" i="18" s="1"/>
  <c r="AD109" i="18"/>
  <c r="P63" i="18"/>
  <c r="Z107" i="18"/>
  <c r="T44" i="18"/>
  <c r="H96" i="18"/>
  <c r="H8" i="18"/>
  <c r="AA77" i="18"/>
  <c r="M78" i="18" s="1"/>
  <c r="H85" i="18"/>
  <c r="L43" i="18"/>
  <c r="H9" i="18"/>
  <c r="AC33" i="18"/>
  <c r="C34" i="18" s="1"/>
  <c r="AD110" i="18"/>
  <c r="Z108" i="18"/>
  <c r="AA44" i="18"/>
  <c r="Y45" i="18" s="1"/>
  <c r="Y22" i="18"/>
  <c r="E23" i="18" s="1"/>
  <c r="K88" i="18"/>
  <c r="E89" i="18" s="1"/>
  <c r="AD108" i="17"/>
  <c r="AB107" i="17"/>
  <c r="AD107" i="17"/>
  <c r="P108" i="17"/>
  <c r="F108" i="18"/>
  <c r="F110" i="18"/>
  <c r="D43" i="18"/>
  <c r="H19" i="18"/>
  <c r="V76" i="18"/>
  <c r="V107" i="17"/>
  <c r="T110" i="17"/>
  <c r="X107" i="17"/>
  <c r="F109" i="18"/>
  <c r="T66" i="18"/>
  <c r="D63" i="18"/>
  <c r="AD107" i="18"/>
  <c r="L44" i="18"/>
  <c r="D44" i="18"/>
  <c r="H22" i="18"/>
  <c r="V77" i="18"/>
  <c r="N77" i="18"/>
  <c r="H11" i="18"/>
  <c r="V108" i="18"/>
  <c r="V110" i="18"/>
  <c r="V108" i="17"/>
  <c r="V107" i="18"/>
  <c r="D66" i="18"/>
  <c r="D65" i="18"/>
  <c r="N76" i="18"/>
  <c r="T65" i="18"/>
  <c r="H87" i="18"/>
  <c r="D99" i="18"/>
  <c r="D97" i="18"/>
  <c r="D98" i="18"/>
  <c r="D96" i="18"/>
  <c r="D76" i="18"/>
  <c r="D74" i="18"/>
  <c r="D75" i="18"/>
  <c r="D77" i="18"/>
  <c r="J43" i="18"/>
  <c r="J41" i="18"/>
  <c r="J44" i="18"/>
  <c r="J42" i="18"/>
  <c r="L76" i="18"/>
  <c r="L74" i="18"/>
  <c r="L75" i="18"/>
  <c r="L77" i="18"/>
  <c r="D33" i="18"/>
  <c r="D32" i="18"/>
  <c r="D31" i="18"/>
  <c r="D30" i="18"/>
  <c r="N43" i="18"/>
  <c r="N41" i="18"/>
  <c r="N42" i="18"/>
  <c r="N44" i="18"/>
  <c r="F98" i="18"/>
  <c r="F96" i="18"/>
  <c r="F97" i="18"/>
  <c r="F99" i="18"/>
  <c r="T76" i="18"/>
  <c r="T74" i="18"/>
  <c r="T75" i="18"/>
  <c r="T77" i="18"/>
  <c r="Z109" i="17"/>
  <c r="R108" i="17"/>
  <c r="K99" i="18"/>
  <c r="W66" i="18"/>
  <c r="Z107" i="17"/>
  <c r="R109" i="17"/>
  <c r="P110" i="17"/>
  <c r="U55" i="18"/>
  <c r="D11" i="18"/>
  <c r="D10" i="18"/>
  <c r="D9" i="18"/>
  <c r="D8" i="18"/>
  <c r="D54" i="18"/>
  <c r="D52" i="18"/>
  <c r="D55" i="18"/>
  <c r="D53" i="18"/>
  <c r="F121" i="18"/>
  <c r="F120" i="18"/>
  <c r="F119" i="18"/>
  <c r="F118" i="18"/>
  <c r="D87" i="18"/>
  <c r="D85" i="18"/>
  <c r="D88" i="18"/>
  <c r="D86" i="18"/>
  <c r="Z43" i="18"/>
  <c r="Z41" i="18"/>
  <c r="Z44" i="18"/>
  <c r="Z42" i="18"/>
  <c r="AB110" i="17"/>
  <c r="T107" i="17"/>
  <c r="J107" i="17"/>
  <c r="AB108" i="17"/>
  <c r="R107" i="17"/>
  <c r="J108" i="17"/>
  <c r="L107" i="17"/>
  <c r="L110" i="17"/>
  <c r="T108" i="17"/>
  <c r="L108" i="17"/>
  <c r="J109" i="17"/>
  <c r="Q77" i="17"/>
  <c r="O77" i="17"/>
  <c r="C77" i="17"/>
  <c r="W44" i="17"/>
  <c r="X44" i="17" s="1"/>
  <c r="M44" i="17"/>
  <c r="K44" i="17"/>
  <c r="G44" i="17"/>
  <c r="Y88" i="16"/>
  <c r="W88" i="16"/>
  <c r="U88" i="16"/>
  <c r="V87" i="16" s="1"/>
  <c r="K88" i="16"/>
  <c r="I88" i="16"/>
  <c r="G88" i="16"/>
  <c r="E88" i="16"/>
  <c r="F86" i="16" s="1"/>
  <c r="I96" i="15"/>
  <c r="Y84" i="15"/>
  <c r="Z80" i="15" s="1"/>
  <c r="M84" i="15"/>
  <c r="I84" i="15"/>
  <c r="J80" i="15" s="1"/>
  <c r="W48" i="15"/>
  <c r="X44" i="15" s="1"/>
  <c r="U48" i="15"/>
  <c r="G48" i="15"/>
  <c r="E48" i="15"/>
  <c r="Y84" i="14"/>
  <c r="Q84" i="14"/>
  <c r="O84" i="14"/>
  <c r="M84" i="14"/>
  <c r="I84" i="14"/>
  <c r="Y48" i="14"/>
  <c r="S48" i="14"/>
  <c r="C48" i="14"/>
  <c r="D44" i="14" s="1"/>
  <c r="Y80" i="13"/>
  <c r="Q80" i="13"/>
  <c r="I80" i="13"/>
  <c r="G160" i="13"/>
  <c r="H158" i="13" s="1"/>
  <c r="G119" i="9"/>
  <c r="H113" i="9" s="1"/>
  <c r="U102" i="9"/>
  <c r="V93" i="9" s="1"/>
  <c r="G102" i="9"/>
  <c r="E102" i="9"/>
  <c r="C140" i="13" l="1"/>
  <c r="D136" i="13" s="1"/>
  <c r="M88" i="16"/>
  <c r="N87" i="16" s="1"/>
  <c r="O44" i="17"/>
  <c r="P42" i="17" s="1"/>
  <c r="Y102" i="9"/>
  <c r="Z93" i="9" s="1"/>
  <c r="I136" i="9"/>
  <c r="J132" i="9" s="1"/>
  <c r="K102" i="9"/>
  <c r="L99" i="9" s="1"/>
  <c r="E144" i="11"/>
  <c r="F139" i="11" s="1"/>
  <c r="E96" i="14"/>
  <c r="F95" i="14" s="1"/>
  <c r="E84" i="14"/>
  <c r="F83" i="14" s="1"/>
  <c r="U84" i="14"/>
  <c r="V80" i="14" s="1"/>
  <c r="Q88" i="16"/>
  <c r="R87" i="16" s="1"/>
  <c r="C44" i="17"/>
  <c r="D44" i="17" s="1"/>
  <c r="I77" i="17"/>
  <c r="J77" i="17" s="1"/>
  <c r="Y77" i="17"/>
  <c r="Z77" i="17" s="1"/>
  <c r="Q44" i="17"/>
  <c r="R41" i="17" s="1"/>
  <c r="G108" i="11"/>
  <c r="H103" i="11" s="1"/>
  <c r="W108" i="11"/>
  <c r="X100" i="11" s="1"/>
  <c r="G126" i="11"/>
  <c r="H117" i="11" s="1"/>
  <c r="G144" i="11"/>
  <c r="H140" i="11" s="1"/>
  <c r="G84" i="14"/>
  <c r="H84" i="14" s="1"/>
  <c r="W84" i="14"/>
  <c r="X83" i="14" s="1"/>
  <c r="G84" i="15"/>
  <c r="H81" i="15" s="1"/>
  <c r="W84" i="15"/>
  <c r="X84" i="15" s="1"/>
  <c r="G96" i="15"/>
  <c r="H95" i="15" s="1"/>
  <c r="C88" i="16"/>
  <c r="D86" i="16" s="1"/>
  <c r="S88" i="16"/>
  <c r="T86" i="16" s="1"/>
  <c r="C126" i="11"/>
  <c r="D125" i="11" s="1"/>
  <c r="K80" i="13"/>
  <c r="L76" i="13" s="1"/>
  <c r="S84" i="15"/>
  <c r="T80" i="15" s="1"/>
  <c r="C96" i="15"/>
  <c r="D96" i="15" s="1"/>
  <c r="O88" i="16"/>
  <c r="P87" i="16" s="1"/>
  <c r="G99" i="17"/>
  <c r="H97" i="17" s="1"/>
  <c r="J96" i="15"/>
  <c r="J92" i="15"/>
  <c r="J93" i="15"/>
  <c r="J94" i="15"/>
  <c r="J95" i="15"/>
  <c r="J119" i="18"/>
  <c r="I144" i="18"/>
  <c r="Q48" i="15"/>
  <c r="R48" i="15" s="1"/>
  <c r="I102" i="9"/>
  <c r="J102" i="9" s="1"/>
  <c r="E136" i="9"/>
  <c r="F132" i="9" s="1"/>
  <c r="J129" i="18"/>
  <c r="J130" i="18"/>
  <c r="Z21" i="18"/>
  <c r="AE111" i="18"/>
  <c r="G12" i="18"/>
  <c r="G154" i="16"/>
  <c r="H151" i="16" s="1"/>
  <c r="O154" i="16"/>
  <c r="P151" i="16" s="1"/>
  <c r="W154" i="16"/>
  <c r="X153" i="16" s="1"/>
  <c r="G176" i="16"/>
  <c r="H174" i="16" s="1"/>
  <c r="G198" i="16"/>
  <c r="H196" i="16" s="1"/>
  <c r="I133" i="18"/>
  <c r="C133" i="18"/>
  <c r="J131" i="18"/>
  <c r="E133" i="18"/>
  <c r="G133" i="18"/>
  <c r="M45" i="18"/>
  <c r="AB75" i="18"/>
  <c r="Q45" i="18"/>
  <c r="G122" i="18"/>
  <c r="E122" i="18"/>
  <c r="C23" i="18"/>
  <c r="J118" i="18"/>
  <c r="C122" i="18"/>
  <c r="J141" i="18"/>
  <c r="C160" i="13"/>
  <c r="D150" i="13" s="1"/>
  <c r="J120" i="18"/>
  <c r="I122" i="18"/>
  <c r="G144" i="18"/>
  <c r="J142" i="18"/>
  <c r="E144" i="18"/>
  <c r="J140" i="18"/>
  <c r="C144" i="18"/>
  <c r="M111" i="18"/>
  <c r="K89" i="18"/>
  <c r="E78" i="18"/>
  <c r="U23" i="18"/>
  <c r="O23" i="18"/>
  <c r="C12" i="18"/>
  <c r="H153" i="18"/>
  <c r="S78" i="18"/>
  <c r="J9" i="18"/>
  <c r="L88" i="18"/>
  <c r="I111" i="18"/>
  <c r="Y78" i="18"/>
  <c r="J8" i="18"/>
  <c r="L87" i="18"/>
  <c r="C308" i="16"/>
  <c r="D306" i="16" s="1"/>
  <c r="G132" i="16"/>
  <c r="H131" i="16" s="1"/>
  <c r="O132" i="16"/>
  <c r="P131" i="16" s="1"/>
  <c r="C198" i="16"/>
  <c r="D195" i="16" s="1"/>
  <c r="AB43" i="18"/>
  <c r="I45" i="18"/>
  <c r="AA111" i="18"/>
  <c r="G111" i="18"/>
  <c r="E45" i="18"/>
  <c r="AA45" i="18"/>
  <c r="K111" i="18"/>
  <c r="S111" i="18"/>
  <c r="AB41" i="18"/>
  <c r="S45" i="18"/>
  <c r="AF109" i="18"/>
  <c r="Q111" i="18"/>
  <c r="Y23" i="18"/>
  <c r="G23" i="18"/>
  <c r="M23" i="18"/>
  <c r="I12" i="18"/>
  <c r="E12" i="18"/>
  <c r="Z19" i="18"/>
  <c r="S23" i="18"/>
  <c r="Z22" i="18"/>
  <c r="W23" i="18"/>
  <c r="C155" i="18"/>
  <c r="K23" i="18"/>
  <c r="J11" i="18"/>
  <c r="I23" i="18"/>
  <c r="Z20" i="18"/>
  <c r="Q23" i="18"/>
  <c r="M34" i="18"/>
  <c r="G34" i="18"/>
  <c r="AA34" i="18"/>
  <c r="AD31" i="18"/>
  <c r="I34" i="18"/>
  <c r="S34" i="18"/>
  <c r="AC34" i="18"/>
  <c r="Y34" i="18"/>
  <c r="U34" i="18"/>
  <c r="O34" i="18"/>
  <c r="AD30" i="18"/>
  <c r="K34" i="18"/>
  <c r="Q34" i="18"/>
  <c r="W34" i="18"/>
  <c r="AD33" i="18"/>
  <c r="E34" i="18"/>
  <c r="AD32" i="18"/>
  <c r="W78" i="18"/>
  <c r="C89" i="18"/>
  <c r="G155" i="18"/>
  <c r="E155" i="18"/>
  <c r="W45" i="18"/>
  <c r="O45" i="18"/>
  <c r="K45" i="18"/>
  <c r="AB44" i="18"/>
  <c r="K78" i="18"/>
  <c r="AB77" i="18"/>
  <c r="O78" i="18"/>
  <c r="AB74" i="18"/>
  <c r="U78" i="18"/>
  <c r="I89" i="18"/>
  <c r="G89" i="18"/>
  <c r="AF107" i="18"/>
  <c r="AC111" i="18"/>
  <c r="AF110" i="18"/>
  <c r="C111" i="18"/>
  <c r="W111" i="18"/>
  <c r="H151" i="18"/>
  <c r="H152" i="18"/>
  <c r="C78" i="18"/>
  <c r="I78" i="18"/>
  <c r="AB76" i="18"/>
  <c r="L85" i="18"/>
  <c r="G45" i="18"/>
  <c r="U45" i="18"/>
  <c r="C45" i="18"/>
  <c r="AB42" i="18"/>
  <c r="AA78" i="18"/>
  <c r="G78" i="18"/>
  <c r="Q78" i="18"/>
  <c r="L86" i="18"/>
  <c r="U111" i="18"/>
  <c r="E111" i="18"/>
  <c r="AF108" i="18"/>
  <c r="Y111" i="18"/>
  <c r="I100" i="18"/>
  <c r="L99" i="18"/>
  <c r="L97" i="18"/>
  <c r="L98" i="18"/>
  <c r="K100" i="18"/>
  <c r="C100" i="18"/>
  <c r="E100" i="18"/>
  <c r="L96" i="18"/>
  <c r="G100" i="18"/>
  <c r="O56" i="18"/>
  <c r="G56" i="18"/>
  <c r="Q56" i="18"/>
  <c r="I56" i="18"/>
  <c r="V55" i="18"/>
  <c r="V54" i="18"/>
  <c r="V53" i="18"/>
  <c r="V52" i="18"/>
  <c r="S56" i="18"/>
  <c r="C56" i="18"/>
  <c r="M56" i="18"/>
  <c r="U56" i="18"/>
  <c r="E56" i="18"/>
  <c r="K56" i="18"/>
  <c r="S67" i="18"/>
  <c r="K67" i="18"/>
  <c r="C67" i="18"/>
  <c r="O67" i="18"/>
  <c r="U67" i="18"/>
  <c r="M67" i="18"/>
  <c r="E67" i="18"/>
  <c r="X65" i="18"/>
  <c r="X63" i="18"/>
  <c r="W67" i="18"/>
  <c r="G67" i="18"/>
  <c r="Q67" i="18"/>
  <c r="X64" i="18"/>
  <c r="X66" i="18"/>
  <c r="I67" i="18"/>
  <c r="AE109" i="17"/>
  <c r="E308" i="16"/>
  <c r="F306" i="16" s="1"/>
  <c r="AE107" i="17"/>
  <c r="AE108" i="17"/>
  <c r="E220" i="16"/>
  <c r="F219" i="16" s="1"/>
  <c r="E242" i="16"/>
  <c r="F239" i="16" s="1"/>
  <c r="I110" i="16"/>
  <c r="J109" i="16" s="1"/>
  <c r="Q110" i="16"/>
  <c r="R108" i="16" s="1"/>
  <c r="C110" i="16"/>
  <c r="D107" i="16" s="1"/>
  <c r="K110" i="16"/>
  <c r="L109" i="16" s="1"/>
  <c r="S110" i="16"/>
  <c r="T108" i="16" s="1"/>
  <c r="Q66" i="17"/>
  <c r="R64" i="17" s="1"/>
  <c r="AA42" i="17"/>
  <c r="K55" i="17"/>
  <c r="Q55" i="17"/>
  <c r="R53" i="17" s="1"/>
  <c r="G121" i="17"/>
  <c r="G33" i="17"/>
  <c r="H31" i="17" s="1"/>
  <c r="O33" i="17"/>
  <c r="P33" i="17" s="1"/>
  <c r="W33" i="17"/>
  <c r="X31" i="17" s="1"/>
  <c r="K33" i="17"/>
  <c r="L30" i="17" s="1"/>
  <c r="S33" i="17"/>
  <c r="T31" i="17" s="1"/>
  <c r="I130" i="17"/>
  <c r="G151" i="17"/>
  <c r="G153" i="17"/>
  <c r="S55" i="17"/>
  <c r="T53" i="17" s="1"/>
  <c r="G55" i="17"/>
  <c r="H55" i="17" s="1"/>
  <c r="E121" i="17"/>
  <c r="E143" i="17"/>
  <c r="F143" i="17" s="1"/>
  <c r="M33" i="17"/>
  <c r="N33" i="17" s="1"/>
  <c r="U53" i="17"/>
  <c r="C22" i="17"/>
  <c r="D19" i="17" s="1"/>
  <c r="K22" i="17"/>
  <c r="L21" i="17" s="1"/>
  <c r="S22" i="17"/>
  <c r="T21" i="17" s="1"/>
  <c r="E22" i="17"/>
  <c r="F20" i="17" s="1"/>
  <c r="M22" i="17"/>
  <c r="N20" i="17" s="1"/>
  <c r="U22" i="17"/>
  <c r="V20" i="17" s="1"/>
  <c r="Y21" i="17"/>
  <c r="O22" i="17"/>
  <c r="P19" i="17" s="1"/>
  <c r="W22" i="17"/>
  <c r="X22" i="17" s="1"/>
  <c r="Y33" i="17"/>
  <c r="Z33" i="17" s="1"/>
  <c r="E154" i="17"/>
  <c r="Y20" i="17"/>
  <c r="U33" i="17"/>
  <c r="V32" i="17" s="1"/>
  <c r="I33" i="17"/>
  <c r="J32" i="17" s="1"/>
  <c r="I55" i="17"/>
  <c r="J53" i="17" s="1"/>
  <c r="O55" i="17"/>
  <c r="P52" i="17" s="1"/>
  <c r="E110" i="17"/>
  <c r="E132" i="17"/>
  <c r="F132" i="17" s="1"/>
  <c r="I10" i="17"/>
  <c r="Q22" i="17"/>
  <c r="R21" i="17" s="1"/>
  <c r="C33" i="17"/>
  <c r="D30" i="17" s="1"/>
  <c r="AA33" i="17"/>
  <c r="AB33" i="17" s="1"/>
  <c r="M55" i="17"/>
  <c r="N55" i="17" s="1"/>
  <c r="W63" i="17"/>
  <c r="G22" i="17"/>
  <c r="E286" i="16"/>
  <c r="F285" i="16" s="1"/>
  <c r="E264" i="16"/>
  <c r="F262" i="16" s="1"/>
  <c r="I198" i="16"/>
  <c r="J196" i="16" s="1"/>
  <c r="I176" i="16"/>
  <c r="I154" i="16"/>
  <c r="J151" i="16" s="1"/>
  <c r="Q154" i="16"/>
  <c r="R152" i="16" s="1"/>
  <c r="Y154" i="16"/>
  <c r="Z151" i="16" s="1"/>
  <c r="I132" i="16"/>
  <c r="J129" i="16" s="1"/>
  <c r="Q132" i="16"/>
  <c r="R131" i="16" s="1"/>
  <c r="E44" i="16"/>
  <c r="F42" i="16" s="1"/>
  <c r="U44" i="16"/>
  <c r="V31" i="16" s="1"/>
  <c r="M44" i="16"/>
  <c r="N41" i="16" s="1"/>
  <c r="AC32" i="17"/>
  <c r="K97" i="17"/>
  <c r="I118" i="17"/>
  <c r="I140" i="17"/>
  <c r="I9" i="17"/>
  <c r="I22" i="17"/>
  <c r="J22" i="17" s="1"/>
  <c r="AC31" i="17"/>
  <c r="Q33" i="17"/>
  <c r="E55" i="17"/>
  <c r="F54" i="17" s="1"/>
  <c r="E88" i="17"/>
  <c r="G110" i="17"/>
  <c r="H107" i="17" s="1"/>
  <c r="I119" i="17"/>
  <c r="I141" i="17"/>
  <c r="Y44" i="17"/>
  <c r="Z44" i="17" s="1"/>
  <c r="U52" i="17"/>
  <c r="AA75" i="17"/>
  <c r="K98" i="17"/>
  <c r="C220" i="16"/>
  <c r="D217" i="16" s="1"/>
  <c r="C242" i="16"/>
  <c r="D240" i="16" s="1"/>
  <c r="C264" i="16"/>
  <c r="D261" i="16" s="1"/>
  <c r="C286" i="16"/>
  <c r="D284" i="16" s="1"/>
  <c r="E132" i="16"/>
  <c r="F131" i="16" s="1"/>
  <c r="M132" i="16"/>
  <c r="N130" i="16" s="1"/>
  <c r="U132" i="16"/>
  <c r="V129" i="16" s="1"/>
  <c r="U108" i="16"/>
  <c r="K174" i="16"/>
  <c r="E198" i="16"/>
  <c r="F196" i="16" s="1"/>
  <c r="I8" i="17"/>
  <c r="G11" i="17"/>
  <c r="H8" i="17" s="1"/>
  <c r="AC30" i="17"/>
  <c r="U54" i="17"/>
  <c r="K86" i="17"/>
  <c r="I88" i="17"/>
  <c r="I129" i="17"/>
  <c r="L44" i="17"/>
  <c r="L43" i="17"/>
  <c r="L41" i="17"/>
  <c r="L42" i="17"/>
  <c r="H44" i="17"/>
  <c r="H43" i="17"/>
  <c r="H41" i="17"/>
  <c r="H42" i="17"/>
  <c r="N42" i="17"/>
  <c r="L86" i="16"/>
  <c r="L87" i="16"/>
  <c r="G152" i="17"/>
  <c r="C154" i="17"/>
  <c r="X42" i="17"/>
  <c r="E66" i="17"/>
  <c r="O110" i="16"/>
  <c r="P109" i="16" s="1"/>
  <c r="E11" i="17"/>
  <c r="AA41" i="17"/>
  <c r="C11" i="17"/>
  <c r="Y19" i="17"/>
  <c r="E33" i="17"/>
  <c r="I44" i="17"/>
  <c r="N41" i="17"/>
  <c r="S44" i="17"/>
  <c r="AA43" i="17"/>
  <c r="G66" i="17"/>
  <c r="W64" i="17"/>
  <c r="M66" i="17"/>
  <c r="G143" i="17"/>
  <c r="X43" i="17"/>
  <c r="X41" i="17"/>
  <c r="D75" i="17"/>
  <c r="D76" i="17"/>
  <c r="D74" i="17"/>
  <c r="D77" i="17"/>
  <c r="J75" i="17"/>
  <c r="R77" i="17"/>
  <c r="R76" i="17"/>
  <c r="R74" i="17"/>
  <c r="P75" i="17"/>
  <c r="P76" i="17"/>
  <c r="P74" i="17"/>
  <c r="P77" i="17"/>
  <c r="N44" i="17"/>
  <c r="G110" i="16"/>
  <c r="H107" i="16" s="1"/>
  <c r="N43" i="17"/>
  <c r="C55" i="17"/>
  <c r="K66" i="17"/>
  <c r="W65" i="17"/>
  <c r="AA76" i="17"/>
  <c r="E44" i="17"/>
  <c r="U44" i="17"/>
  <c r="I66" i="17"/>
  <c r="U66" i="17"/>
  <c r="R75" i="17"/>
  <c r="G132" i="17"/>
  <c r="S77" i="17"/>
  <c r="E110" i="16"/>
  <c r="F109" i="16" s="1"/>
  <c r="M110" i="16"/>
  <c r="N107" i="16" s="1"/>
  <c r="E154" i="16"/>
  <c r="F152" i="16" s="1"/>
  <c r="M154" i="16"/>
  <c r="N153" i="16" s="1"/>
  <c r="U154" i="16"/>
  <c r="V152" i="16" s="1"/>
  <c r="O66" i="17"/>
  <c r="E77" i="17"/>
  <c r="K77" i="17"/>
  <c r="C88" i="17"/>
  <c r="C110" i="17"/>
  <c r="I120" i="17"/>
  <c r="C121" i="17"/>
  <c r="I131" i="17"/>
  <c r="C132" i="17"/>
  <c r="I142" i="17"/>
  <c r="C143" i="17"/>
  <c r="M77" i="17"/>
  <c r="G220" i="16"/>
  <c r="H217" i="16" s="1"/>
  <c r="G242" i="16"/>
  <c r="H240" i="16" s="1"/>
  <c r="G264" i="16"/>
  <c r="H262" i="16" s="1"/>
  <c r="G286" i="16"/>
  <c r="H284" i="16" s="1"/>
  <c r="C132" i="16"/>
  <c r="D129" i="16" s="1"/>
  <c r="K132" i="16"/>
  <c r="L130" i="16" s="1"/>
  <c r="S132" i="16"/>
  <c r="T129" i="16" s="1"/>
  <c r="C154" i="16"/>
  <c r="D153" i="16" s="1"/>
  <c r="K154" i="16"/>
  <c r="L151" i="16" s="1"/>
  <c r="S154" i="16"/>
  <c r="T152" i="16" s="1"/>
  <c r="C176" i="16"/>
  <c r="D175" i="16" s="1"/>
  <c r="C66" i="17"/>
  <c r="S66" i="17"/>
  <c r="U77" i="17"/>
  <c r="G88" i="17"/>
  <c r="K96" i="17"/>
  <c r="C99" i="17"/>
  <c r="G77" i="17"/>
  <c r="W77" i="17"/>
  <c r="I99" i="17"/>
  <c r="K87" i="17"/>
  <c r="E99" i="17"/>
  <c r="K85" i="17"/>
  <c r="AA74" i="17"/>
  <c r="H87" i="16"/>
  <c r="H86" i="16"/>
  <c r="X87" i="16"/>
  <c r="X86" i="16"/>
  <c r="J86" i="16"/>
  <c r="J87" i="16"/>
  <c r="Z86" i="16"/>
  <c r="Z87" i="16"/>
  <c r="V86" i="16"/>
  <c r="K44" i="16"/>
  <c r="L41" i="16" s="1"/>
  <c r="K66" i="16"/>
  <c r="L63" i="16" s="1"/>
  <c r="AA66" i="16"/>
  <c r="AB64" i="16" s="1"/>
  <c r="Q66" i="16"/>
  <c r="R64" i="16" s="1"/>
  <c r="E176" i="16"/>
  <c r="G44" i="16"/>
  <c r="H43" i="16" s="1"/>
  <c r="O44" i="16"/>
  <c r="P41" i="16" s="1"/>
  <c r="W44" i="16"/>
  <c r="X42" i="16" s="1"/>
  <c r="G66" i="16"/>
  <c r="H61" i="16" s="1"/>
  <c r="O66" i="16"/>
  <c r="P65" i="16" s="1"/>
  <c r="W66" i="16"/>
  <c r="X64" i="16" s="1"/>
  <c r="E66" i="16"/>
  <c r="F65" i="16" s="1"/>
  <c r="M66" i="16"/>
  <c r="N63" i="16" s="1"/>
  <c r="U66" i="16"/>
  <c r="V64" i="16" s="1"/>
  <c r="F87" i="16"/>
  <c r="C44" i="16"/>
  <c r="D41" i="16" s="1"/>
  <c r="S44" i="16"/>
  <c r="T41" i="16" s="1"/>
  <c r="C66" i="16"/>
  <c r="D64" i="16" s="1"/>
  <c r="S66" i="16"/>
  <c r="T63" i="16" s="1"/>
  <c r="I66" i="16"/>
  <c r="J65" i="16" s="1"/>
  <c r="Y66" i="16"/>
  <c r="Z63" i="16" s="1"/>
  <c r="I44" i="16"/>
  <c r="J43" i="16" s="1"/>
  <c r="Q44" i="16"/>
  <c r="R42" i="16" s="1"/>
  <c r="AC64" i="16"/>
  <c r="I240" i="16"/>
  <c r="I285" i="16"/>
  <c r="Y42" i="16"/>
  <c r="AA152" i="16"/>
  <c r="K197" i="16"/>
  <c r="I218" i="16"/>
  <c r="I263" i="16"/>
  <c r="I284" i="16"/>
  <c r="Y43" i="16"/>
  <c r="W130" i="16"/>
  <c r="K196" i="16"/>
  <c r="I241" i="16"/>
  <c r="G307" i="16"/>
  <c r="G306" i="16"/>
  <c r="I262" i="16"/>
  <c r="I219" i="16"/>
  <c r="K175" i="16"/>
  <c r="AA153" i="16"/>
  <c r="W131" i="16"/>
  <c r="U109" i="16"/>
  <c r="AA87" i="16"/>
  <c r="AC65" i="16"/>
  <c r="E22" i="16"/>
  <c r="F20" i="16" s="1"/>
  <c r="G22" i="16"/>
  <c r="H21" i="16" s="1"/>
  <c r="C22" i="16"/>
  <c r="D21" i="16" s="1"/>
  <c r="I21" i="16"/>
  <c r="I20" i="16"/>
  <c r="I16" i="16"/>
  <c r="I18" i="16"/>
  <c r="I212" i="16"/>
  <c r="I261" i="16"/>
  <c r="G299" i="16"/>
  <c r="I256" i="16"/>
  <c r="I8" i="16"/>
  <c r="I12" i="16"/>
  <c r="I216" i="16"/>
  <c r="I229" i="16"/>
  <c r="I237" i="16"/>
  <c r="I238" i="16"/>
  <c r="I10" i="16"/>
  <c r="I14" i="16"/>
  <c r="W122" i="16"/>
  <c r="AA145" i="16"/>
  <c r="K168" i="16"/>
  <c r="K172" i="16"/>
  <c r="K191" i="16"/>
  <c r="I211" i="16"/>
  <c r="U98" i="16"/>
  <c r="W124" i="16"/>
  <c r="I217" i="16"/>
  <c r="I252" i="16"/>
  <c r="I280" i="16"/>
  <c r="I283" i="16"/>
  <c r="Y40" i="16"/>
  <c r="I210" i="16"/>
  <c r="I255" i="16"/>
  <c r="I260" i="16"/>
  <c r="I273" i="16"/>
  <c r="I281" i="16"/>
  <c r="I282" i="16"/>
  <c r="I275" i="16"/>
  <c r="U101" i="16"/>
  <c r="K195" i="16"/>
  <c r="I208" i="16"/>
  <c r="I231" i="16"/>
  <c r="I236" i="16"/>
  <c r="I239" i="16"/>
  <c r="I254" i="16"/>
  <c r="AA74" i="16"/>
  <c r="AA76" i="16"/>
  <c r="AA77" i="16"/>
  <c r="AA78" i="16"/>
  <c r="AA79" i="16"/>
  <c r="AA80" i="16"/>
  <c r="AA81" i="16"/>
  <c r="AA82" i="16"/>
  <c r="AA83" i="16"/>
  <c r="AA84" i="16"/>
  <c r="AA85" i="16"/>
  <c r="AA86" i="16"/>
  <c r="J88" i="16"/>
  <c r="J85" i="16"/>
  <c r="J83" i="16"/>
  <c r="J81" i="16"/>
  <c r="J79" i="16"/>
  <c r="J77" i="16"/>
  <c r="J75" i="16"/>
  <c r="J84" i="16"/>
  <c r="J82" i="16"/>
  <c r="J80" i="16"/>
  <c r="J78" i="16"/>
  <c r="J76" i="16"/>
  <c r="J74" i="16"/>
  <c r="Z88" i="16"/>
  <c r="Z85" i="16"/>
  <c r="Z83" i="16"/>
  <c r="Z81" i="16"/>
  <c r="Z79" i="16"/>
  <c r="Z77" i="16"/>
  <c r="Z75" i="16"/>
  <c r="Z84" i="16"/>
  <c r="Z82" i="16"/>
  <c r="Z80" i="16"/>
  <c r="Z78" i="16"/>
  <c r="Z76" i="16"/>
  <c r="Z74" i="16"/>
  <c r="F88" i="16"/>
  <c r="F85" i="16"/>
  <c r="F83" i="16"/>
  <c r="F81" i="16"/>
  <c r="F79" i="16"/>
  <c r="F77" i="16"/>
  <c r="F75" i="16"/>
  <c r="F84" i="16"/>
  <c r="F82" i="16"/>
  <c r="F80" i="16"/>
  <c r="F78" i="16"/>
  <c r="F76" i="16"/>
  <c r="F74" i="16"/>
  <c r="V88" i="16"/>
  <c r="V85" i="16"/>
  <c r="V83" i="16"/>
  <c r="V81" i="16"/>
  <c r="V79" i="16"/>
  <c r="V77" i="16"/>
  <c r="V75" i="16"/>
  <c r="V84" i="16"/>
  <c r="V82" i="16"/>
  <c r="V80" i="16"/>
  <c r="V78" i="16"/>
  <c r="V76" i="16"/>
  <c r="V74" i="16"/>
  <c r="AA75" i="16"/>
  <c r="Y34" i="16"/>
  <c r="Y38" i="16"/>
  <c r="I9" i="16"/>
  <c r="I11" i="16"/>
  <c r="I13" i="16"/>
  <c r="I15" i="16"/>
  <c r="I17" i="16"/>
  <c r="I19" i="16"/>
  <c r="Y31" i="16"/>
  <c r="Y33" i="16"/>
  <c r="Y37" i="16"/>
  <c r="U106" i="16"/>
  <c r="W118" i="16"/>
  <c r="AA147" i="16"/>
  <c r="AA150" i="16"/>
  <c r="AA151" i="16"/>
  <c r="K164" i="16"/>
  <c r="K167" i="16"/>
  <c r="K192" i="16"/>
  <c r="K193" i="16"/>
  <c r="I213" i="16"/>
  <c r="I234" i="16"/>
  <c r="I257" i="16"/>
  <c r="I278" i="16"/>
  <c r="G295" i="16"/>
  <c r="G303" i="16"/>
  <c r="W121" i="16"/>
  <c r="W129" i="16"/>
  <c r="AA141" i="16"/>
  <c r="AA142" i="16"/>
  <c r="K185" i="16"/>
  <c r="K188" i="16"/>
  <c r="K189" i="16"/>
  <c r="I206" i="16"/>
  <c r="I207" i="16"/>
  <c r="I235" i="16"/>
  <c r="I250" i="16"/>
  <c r="I251" i="16"/>
  <c r="I279" i="16"/>
  <c r="G301" i="16"/>
  <c r="Y32" i="16"/>
  <c r="Y36" i="16"/>
  <c r="U97" i="16"/>
  <c r="U105" i="16"/>
  <c r="K170" i="16"/>
  <c r="K187" i="16"/>
  <c r="I209" i="16"/>
  <c r="I214" i="16"/>
  <c r="I215" i="16"/>
  <c r="I230" i="16"/>
  <c r="I232" i="16"/>
  <c r="I233" i="16"/>
  <c r="I253" i="16"/>
  <c r="I258" i="16"/>
  <c r="I259" i="16"/>
  <c r="I274" i="16"/>
  <c r="I276" i="16"/>
  <c r="I277" i="16"/>
  <c r="G297" i="16"/>
  <c r="G305" i="16"/>
  <c r="Y30" i="16"/>
  <c r="U102" i="16"/>
  <c r="AA143" i="16"/>
  <c r="U99" i="16"/>
  <c r="W123" i="16"/>
  <c r="Y35" i="16"/>
  <c r="U100" i="16"/>
  <c r="K165" i="16"/>
  <c r="E72" i="15"/>
  <c r="F71" i="15" s="1"/>
  <c r="M72" i="15"/>
  <c r="N71" i="15" s="1"/>
  <c r="U72" i="15"/>
  <c r="V71" i="15" s="1"/>
  <c r="E108" i="15"/>
  <c r="F106" i="15" s="1"/>
  <c r="M108" i="15"/>
  <c r="N107" i="15" s="1"/>
  <c r="U108" i="15"/>
  <c r="V106" i="15" s="1"/>
  <c r="AC108" i="15"/>
  <c r="AD105" i="15" s="1"/>
  <c r="E168" i="15"/>
  <c r="F168" i="15" s="1"/>
  <c r="AC52" i="16"/>
  <c r="AC53" i="16"/>
  <c r="AC54" i="16"/>
  <c r="AC55" i="16"/>
  <c r="AC56" i="16"/>
  <c r="AC57" i="16"/>
  <c r="AC58" i="16"/>
  <c r="AC59" i="16"/>
  <c r="AC60" i="16"/>
  <c r="AC61" i="16"/>
  <c r="AC62" i="16"/>
  <c r="AC63" i="16"/>
  <c r="U103" i="16"/>
  <c r="U107" i="16"/>
  <c r="W126" i="16"/>
  <c r="K163" i="16"/>
  <c r="K162" i="16"/>
  <c r="Y41" i="16"/>
  <c r="W127" i="16"/>
  <c r="W128" i="16"/>
  <c r="AA146" i="16"/>
  <c r="AA148" i="16"/>
  <c r="Y39" i="16"/>
  <c r="U96" i="16"/>
  <c r="U104" i="16"/>
  <c r="W119" i="16"/>
  <c r="W120" i="16"/>
  <c r="W125" i="16"/>
  <c r="AA144" i="16"/>
  <c r="AA140" i="16"/>
  <c r="K166" i="16"/>
  <c r="K171" i="16"/>
  <c r="AA149" i="16"/>
  <c r="I228" i="16"/>
  <c r="I272" i="16"/>
  <c r="K169" i="16"/>
  <c r="K173" i="16"/>
  <c r="K186" i="16"/>
  <c r="K190" i="16"/>
  <c r="K194" i="16"/>
  <c r="G296" i="16"/>
  <c r="G298" i="16"/>
  <c r="G300" i="16"/>
  <c r="G302" i="16"/>
  <c r="G304" i="16"/>
  <c r="K184" i="16"/>
  <c r="G294" i="16"/>
  <c r="G12" i="15"/>
  <c r="H12" i="15" s="1"/>
  <c r="G24" i="15"/>
  <c r="H22" i="15" s="1"/>
  <c r="U36" i="15"/>
  <c r="V36" i="15" s="1"/>
  <c r="G60" i="15"/>
  <c r="H59" i="15" s="1"/>
  <c r="O60" i="15"/>
  <c r="P58" i="15" s="1"/>
  <c r="G72" i="15"/>
  <c r="H69" i="15" s="1"/>
  <c r="O72" i="15"/>
  <c r="P71" i="15" s="1"/>
  <c r="O108" i="15"/>
  <c r="P108" i="15" s="1"/>
  <c r="G120" i="15"/>
  <c r="H120" i="15" s="1"/>
  <c r="G132" i="15"/>
  <c r="H131" i="15" s="1"/>
  <c r="G144" i="15"/>
  <c r="H144" i="15" s="1"/>
  <c r="G156" i="15"/>
  <c r="H152" i="15" s="1"/>
  <c r="E156" i="15"/>
  <c r="F155" i="15" s="1"/>
  <c r="C168" i="15"/>
  <c r="D168" i="15" s="1"/>
  <c r="E144" i="15"/>
  <c r="F144" i="15" s="1"/>
  <c r="E132" i="15"/>
  <c r="F129" i="15" s="1"/>
  <c r="Q108" i="15"/>
  <c r="R107" i="15" s="1"/>
  <c r="Y108" i="15"/>
  <c r="Z104" i="15" s="1"/>
  <c r="M60" i="15"/>
  <c r="N59" i="15" s="1"/>
  <c r="K60" i="15"/>
  <c r="L60" i="15" s="1"/>
  <c r="S60" i="15"/>
  <c r="T59" i="15" s="1"/>
  <c r="O36" i="15"/>
  <c r="P33" i="15" s="1"/>
  <c r="M36" i="15"/>
  <c r="N36" i="15" s="1"/>
  <c r="G36" i="15"/>
  <c r="H35" i="15" s="1"/>
  <c r="W36" i="15"/>
  <c r="X34" i="15" s="1"/>
  <c r="AA36" i="15"/>
  <c r="AB35" i="15" s="1"/>
  <c r="E24" i="15"/>
  <c r="F22" i="15" s="1"/>
  <c r="M24" i="15"/>
  <c r="N20" i="15" s="1"/>
  <c r="Q24" i="15"/>
  <c r="R21" i="15" s="1"/>
  <c r="U24" i="15"/>
  <c r="V20" i="15" s="1"/>
  <c r="G167" i="15"/>
  <c r="W69" i="15"/>
  <c r="I129" i="15"/>
  <c r="I141" i="15"/>
  <c r="G166" i="15"/>
  <c r="I36" i="15"/>
  <c r="J35" i="15" s="1"/>
  <c r="Q36" i="15"/>
  <c r="R34" i="15" s="1"/>
  <c r="C60" i="15"/>
  <c r="D60" i="15" s="1"/>
  <c r="I60" i="15"/>
  <c r="J57" i="15" s="1"/>
  <c r="I72" i="15"/>
  <c r="J71" i="15" s="1"/>
  <c r="Q72" i="15"/>
  <c r="R69" i="15" s="1"/>
  <c r="I108" i="15"/>
  <c r="J107" i="15" s="1"/>
  <c r="I117" i="15"/>
  <c r="E12" i="15"/>
  <c r="F12" i="15" s="1"/>
  <c r="I24" i="15"/>
  <c r="J20" i="15" s="1"/>
  <c r="K24" i="15"/>
  <c r="L23" i="15" s="1"/>
  <c r="S24" i="15"/>
  <c r="T21" i="15" s="1"/>
  <c r="E36" i="15"/>
  <c r="F33" i="15" s="1"/>
  <c r="AC34" i="15"/>
  <c r="K36" i="15"/>
  <c r="L34" i="15" s="1"/>
  <c r="S36" i="15"/>
  <c r="T35" i="15" s="1"/>
  <c r="Y36" i="15"/>
  <c r="Z35" i="15" s="1"/>
  <c r="Q60" i="15"/>
  <c r="R59" i="15" s="1"/>
  <c r="K72" i="15"/>
  <c r="L72" i="15" s="1"/>
  <c r="S72" i="15"/>
  <c r="T72" i="15" s="1"/>
  <c r="AA80" i="15"/>
  <c r="C108" i="15"/>
  <c r="D104" i="15" s="1"/>
  <c r="S108" i="15"/>
  <c r="T104" i="15" s="1"/>
  <c r="E120" i="15"/>
  <c r="F119" i="15" s="1"/>
  <c r="I154" i="15"/>
  <c r="N84" i="15"/>
  <c r="N80" i="15"/>
  <c r="V32" i="15"/>
  <c r="U57" i="15"/>
  <c r="W24" i="15"/>
  <c r="X22" i="15" s="1"/>
  <c r="I8" i="15"/>
  <c r="I11" i="15"/>
  <c r="AC33" i="15"/>
  <c r="U56" i="15"/>
  <c r="AE105" i="15"/>
  <c r="O24" i="15"/>
  <c r="P23" i="15" s="1"/>
  <c r="AC35" i="15"/>
  <c r="I48" i="15"/>
  <c r="J48" i="15" s="1"/>
  <c r="Y48" i="15"/>
  <c r="Z48" i="15" s="1"/>
  <c r="U58" i="15"/>
  <c r="V69" i="15"/>
  <c r="AA82" i="15"/>
  <c r="AE107" i="15"/>
  <c r="I128" i="15"/>
  <c r="I152" i="15"/>
  <c r="I153" i="15"/>
  <c r="G165" i="15"/>
  <c r="I10" i="15"/>
  <c r="M48" i="15"/>
  <c r="N48" i="15" s="1"/>
  <c r="O84" i="15"/>
  <c r="P84" i="15" s="1"/>
  <c r="K94" i="15"/>
  <c r="I118" i="15"/>
  <c r="I142" i="15"/>
  <c r="I155" i="15"/>
  <c r="Y22" i="15"/>
  <c r="AC32" i="15"/>
  <c r="AA45" i="15"/>
  <c r="AA47" i="15"/>
  <c r="U59" i="15"/>
  <c r="W68" i="15"/>
  <c r="W70" i="15"/>
  <c r="I119" i="15"/>
  <c r="I131" i="15"/>
  <c r="I143" i="15"/>
  <c r="H32" i="15"/>
  <c r="F48" i="15"/>
  <c r="F46" i="15"/>
  <c r="F44" i="15"/>
  <c r="F45" i="15"/>
  <c r="F47" i="15"/>
  <c r="V48" i="15"/>
  <c r="V46" i="15"/>
  <c r="V44" i="15"/>
  <c r="V45" i="15"/>
  <c r="V47" i="15"/>
  <c r="H47" i="15"/>
  <c r="H45" i="15"/>
  <c r="I140" i="15"/>
  <c r="C144" i="15"/>
  <c r="C36" i="15"/>
  <c r="K84" i="15"/>
  <c r="H46" i="15"/>
  <c r="X48" i="15"/>
  <c r="C72" i="15"/>
  <c r="J82" i="15"/>
  <c r="I9" i="15"/>
  <c r="Y23" i="15"/>
  <c r="C48" i="15"/>
  <c r="H44" i="15"/>
  <c r="S48" i="15"/>
  <c r="E60" i="15"/>
  <c r="E84" i="15"/>
  <c r="U84" i="15"/>
  <c r="AA83" i="15"/>
  <c r="E96" i="15"/>
  <c r="K92" i="15"/>
  <c r="K95" i="15"/>
  <c r="K108" i="15"/>
  <c r="AA108" i="15"/>
  <c r="I116" i="15"/>
  <c r="C120" i="15"/>
  <c r="I130" i="15"/>
  <c r="X47" i="15"/>
  <c r="X45" i="15"/>
  <c r="J83" i="15"/>
  <c r="J81" i="15"/>
  <c r="Z83" i="15"/>
  <c r="Z81" i="15"/>
  <c r="N83" i="15"/>
  <c r="N81" i="15"/>
  <c r="C12" i="15"/>
  <c r="W71" i="15"/>
  <c r="C84" i="15"/>
  <c r="Y21" i="15"/>
  <c r="K48" i="15"/>
  <c r="AA46" i="15"/>
  <c r="X46" i="15"/>
  <c r="H48" i="15"/>
  <c r="AA81" i="15"/>
  <c r="Z82" i="15"/>
  <c r="J84" i="15"/>
  <c r="Z84" i="15"/>
  <c r="K93" i="15"/>
  <c r="AE106" i="15"/>
  <c r="C132" i="15"/>
  <c r="Y20" i="15"/>
  <c r="C24" i="15"/>
  <c r="O48" i="15"/>
  <c r="Q84" i="15"/>
  <c r="N82" i="15"/>
  <c r="G108" i="15"/>
  <c r="W108" i="15"/>
  <c r="C156" i="15"/>
  <c r="G164" i="15"/>
  <c r="AA44" i="15"/>
  <c r="AE104" i="15"/>
  <c r="C84" i="14"/>
  <c r="D83" i="14" s="1"/>
  <c r="K84" i="14"/>
  <c r="L80" i="14" s="1"/>
  <c r="S84" i="14"/>
  <c r="T84" i="14" s="1"/>
  <c r="Y22" i="14"/>
  <c r="O60" i="14"/>
  <c r="P57" i="14" s="1"/>
  <c r="U72" i="14"/>
  <c r="V69" i="14" s="1"/>
  <c r="E108" i="14"/>
  <c r="F108" i="14" s="1"/>
  <c r="M108" i="14"/>
  <c r="N104" i="14" s="1"/>
  <c r="U108" i="14"/>
  <c r="V108" i="14" s="1"/>
  <c r="AC108" i="14"/>
  <c r="AD107" i="14" s="1"/>
  <c r="I108" i="14"/>
  <c r="J107" i="14" s="1"/>
  <c r="Q108" i="14"/>
  <c r="Y108" i="14"/>
  <c r="E168" i="14"/>
  <c r="F168" i="14" s="1"/>
  <c r="U24" i="14"/>
  <c r="V24" i="14" s="1"/>
  <c r="K36" i="14"/>
  <c r="L36" i="14" s="1"/>
  <c r="S60" i="14"/>
  <c r="T60" i="14" s="1"/>
  <c r="I119" i="14"/>
  <c r="I143" i="14"/>
  <c r="G12" i="14"/>
  <c r="H9" i="14" s="1"/>
  <c r="M24" i="14"/>
  <c r="N21" i="14" s="1"/>
  <c r="S24" i="14"/>
  <c r="T20" i="14" s="1"/>
  <c r="AA36" i="14"/>
  <c r="AB36" i="14" s="1"/>
  <c r="AA47" i="14"/>
  <c r="C60" i="14"/>
  <c r="D58" i="14" s="1"/>
  <c r="K60" i="14"/>
  <c r="G132" i="14"/>
  <c r="H132" i="14" s="1"/>
  <c r="G144" i="14"/>
  <c r="K24" i="14"/>
  <c r="L20" i="14" s="1"/>
  <c r="C36" i="14"/>
  <c r="D33" i="14" s="1"/>
  <c r="S36" i="14"/>
  <c r="T35" i="14" s="1"/>
  <c r="C156" i="14"/>
  <c r="C168" i="14"/>
  <c r="D168" i="14" s="1"/>
  <c r="C12" i="14"/>
  <c r="D12" i="14" s="1"/>
  <c r="E12" i="14"/>
  <c r="F9" i="14" s="1"/>
  <c r="G24" i="14"/>
  <c r="H20" i="14" s="1"/>
  <c r="O24" i="14"/>
  <c r="P22" i="14" s="1"/>
  <c r="W24" i="14"/>
  <c r="X22" i="14" s="1"/>
  <c r="I24" i="14"/>
  <c r="J24" i="14" s="1"/>
  <c r="C24" i="14"/>
  <c r="D20" i="14" s="1"/>
  <c r="E24" i="14"/>
  <c r="F22" i="14" s="1"/>
  <c r="G36" i="14"/>
  <c r="H34" i="14" s="1"/>
  <c r="O36" i="14"/>
  <c r="P36" i="14" s="1"/>
  <c r="G60" i="14"/>
  <c r="H57" i="14" s="1"/>
  <c r="G72" i="14"/>
  <c r="H68" i="14" s="1"/>
  <c r="K72" i="14"/>
  <c r="O108" i="14"/>
  <c r="C108" i="14"/>
  <c r="D108" i="14" s="1"/>
  <c r="G120" i="14"/>
  <c r="H118" i="14" s="1"/>
  <c r="C120" i="14"/>
  <c r="D120" i="14" s="1"/>
  <c r="I130" i="14"/>
  <c r="C144" i="14"/>
  <c r="D144" i="14" s="1"/>
  <c r="G156" i="14"/>
  <c r="H154" i="14" s="1"/>
  <c r="I154" i="14"/>
  <c r="C132" i="14"/>
  <c r="W71" i="14"/>
  <c r="I9" i="14"/>
  <c r="I11" i="14"/>
  <c r="Y36" i="14"/>
  <c r="AA46" i="14"/>
  <c r="E60" i="14"/>
  <c r="F57" i="14" s="1"/>
  <c r="I117" i="14"/>
  <c r="I141" i="14"/>
  <c r="I10" i="14"/>
  <c r="W48" i="14"/>
  <c r="X48" i="14" s="1"/>
  <c r="K93" i="14"/>
  <c r="K95" i="14"/>
  <c r="I118" i="14"/>
  <c r="I128" i="14"/>
  <c r="I142" i="14"/>
  <c r="I152" i="14"/>
  <c r="AA81" i="14"/>
  <c r="AA82" i="14"/>
  <c r="AA83" i="14"/>
  <c r="J83" i="14"/>
  <c r="J81" i="14"/>
  <c r="J84" i="14"/>
  <c r="J82" i="14"/>
  <c r="J80" i="14"/>
  <c r="R83" i="14"/>
  <c r="R81" i="14"/>
  <c r="R84" i="14"/>
  <c r="R82" i="14"/>
  <c r="R80" i="14"/>
  <c r="Z83" i="14"/>
  <c r="Z81" i="14"/>
  <c r="Z84" i="14"/>
  <c r="Z82" i="14"/>
  <c r="Z80" i="14"/>
  <c r="P84" i="14"/>
  <c r="P82" i="14"/>
  <c r="P80" i="14"/>
  <c r="P83" i="14"/>
  <c r="P81" i="14"/>
  <c r="N83" i="14"/>
  <c r="N81" i="14"/>
  <c r="N80" i="14"/>
  <c r="N84" i="14"/>
  <c r="N82" i="14"/>
  <c r="AA80" i="14"/>
  <c r="Y23" i="14"/>
  <c r="AC33" i="14"/>
  <c r="K48" i="14"/>
  <c r="Y21" i="14"/>
  <c r="Q24" i="14"/>
  <c r="R22" i="14" s="1"/>
  <c r="AC35" i="14"/>
  <c r="U57" i="14"/>
  <c r="I60" i="14"/>
  <c r="J59" i="14" s="1"/>
  <c r="Q72" i="14"/>
  <c r="R72" i="14" s="1"/>
  <c r="I129" i="14"/>
  <c r="I153" i="14"/>
  <c r="G167" i="14"/>
  <c r="U56" i="14"/>
  <c r="I120" i="13"/>
  <c r="J113" i="13" s="1"/>
  <c r="AC34" i="14"/>
  <c r="W36" i="14"/>
  <c r="Q48" i="14"/>
  <c r="R48" i="14" s="1"/>
  <c r="U59" i="14"/>
  <c r="M60" i="14"/>
  <c r="N58" i="14" s="1"/>
  <c r="E72" i="14"/>
  <c r="I131" i="14"/>
  <c r="I155" i="14"/>
  <c r="G166" i="14"/>
  <c r="T47" i="14"/>
  <c r="T45" i="14"/>
  <c r="T48" i="14"/>
  <c r="T46" i="14"/>
  <c r="I36" i="14"/>
  <c r="Y20" i="14"/>
  <c r="U36" i="14"/>
  <c r="I48" i="14"/>
  <c r="U48" i="14"/>
  <c r="G48" i="14"/>
  <c r="Q36" i="14"/>
  <c r="M48" i="14"/>
  <c r="T44" i="14"/>
  <c r="AA45" i="14"/>
  <c r="W69" i="14"/>
  <c r="M72" i="14"/>
  <c r="E132" i="14"/>
  <c r="Z48" i="14"/>
  <c r="Z46" i="14"/>
  <c r="Z44" i="14"/>
  <c r="Z47" i="14"/>
  <c r="Q60" i="14"/>
  <c r="U58" i="14"/>
  <c r="D47" i="14"/>
  <c r="D45" i="14"/>
  <c r="D48" i="14"/>
  <c r="D46" i="14"/>
  <c r="M36" i="14"/>
  <c r="AC32" i="14"/>
  <c r="E156" i="14"/>
  <c r="I8" i="14"/>
  <c r="E36" i="14"/>
  <c r="O48" i="14"/>
  <c r="E48" i="14"/>
  <c r="Z45" i="14"/>
  <c r="E120" i="14"/>
  <c r="I116" i="14"/>
  <c r="E144" i="14"/>
  <c r="I140" i="14"/>
  <c r="I72" i="14"/>
  <c r="AE106" i="14"/>
  <c r="AA44" i="14"/>
  <c r="C96" i="14"/>
  <c r="S108" i="14"/>
  <c r="AE105" i="14"/>
  <c r="AE107" i="14"/>
  <c r="C72" i="14"/>
  <c r="W68" i="14"/>
  <c r="O72" i="14"/>
  <c r="AA68" i="13"/>
  <c r="AA69" i="13"/>
  <c r="AA70" i="13"/>
  <c r="AA71" i="13"/>
  <c r="AA72" i="13"/>
  <c r="AA73" i="13"/>
  <c r="AA74" i="13"/>
  <c r="AA75" i="13"/>
  <c r="AA76" i="13"/>
  <c r="AA77" i="13"/>
  <c r="AA78" i="13"/>
  <c r="AA79" i="13"/>
  <c r="S100" i="13"/>
  <c r="T100" i="13" s="1"/>
  <c r="W112" i="13"/>
  <c r="S72" i="14"/>
  <c r="I96" i="14"/>
  <c r="K94" i="14"/>
  <c r="K108" i="14"/>
  <c r="AA108" i="14"/>
  <c r="G164" i="14"/>
  <c r="W70" i="14"/>
  <c r="G96" i="14"/>
  <c r="G108" i="14"/>
  <c r="W108" i="14"/>
  <c r="G165" i="14"/>
  <c r="K92" i="14"/>
  <c r="AE104" i="14"/>
  <c r="U92" i="13"/>
  <c r="E120" i="13"/>
  <c r="F113" i="13" s="1"/>
  <c r="M120" i="13"/>
  <c r="N115" i="13" s="1"/>
  <c r="U120" i="13"/>
  <c r="V119" i="13" s="1"/>
  <c r="Q120" i="13"/>
  <c r="R113" i="13" s="1"/>
  <c r="E40" i="13"/>
  <c r="F37" i="13" s="1"/>
  <c r="C280" i="13"/>
  <c r="D280" i="13" s="1"/>
  <c r="S40" i="13"/>
  <c r="T40" i="13" s="1"/>
  <c r="K180" i="13"/>
  <c r="L179" i="13" s="1"/>
  <c r="S180" i="13"/>
  <c r="T173" i="13" s="1"/>
  <c r="AA180" i="13"/>
  <c r="AB177" i="13" s="1"/>
  <c r="O100" i="13"/>
  <c r="P97" i="13" s="1"/>
  <c r="E100" i="13"/>
  <c r="F91" i="13" s="1"/>
  <c r="U90" i="13"/>
  <c r="K100" i="13"/>
  <c r="L97" i="13" s="1"/>
  <c r="U91" i="13"/>
  <c r="U93" i="13"/>
  <c r="U94" i="13"/>
  <c r="U96" i="13"/>
  <c r="U98" i="13"/>
  <c r="G120" i="13"/>
  <c r="H120" i="13" s="1"/>
  <c r="O120" i="13"/>
  <c r="P116" i="13" s="1"/>
  <c r="C120" i="13"/>
  <c r="D120" i="13" s="1"/>
  <c r="K120" i="13"/>
  <c r="L118" i="13" s="1"/>
  <c r="S120" i="13"/>
  <c r="T118" i="13" s="1"/>
  <c r="W111" i="13"/>
  <c r="W113" i="13"/>
  <c r="W115" i="13"/>
  <c r="W116" i="13"/>
  <c r="W117" i="13"/>
  <c r="W118" i="13"/>
  <c r="W109" i="13"/>
  <c r="M100" i="13"/>
  <c r="N93" i="13" s="1"/>
  <c r="Q100" i="13"/>
  <c r="R96" i="13" s="1"/>
  <c r="I100" i="13"/>
  <c r="J96" i="13" s="1"/>
  <c r="U97" i="13"/>
  <c r="M80" i="13"/>
  <c r="N79" i="13" s="1"/>
  <c r="G80" i="13"/>
  <c r="H78" i="13" s="1"/>
  <c r="O80" i="13"/>
  <c r="P80" i="13" s="1"/>
  <c r="W80" i="13"/>
  <c r="X80" i="13" s="1"/>
  <c r="S80" i="13"/>
  <c r="T76" i="13" s="1"/>
  <c r="I40" i="13"/>
  <c r="J40" i="13" s="1"/>
  <c r="I18" i="13"/>
  <c r="E20" i="13"/>
  <c r="F19" i="13" s="1"/>
  <c r="I8" i="13"/>
  <c r="W119" i="13"/>
  <c r="U88" i="13"/>
  <c r="U89" i="13"/>
  <c r="U95" i="13"/>
  <c r="I16" i="13"/>
  <c r="E80" i="13"/>
  <c r="F73" i="13" s="1"/>
  <c r="U80" i="13"/>
  <c r="V73" i="13" s="1"/>
  <c r="W110" i="13"/>
  <c r="W114" i="13"/>
  <c r="W40" i="13"/>
  <c r="X40" i="13" s="1"/>
  <c r="Q40" i="13"/>
  <c r="R40" i="13" s="1"/>
  <c r="U99" i="13"/>
  <c r="G100" i="13"/>
  <c r="H97" i="13" s="1"/>
  <c r="C80" i="13"/>
  <c r="D78" i="13" s="1"/>
  <c r="W108" i="13"/>
  <c r="C100" i="13"/>
  <c r="J79" i="13"/>
  <c r="J77" i="13"/>
  <c r="J75" i="13"/>
  <c r="J73" i="13"/>
  <c r="J71" i="13"/>
  <c r="J69" i="13"/>
  <c r="J78" i="13"/>
  <c r="J74" i="13"/>
  <c r="J68" i="13"/>
  <c r="J80" i="13"/>
  <c r="J76" i="13"/>
  <c r="J72" i="13"/>
  <c r="J70" i="13"/>
  <c r="R79" i="13"/>
  <c r="R77" i="13"/>
  <c r="R75" i="13"/>
  <c r="R73" i="13"/>
  <c r="R71" i="13"/>
  <c r="R69" i="13"/>
  <c r="R78" i="13"/>
  <c r="R74" i="13"/>
  <c r="R68" i="13"/>
  <c r="R80" i="13"/>
  <c r="R76" i="13"/>
  <c r="R72" i="13"/>
  <c r="R70" i="13"/>
  <c r="Z79" i="13"/>
  <c r="Z77" i="13"/>
  <c r="Z75" i="13"/>
  <c r="Z73" i="13"/>
  <c r="Z71" i="13"/>
  <c r="Z69" i="13"/>
  <c r="Z80" i="13"/>
  <c r="Z78" i="13"/>
  <c r="Z74" i="13"/>
  <c r="Z68" i="13"/>
  <c r="Z76" i="13"/>
  <c r="Z72" i="13"/>
  <c r="Z70" i="13"/>
  <c r="W102" i="9"/>
  <c r="X97" i="9" s="1"/>
  <c r="I14" i="13"/>
  <c r="Y32" i="13"/>
  <c r="Y36" i="13"/>
  <c r="G270" i="13"/>
  <c r="G272" i="13"/>
  <c r="G274" i="13"/>
  <c r="G276" i="13"/>
  <c r="AE173" i="13"/>
  <c r="I194" i="13"/>
  <c r="I198" i="13"/>
  <c r="I210" i="13"/>
  <c r="I214" i="13"/>
  <c r="I218" i="13"/>
  <c r="I230" i="13"/>
  <c r="I234" i="13"/>
  <c r="I238" i="13"/>
  <c r="I250" i="13"/>
  <c r="I254" i="13"/>
  <c r="I258" i="13"/>
  <c r="I10" i="13"/>
  <c r="AC52" i="13"/>
  <c r="I188" i="13"/>
  <c r="I192" i="13"/>
  <c r="G278" i="13"/>
  <c r="I12" i="13"/>
  <c r="I13" i="13"/>
  <c r="Y30" i="13"/>
  <c r="Y34" i="13"/>
  <c r="Y38" i="13"/>
  <c r="C20" i="13"/>
  <c r="D9" i="13" s="1"/>
  <c r="I11" i="13"/>
  <c r="I19" i="13"/>
  <c r="K40" i="13"/>
  <c r="L33" i="13" s="1"/>
  <c r="U40" i="13"/>
  <c r="V37" i="13" s="1"/>
  <c r="M40" i="13"/>
  <c r="N38" i="13" s="1"/>
  <c r="AC51" i="13"/>
  <c r="S60" i="13"/>
  <c r="T56" i="13" s="1"/>
  <c r="AC56" i="13"/>
  <c r="K149" i="13"/>
  <c r="K151" i="13"/>
  <c r="K152" i="13"/>
  <c r="K154" i="13"/>
  <c r="K155" i="13"/>
  <c r="H155" i="13"/>
  <c r="K157" i="13"/>
  <c r="K159" i="13"/>
  <c r="AE170" i="13"/>
  <c r="AE171" i="13"/>
  <c r="AE174" i="13"/>
  <c r="AE178" i="13"/>
  <c r="AE179" i="13"/>
  <c r="G200" i="13"/>
  <c r="H200" i="13" s="1"/>
  <c r="I190" i="13"/>
  <c r="I195" i="13"/>
  <c r="I199" i="13"/>
  <c r="G220" i="13"/>
  <c r="H217" i="13" s="1"/>
  <c r="I211" i="13"/>
  <c r="I215" i="13"/>
  <c r="I219" i="13"/>
  <c r="G240" i="13"/>
  <c r="H237" i="13" s="1"/>
  <c r="I231" i="13"/>
  <c r="I235" i="13"/>
  <c r="I239" i="13"/>
  <c r="G260" i="13"/>
  <c r="H258" i="13" s="1"/>
  <c r="I251" i="13"/>
  <c r="I255" i="13"/>
  <c r="I259" i="13"/>
  <c r="G269" i="13"/>
  <c r="G271" i="13"/>
  <c r="G273" i="13"/>
  <c r="G275" i="13"/>
  <c r="G277" i="13"/>
  <c r="G279" i="13"/>
  <c r="G20" i="13"/>
  <c r="H11" i="13" s="1"/>
  <c r="I9" i="13"/>
  <c r="I17" i="13"/>
  <c r="C40" i="13"/>
  <c r="O40" i="13"/>
  <c r="P35" i="13" s="1"/>
  <c r="I60" i="13"/>
  <c r="J58" i="13" s="1"/>
  <c r="Q60" i="13"/>
  <c r="R58" i="13" s="1"/>
  <c r="Y60" i="13"/>
  <c r="Z58" i="13" s="1"/>
  <c r="AC50" i="13"/>
  <c r="G60" i="13"/>
  <c r="H53" i="13" s="1"/>
  <c r="E160" i="13"/>
  <c r="F150" i="13" s="1"/>
  <c r="E200" i="13"/>
  <c r="F197" i="13" s="1"/>
  <c r="I191" i="13"/>
  <c r="I196" i="13"/>
  <c r="E220" i="13"/>
  <c r="F220" i="13" s="1"/>
  <c r="I212" i="13"/>
  <c r="I216" i="13"/>
  <c r="E240" i="13"/>
  <c r="F237" i="13" s="1"/>
  <c r="I232" i="13"/>
  <c r="I236" i="13"/>
  <c r="E260" i="13"/>
  <c r="F257" i="13" s="1"/>
  <c r="I252" i="13"/>
  <c r="I256" i="13"/>
  <c r="E280" i="13"/>
  <c r="F273" i="13" s="1"/>
  <c r="I15" i="13"/>
  <c r="G40" i="13"/>
  <c r="H40" i="13" s="1"/>
  <c r="Y31" i="13"/>
  <c r="Y33" i="13"/>
  <c r="Y35" i="13"/>
  <c r="Y37" i="13"/>
  <c r="Y39" i="13"/>
  <c r="O60" i="13"/>
  <c r="P48" i="13" s="1"/>
  <c r="M60" i="13"/>
  <c r="N58" i="13" s="1"/>
  <c r="W60" i="13"/>
  <c r="X53" i="13" s="1"/>
  <c r="AC55" i="13"/>
  <c r="AC59" i="13"/>
  <c r="K131" i="13"/>
  <c r="K132" i="13"/>
  <c r="K133" i="13"/>
  <c r="K136" i="13"/>
  <c r="K139" i="13"/>
  <c r="I160" i="13"/>
  <c r="K150" i="13"/>
  <c r="H150" i="13"/>
  <c r="K153" i="13"/>
  <c r="K156" i="13"/>
  <c r="K158" i="13"/>
  <c r="AE169" i="13"/>
  <c r="AE172" i="13"/>
  <c r="AE177" i="13"/>
  <c r="I189" i="13"/>
  <c r="I193" i="13"/>
  <c r="I197" i="13"/>
  <c r="C220" i="13"/>
  <c r="D217" i="13" s="1"/>
  <c r="I209" i="13"/>
  <c r="I213" i="13"/>
  <c r="I217" i="13"/>
  <c r="C240" i="13"/>
  <c r="D238" i="13" s="1"/>
  <c r="I229" i="13"/>
  <c r="I233" i="13"/>
  <c r="I237" i="13"/>
  <c r="C260" i="13"/>
  <c r="D259" i="13" s="1"/>
  <c r="I249" i="13"/>
  <c r="I253" i="13"/>
  <c r="I257" i="13"/>
  <c r="Y29" i="13"/>
  <c r="AC49" i="13"/>
  <c r="C60" i="13"/>
  <c r="AC48" i="13"/>
  <c r="I140" i="13"/>
  <c r="E60" i="13"/>
  <c r="K60" i="13"/>
  <c r="U60" i="13"/>
  <c r="AA60" i="13"/>
  <c r="K135" i="13"/>
  <c r="D130" i="13"/>
  <c r="K128" i="13"/>
  <c r="Y28" i="13"/>
  <c r="AC53" i="13"/>
  <c r="AC54" i="13"/>
  <c r="AC57" i="13"/>
  <c r="AC58" i="13"/>
  <c r="E180" i="13"/>
  <c r="M180" i="13"/>
  <c r="U180" i="13"/>
  <c r="AC180" i="13"/>
  <c r="C180" i="13"/>
  <c r="AE168" i="13"/>
  <c r="G140" i="13"/>
  <c r="H160" i="13"/>
  <c r="H157" i="13"/>
  <c r="H153" i="13"/>
  <c r="H149" i="13"/>
  <c r="H156" i="13"/>
  <c r="H152" i="13"/>
  <c r="H148" i="13"/>
  <c r="K134" i="13"/>
  <c r="AE176" i="13"/>
  <c r="E140" i="13"/>
  <c r="K129" i="13"/>
  <c r="K130" i="13"/>
  <c r="K137" i="13"/>
  <c r="K138" i="13"/>
  <c r="H151" i="13"/>
  <c r="H154" i="13"/>
  <c r="H159" i="13"/>
  <c r="AE175" i="13"/>
  <c r="G180" i="13"/>
  <c r="O180" i="13"/>
  <c r="W180" i="13"/>
  <c r="I180" i="13"/>
  <c r="Q180" i="13"/>
  <c r="Y180" i="13"/>
  <c r="K148" i="13"/>
  <c r="C200" i="13"/>
  <c r="G268" i="13"/>
  <c r="I208" i="13"/>
  <c r="I228" i="13"/>
  <c r="I248" i="13"/>
  <c r="U80" i="11"/>
  <c r="U81" i="11"/>
  <c r="U82" i="11"/>
  <c r="U83" i="11"/>
  <c r="U84" i="11"/>
  <c r="U85" i="11"/>
  <c r="U86" i="11"/>
  <c r="U87" i="11"/>
  <c r="U88" i="11"/>
  <c r="U89" i="11"/>
  <c r="S90" i="11"/>
  <c r="T88" i="11" s="1"/>
  <c r="AA67" i="11"/>
  <c r="AA63" i="11"/>
  <c r="AA71" i="11"/>
  <c r="W72" i="11"/>
  <c r="X69" i="11" s="1"/>
  <c r="Y72" i="11"/>
  <c r="Z68" i="11" s="1"/>
  <c r="AA62" i="11"/>
  <c r="AA66" i="11"/>
  <c r="AA70" i="11"/>
  <c r="AA64" i="11"/>
  <c r="AA65" i="11"/>
  <c r="AA68" i="11"/>
  <c r="AA69" i="11"/>
  <c r="U72" i="11"/>
  <c r="V66" i="11" s="1"/>
  <c r="G242" i="11"/>
  <c r="G246" i="11"/>
  <c r="G250" i="11"/>
  <c r="G162" i="11"/>
  <c r="H158" i="11" s="1"/>
  <c r="O162" i="11"/>
  <c r="P152" i="11" s="1"/>
  <c r="W162" i="11"/>
  <c r="X159" i="11" s="1"/>
  <c r="K162" i="11"/>
  <c r="L162" i="11" s="1"/>
  <c r="S162" i="11"/>
  <c r="T154" i="11" s="1"/>
  <c r="AA162" i="11"/>
  <c r="O36" i="11"/>
  <c r="P36" i="11" s="1"/>
  <c r="G72" i="11"/>
  <c r="O72" i="11"/>
  <c r="P72" i="11" s="1"/>
  <c r="K119" i="11"/>
  <c r="AE153" i="11"/>
  <c r="AE156" i="11"/>
  <c r="G180" i="11"/>
  <c r="C180" i="11"/>
  <c r="D180" i="11" s="1"/>
  <c r="I173" i="11"/>
  <c r="G198" i="11"/>
  <c r="H197" i="11" s="1"/>
  <c r="E198" i="11"/>
  <c r="G216" i="11"/>
  <c r="H216" i="11" s="1"/>
  <c r="C216" i="11"/>
  <c r="D214" i="11" s="1"/>
  <c r="E216" i="11"/>
  <c r="I212" i="11"/>
  <c r="G234" i="11"/>
  <c r="H234" i="11" s="1"/>
  <c r="I226" i="11"/>
  <c r="I230" i="11"/>
  <c r="G243" i="11"/>
  <c r="G245" i="11"/>
  <c r="G249" i="11"/>
  <c r="G251" i="11"/>
  <c r="E90" i="11"/>
  <c r="F88" i="11" s="1"/>
  <c r="M90" i="11"/>
  <c r="N90" i="11" s="1"/>
  <c r="E162" i="11"/>
  <c r="F160" i="11" s="1"/>
  <c r="M162" i="11"/>
  <c r="U162" i="11"/>
  <c r="AC162" i="11"/>
  <c r="I162" i="11"/>
  <c r="J158" i="11" s="1"/>
  <c r="Q162" i="11"/>
  <c r="R157" i="11" s="1"/>
  <c r="Y162" i="11"/>
  <c r="I207" i="11"/>
  <c r="I211" i="11"/>
  <c r="I215" i="11"/>
  <c r="AC52" i="11"/>
  <c r="O54" i="11"/>
  <c r="P53" i="11" s="1"/>
  <c r="S54" i="11"/>
  <c r="T51" i="11" s="1"/>
  <c r="AA54" i="11"/>
  <c r="AB54" i="11" s="1"/>
  <c r="I54" i="11"/>
  <c r="J49" i="11" s="1"/>
  <c r="Q54" i="11"/>
  <c r="R48" i="11" s="1"/>
  <c r="K54" i="11"/>
  <c r="L52" i="11" s="1"/>
  <c r="I174" i="11"/>
  <c r="I213" i="11"/>
  <c r="Q72" i="11"/>
  <c r="R65" i="11" s="1"/>
  <c r="I209" i="11"/>
  <c r="E18" i="11"/>
  <c r="F16" i="11" s="1"/>
  <c r="G36" i="11"/>
  <c r="H36" i="11" s="1"/>
  <c r="W36" i="11"/>
  <c r="X34" i="11" s="1"/>
  <c r="I36" i="11"/>
  <c r="J28" i="11" s="1"/>
  <c r="Q36" i="11"/>
  <c r="R34" i="11" s="1"/>
  <c r="S36" i="11"/>
  <c r="T34" i="11" s="1"/>
  <c r="E36" i="11"/>
  <c r="F33" i="11" s="1"/>
  <c r="M36" i="11"/>
  <c r="N31" i="11" s="1"/>
  <c r="U36" i="11"/>
  <c r="V32" i="11" s="1"/>
  <c r="M54" i="11"/>
  <c r="N48" i="11" s="1"/>
  <c r="Y54" i="11"/>
  <c r="Z49" i="11" s="1"/>
  <c r="K117" i="11"/>
  <c r="E180" i="11"/>
  <c r="F179" i="11" s="1"/>
  <c r="I177" i="11"/>
  <c r="I206" i="11"/>
  <c r="I214" i="11"/>
  <c r="E234" i="11"/>
  <c r="I12" i="11"/>
  <c r="E54" i="11"/>
  <c r="F53" i="11" s="1"/>
  <c r="U54" i="11"/>
  <c r="V50" i="11" s="1"/>
  <c r="M72" i="11"/>
  <c r="N66" i="11" s="1"/>
  <c r="AA101" i="11"/>
  <c r="I178" i="11"/>
  <c r="I210" i="11"/>
  <c r="C162" i="11"/>
  <c r="D155" i="11" s="1"/>
  <c r="G18" i="11"/>
  <c r="H18" i="11" s="1"/>
  <c r="I16" i="11"/>
  <c r="I8" i="11"/>
  <c r="I208" i="11"/>
  <c r="AC44" i="11"/>
  <c r="U108" i="11"/>
  <c r="AA104" i="11"/>
  <c r="AA105" i="11"/>
  <c r="K135" i="11"/>
  <c r="K137" i="11"/>
  <c r="K139" i="11"/>
  <c r="K143" i="11"/>
  <c r="Y28" i="11"/>
  <c r="K36" i="11"/>
  <c r="L27" i="11" s="1"/>
  <c r="Y32" i="11"/>
  <c r="Q90" i="11"/>
  <c r="R88" i="11" s="1"/>
  <c r="I90" i="11"/>
  <c r="J88" i="11" s="1"/>
  <c r="Q108" i="11"/>
  <c r="R108" i="11" s="1"/>
  <c r="K123" i="11"/>
  <c r="K124" i="11"/>
  <c r="K125" i="11"/>
  <c r="AE155" i="11"/>
  <c r="AE158" i="11"/>
  <c r="AE161" i="11"/>
  <c r="I171" i="11"/>
  <c r="I175" i="11"/>
  <c r="I179" i="11"/>
  <c r="E108" i="11"/>
  <c r="F106" i="11" s="1"/>
  <c r="AA100" i="11"/>
  <c r="K108" i="11"/>
  <c r="L105" i="11" s="1"/>
  <c r="K134" i="11"/>
  <c r="K136" i="11"/>
  <c r="C144" i="11"/>
  <c r="K142" i="11"/>
  <c r="AE159" i="11"/>
  <c r="G247" i="11"/>
  <c r="I11" i="11"/>
  <c r="I15" i="11"/>
  <c r="Y29" i="11"/>
  <c r="Y33" i="11"/>
  <c r="AC45" i="11"/>
  <c r="G54" i="11"/>
  <c r="H53" i="11" s="1"/>
  <c r="W54" i="11"/>
  <c r="X53" i="11" s="1"/>
  <c r="AC49" i="11"/>
  <c r="AC53" i="11"/>
  <c r="K72" i="11"/>
  <c r="AA102" i="11"/>
  <c r="AA103" i="11"/>
  <c r="K120" i="11"/>
  <c r="K121" i="11"/>
  <c r="K122" i="11"/>
  <c r="AE154" i="11"/>
  <c r="AE157" i="11"/>
  <c r="AE160" i="11"/>
  <c r="I172" i="11"/>
  <c r="I176" i="11"/>
  <c r="I188" i="11"/>
  <c r="I192" i="11"/>
  <c r="I196" i="11"/>
  <c r="C18" i="11"/>
  <c r="AC48" i="11"/>
  <c r="C54" i="11"/>
  <c r="I9" i="11"/>
  <c r="I13" i="11"/>
  <c r="I17" i="11"/>
  <c r="Y26" i="11"/>
  <c r="Y30" i="11"/>
  <c r="Y34" i="11"/>
  <c r="C36" i="11"/>
  <c r="AC47" i="11"/>
  <c r="AC51" i="11"/>
  <c r="S72" i="11"/>
  <c r="C90" i="11"/>
  <c r="I10" i="11"/>
  <c r="I14" i="11"/>
  <c r="Y27" i="11"/>
  <c r="Y31" i="11"/>
  <c r="Y35" i="11"/>
  <c r="AC46" i="11"/>
  <c r="AC50" i="11"/>
  <c r="C72" i="11"/>
  <c r="I72" i="11"/>
  <c r="K138" i="11"/>
  <c r="AA60" i="9"/>
  <c r="AA64" i="9"/>
  <c r="E72" i="11"/>
  <c r="G90" i="11"/>
  <c r="AA98" i="11"/>
  <c r="I189" i="11"/>
  <c r="I193" i="11"/>
  <c r="I197" i="11"/>
  <c r="I231" i="11"/>
  <c r="O90" i="11"/>
  <c r="C108" i="11"/>
  <c r="M108" i="11"/>
  <c r="S108" i="11"/>
  <c r="AA99" i="11"/>
  <c r="I108" i="11"/>
  <c r="Y108" i="11"/>
  <c r="I144" i="11"/>
  <c r="I170" i="11"/>
  <c r="I191" i="11"/>
  <c r="I195" i="11"/>
  <c r="I225" i="11"/>
  <c r="I229" i="11"/>
  <c r="I233" i="11"/>
  <c r="G248" i="11"/>
  <c r="C198" i="11"/>
  <c r="I227" i="11"/>
  <c r="E252" i="11"/>
  <c r="G244" i="11"/>
  <c r="K90" i="11"/>
  <c r="O108" i="11"/>
  <c r="AA106" i="11"/>
  <c r="AA107" i="11"/>
  <c r="K140" i="11"/>
  <c r="K141" i="11"/>
  <c r="I190" i="11"/>
  <c r="I194" i="11"/>
  <c r="I224" i="11"/>
  <c r="I228" i="11"/>
  <c r="I232" i="11"/>
  <c r="C234" i="11"/>
  <c r="C252" i="11"/>
  <c r="E126" i="11"/>
  <c r="I126" i="11"/>
  <c r="K118" i="11"/>
  <c r="AE152" i="11"/>
  <c r="K116" i="11"/>
  <c r="Y68" i="9"/>
  <c r="Z65" i="9" s="1"/>
  <c r="AA59" i="9"/>
  <c r="AA63" i="9"/>
  <c r="AA61" i="9"/>
  <c r="AA65" i="9"/>
  <c r="AA67" i="9"/>
  <c r="AA62" i="9"/>
  <c r="AA66" i="9"/>
  <c r="U68" i="9"/>
  <c r="V67" i="9" s="1"/>
  <c r="W68" i="9"/>
  <c r="X61" i="9" s="1"/>
  <c r="G230" i="9"/>
  <c r="I196" i="9"/>
  <c r="I200" i="9"/>
  <c r="I220" i="9"/>
  <c r="I198" i="9"/>
  <c r="I162" i="9"/>
  <c r="I166" i="9"/>
  <c r="G170" i="9"/>
  <c r="H166" i="9" s="1"/>
  <c r="E153" i="9"/>
  <c r="F145" i="9" s="1"/>
  <c r="M153" i="9"/>
  <c r="N150" i="9" s="1"/>
  <c r="U153" i="9"/>
  <c r="V145" i="9" s="1"/>
  <c r="AC153" i="9"/>
  <c r="AD153" i="9" s="1"/>
  <c r="Q153" i="9"/>
  <c r="R151" i="9" s="1"/>
  <c r="Y153" i="9"/>
  <c r="Z147" i="9" s="1"/>
  <c r="K153" i="9"/>
  <c r="L149" i="9" s="1"/>
  <c r="M85" i="9"/>
  <c r="N77" i="9" s="1"/>
  <c r="U85" i="9"/>
  <c r="V80" i="9" s="1"/>
  <c r="C68" i="9"/>
  <c r="D68" i="9" s="1"/>
  <c r="E17" i="9"/>
  <c r="F15" i="9" s="1"/>
  <c r="I11" i="9"/>
  <c r="I15" i="9"/>
  <c r="W34" i="9"/>
  <c r="X32" i="9" s="1"/>
  <c r="W80" i="9"/>
  <c r="G34" i="9"/>
  <c r="H30" i="9" s="1"/>
  <c r="Y28" i="9"/>
  <c r="S51" i="9"/>
  <c r="T48" i="9" s="1"/>
  <c r="M68" i="9"/>
  <c r="N65" i="9" s="1"/>
  <c r="K68" i="9"/>
  <c r="L59" i="9" s="1"/>
  <c r="AE148" i="9"/>
  <c r="I165" i="9"/>
  <c r="I168" i="9"/>
  <c r="I182" i="9"/>
  <c r="I202" i="9"/>
  <c r="G221" i="9"/>
  <c r="O34" i="9"/>
  <c r="P33" i="9" s="1"/>
  <c r="Y32" i="9"/>
  <c r="Y51" i="9"/>
  <c r="Z49" i="9" s="1"/>
  <c r="E68" i="9"/>
  <c r="F65" i="9" s="1"/>
  <c r="S68" i="9"/>
  <c r="T59" i="9" s="1"/>
  <c r="W82" i="9"/>
  <c r="K128" i="9"/>
  <c r="AE152" i="9"/>
  <c r="I164" i="9"/>
  <c r="C187" i="9"/>
  <c r="D187" i="9" s="1"/>
  <c r="I216" i="9"/>
  <c r="I181" i="9"/>
  <c r="I51" i="9"/>
  <c r="J49" i="9" s="1"/>
  <c r="Q68" i="9"/>
  <c r="R64" i="9" s="1"/>
  <c r="K132" i="9"/>
  <c r="I167" i="9"/>
  <c r="I186" i="9"/>
  <c r="C204" i="9"/>
  <c r="D204" i="9" s="1"/>
  <c r="G17" i="9"/>
  <c r="H8" i="9" s="1"/>
  <c r="C17" i="9"/>
  <c r="D13" i="9" s="1"/>
  <c r="I34" i="9"/>
  <c r="J33" i="9" s="1"/>
  <c r="Q34" i="9"/>
  <c r="R34" i="9" s="1"/>
  <c r="Y27" i="9"/>
  <c r="K34" i="9"/>
  <c r="L34" i="9" s="1"/>
  <c r="S34" i="9"/>
  <c r="T26" i="9" s="1"/>
  <c r="E34" i="9"/>
  <c r="F31" i="9" s="1"/>
  <c r="M34" i="9"/>
  <c r="N34" i="9" s="1"/>
  <c r="U34" i="9"/>
  <c r="V34" i="9" s="1"/>
  <c r="Y31" i="9"/>
  <c r="O51" i="9"/>
  <c r="P48" i="9" s="1"/>
  <c r="W51" i="9"/>
  <c r="X51" i="9" s="1"/>
  <c r="AC44" i="9"/>
  <c r="AC48" i="9"/>
  <c r="G68" i="9"/>
  <c r="H62" i="9" s="1"/>
  <c r="O68" i="9"/>
  <c r="P59" i="9" s="1"/>
  <c r="W76" i="9"/>
  <c r="O85" i="9"/>
  <c r="P85" i="9" s="1"/>
  <c r="C85" i="9"/>
  <c r="D77" i="9" s="1"/>
  <c r="S85" i="9"/>
  <c r="O153" i="9"/>
  <c r="C153" i="9"/>
  <c r="D150" i="9" s="1"/>
  <c r="AA153" i="9"/>
  <c r="C170" i="9"/>
  <c r="D170" i="9" s="1"/>
  <c r="I169" i="9"/>
  <c r="G187" i="9"/>
  <c r="H178" i="9" s="1"/>
  <c r="I180" i="9"/>
  <c r="I184" i="9"/>
  <c r="G204" i="9"/>
  <c r="H203" i="9" s="1"/>
  <c r="I212" i="9"/>
  <c r="C221" i="9"/>
  <c r="D220" i="9" s="1"/>
  <c r="I218" i="9"/>
  <c r="C238" i="9"/>
  <c r="G232" i="9"/>
  <c r="G234" i="9"/>
  <c r="G236" i="9"/>
  <c r="F93" i="9"/>
  <c r="C51" i="9"/>
  <c r="D44" i="9" s="1"/>
  <c r="I214" i="9"/>
  <c r="H94" i="9"/>
  <c r="M102" i="9"/>
  <c r="N100" i="9" s="1"/>
  <c r="I16" i="9"/>
  <c r="AA101" i="9"/>
  <c r="K110" i="9"/>
  <c r="K114" i="9"/>
  <c r="K118" i="9"/>
  <c r="I163" i="9"/>
  <c r="I215" i="9"/>
  <c r="I9" i="9"/>
  <c r="Y29" i="9"/>
  <c r="G51" i="9"/>
  <c r="H49" i="9" s="1"/>
  <c r="AC50" i="9"/>
  <c r="W78" i="9"/>
  <c r="W84" i="9"/>
  <c r="I185" i="9"/>
  <c r="I197" i="9"/>
  <c r="I199" i="9"/>
  <c r="I201" i="9"/>
  <c r="I203" i="9"/>
  <c r="I12" i="9"/>
  <c r="AC43" i="9"/>
  <c r="AC47" i="9"/>
  <c r="AA100" i="9"/>
  <c r="K111" i="9"/>
  <c r="K115" i="9"/>
  <c r="K117" i="9"/>
  <c r="I219" i="9"/>
  <c r="I13" i="9"/>
  <c r="Y25" i="9"/>
  <c r="Y26" i="9"/>
  <c r="Y30" i="9"/>
  <c r="Y33" i="9"/>
  <c r="AC46" i="9"/>
  <c r="I10" i="9"/>
  <c r="I14" i="9"/>
  <c r="AC45" i="9"/>
  <c r="AC49" i="9"/>
  <c r="S102" i="9"/>
  <c r="K112" i="9"/>
  <c r="K116" i="9"/>
  <c r="K130" i="9"/>
  <c r="K131" i="9"/>
  <c r="I178" i="9"/>
  <c r="I183" i="9"/>
  <c r="I217" i="9"/>
  <c r="AA94" i="9"/>
  <c r="C102" i="9"/>
  <c r="I213" i="9"/>
  <c r="E221" i="9"/>
  <c r="C34" i="9"/>
  <c r="H118" i="9"/>
  <c r="I8" i="9"/>
  <c r="I68" i="9"/>
  <c r="E51" i="9"/>
  <c r="K51" i="9"/>
  <c r="U51" i="9"/>
  <c r="AA51" i="9"/>
  <c r="E85" i="9"/>
  <c r="Q85" i="9"/>
  <c r="G85" i="9"/>
  <c r="O102" i="9"/>
  <c r="AA95" i="9"/>
  <c r="AA97" i="9"/>
  <c r="I119" i="9"/>
  <c r="AE146" i="9"/>
  <c r="AE150" i="9"/>
  <c r="E238" i="9"/>
  <c r="V100" i="9"/>
  <c r="V98" i="9"/>
  <c r="V96" i="9"/>
  <c r="V99" i="9"/>
  <c r="V102" i="9"/>
  <c r="V97" i="9"/>
  <c r="V94" i="9"/>
  <c r="V95" i="9"/>
  <c r="H117" i="9"/>
  <c r="H115" i="9"/>
  <c r="H116" i="9"/>
  <c r="H112" i="9"/>
  <c r="H119" i="9"/>
  <c r="H110" i="9"/>
  <c r="H114" i="9"/>
  <c r="H111" i="9"/>
  <c r="H102" i="9"/>
  <c r="H101" i="9"/>
  <c r="H99" i="9"/>
  <c r="H97" i="9"/>
  <c r="H100" i="9"/>
  <c r="H95" i="9"/>
  <c r="H93" i="9"/>
  <c r="H96" i="9"/>
  <c r="H98" i="9"/>
  <c r="F100" i="9"/>
  <c r="F98" i="9"/>
  <c r="F99" i="9"/>
  <c r="F102" i="9"/>
  <c r="F97" i="9"/>
  <c r="F96" i="9"/>
  <c r="F94" i="9"/>
  <c r="F101" i="9"/>
  <c r="F95" i="9"/>
  <c r="I179" i="9"/>
  <c r="E187" i="9"/>
  <c r="M51" i="9"/>
  <c r="AC42" i="9"/>
  <c r="V101" i="9"/>
  <c r="Q51" i="9"/>
  <c r="K85" i="9"/>
  <c r="Q102" i="9"/>
  <c r="I153" i="9"/>
  <c r="E170" i="9"/>
  <c r="I161" i="9"/>
  <c r="I85" i="9"/>
  <c r="W77" i="9"/>
  <c r="W79" i="9"/>
  <c r="W81" i="9"/>
  <c r="W83" i="9"/>
  <c r="AA98" i="9"/>
  <c r="AA99" i="9"/>
  <c r="E119" i="9"/>
  <c r="E204" i="9"/>
  <c r="I195" i="9"/>
  <c r="AA93" i="9"/>
  <c r="AA96" i="9"/>
  <c r="C119" i="9"/>
  <c r="C136" i="9"/>
  <c r="K134" i="9"/>
  <c r="K135" i="9"/>
  <c r="S153" i="9"/>
  <c r="AE145" i="9"/>
  <c r="AE147" i="9"/>
  <c r="AE149" i="9"/>
  <c r="AE151" i="9"/>
  <c r="K113" i="9"/>
  <c r="G136" i="9"/>
  <c r="G153" i="9"/>
  <c r="W153" i="9"/>
  <c r="K129" i="9"/>
  <c r="K133" i="9"/>
  <c r="G231" i="9"/>
  <c r="G233" i="9"/>
  <c r="G235" i="9"/>
  <c r="G237" i="9"/>
  <c r="K127" i="9"/>
  <c r="G229" i="9"/>
  <c r="AE144" i="9"/>
  <c r="AC48" i="8"/>
  <c r="AC51" i="8"/>
  <c r="AC52" i="8"/>
  <c r="AC55" i="8"/>
  <c r="AC56" i="8"/>
  <c r="AC59" i="8"/>
  <c r="AA60" i="8"/>
  <c r="AB52" i="8" s="1"/>
  <c r="AC50" i="8"/>
  <c r="AC54" i="8"/>
  <c r="AC58" i="8"/>
  <c r="AC49" i="8"/>
  <c r="AC53" i="8"/>
  <c r="AC57" i="8"/>
  <c r="D138" i="13" l="1"/>
  <c r="D135" i="13"/>
  <c r="D129" i="13"/>
  <c r="D137" i="13"/>
  <c r="D132" i="13"/>
  <c r="D140" i="13"/>
  <c r="D131" i="13"/>
  <c r="D139" i="13"/>
  <c r="D134" i="13"/>
  <c r="D133" i="13"/>
  <c r="D128" i="13"/>
  <c r="H84" i="15"/>
  <c r="D92" i="15"/>
  <c r="P86" i="16"/>
  <c r="D124" i="11"/>
  <c r="F136" i="11"/>
  <c r="L93" i="9"/>
  <c r="F138" i="11"/>
  <c r="H134" i="11"/>
  <c r="Z76" i="17"/>
  <c r="H136" i="11"/>
  <c r="X80" i="15"/>
  <c r="D118" i="11"/>
  <c r="D116" i="11"/>
  <c r="F141" i="11"/>
  <c r="P41" i="17"/>
  <c r="F143" i="11"/>
  <c r="R86" i="16"/>
  <c r="L97" i="9"/>
  <c r="H120" i="11"/>
  <c r="H83" i="15"/>
  <c r="D95" i="15"/>
  <c r="H137" i="11"/>
  <c r="H142" i="11"/>
  <c r="F144" i="11"/>
  <c r="R44" i="17"/>
  <c r="P43" i="17"/>
  <c r="D123" i="11"/>
  <c r="H139" i="11"/>
  <c r="H144" i="11"/>
  <c r="D120" i="11"/>
  <c r="F135" i="11"/>
  <c r="X81" i="15"/>
  <c r="R43" i="17"/>
  <c r="H141" i="11"/>
  <c r="H138" i="11"/>
  <c r="D122" i="11"/>
  <c r="D121" i="11"/>
  <c r="F140" i="11"/>
  <c r="F137" i="11"/>
  <c r="X82" i="15"/>
  <c r="P44" i="17"/>
  <c r="D126" i="11"/>
  <c r="H135" i="11"/>
  <c r="H143" i="11"/>
  <c r="D119" i="11"/>
  <c r="D117" i="11"/>
  <c r="F134" i="11"/>
  <c r="F142" i="11"/>
  <c r="X83" i="15"/>
  <c r="H99" i="17"/>
  <c r="L95" i="9"/>
  <c r="H80" i="15"/>
  <c r="D94" i="15"/>
  <c r="N84" i="16"/>
  <c r="Z75" i="17"/>
  <c r="L94" i="9"/>
  <c r="L98" i="9"/>
  <c r="L101" i="9"/>
  <c r="L96" i="9"/>
  <c r="L100" i="9"/>
  <c r="L102" i="9"/>
  <c r="V82" i="14"/>
  <c r="H82" i="15"/>
  <c r="D93" i="15"/>
  <c r="N86" i="16"/>
  <c r="Z74" i="17"/>
  <c r="H100" i="11"/>
  <c r="L78" i="13"/>
  <c r="H81" i="14"/>
  <c r="Z94" i="9"/>
  <c r="H98" i="11"/>
  <c r="T52" i="11"/>
  <c r="L74" i="13"/>
  <c r="H98" i="17"/>
  <c r="Z98" i="9"/>
  <c r="H105" i="11"/>
  <c r="H83" i="14"/>
  <c r="H96" i="15"/>
  <c r="H107" i="11"/>
  <c r="J127" i="9"/>
  <c r="J135" i="9"/>
  <c r="H106" i="11"/>
  <c r="L77" i="13"/>
  <c r="F92" i="14"/>
  <c r="X80" i="14"/>
  <c r="T82" i="15"/>
  <c r="Z95" i="9"/>
  <c r="X108" i="11"/>
  <c r="H101" i="11"/>
  <c r="L71" i="13"/>
  <c r="F94" i="14"/>
  <c r="J128" i="9"/>
  <c r="F82" i="14"/>
  <c r="X82" i="14"/>
  <c r="T81" i="15"/>
  <c r="T84" i="15"/>
  <c r="J74" i="17"/>
  <c r="J136" i="9"/>
  <c r="J130" i="9"/>
  <c r="J131" i="9"/>
  <c r="X106" i="11"/>
  <c r="L75" i="13"/>
  <c r="L80" i="13"/>
  <c r="F96" i="14"/>
  <c r="X81" i="14"/>
  <c r="X84" i="14"/>
  <c r="H80" i="14"/>
  <c r="H94" i="15"/>
  <c r="T83" i="15"/>
  <c r="J76" i="17"/>
  <c r="J129" i="9"/>
  <c r="X107" i="11"/>
  <c r="J134" i="9"/>
  <c r="J133" i="9"/>
  <c r="X102" i="11"/>
  <c r="L79" i="13"/>
  <c r="F93" i="14"/>
  <c r="H92" i="15"/>
  <c r="H96" i="17"/>
  <c r="D43" i="17"/>
  <c r="V84" i="14"/>
  <c r="X99" i="11"/>
  <c r="F84" i="14"/>
  <c r="N77" i="16"/>
  <c r="H123" i="11"/>
  <c r="H125" i="11"/>
  <c r="X101" i="11"/>
  <c r="H102" i="11"/>
  <c r="L68" i="13"/>
  <c r="V83" i="14"/>
  <c r="F80" i="14"/>
  <c r="H82" i="14"/>
  <c r="H93" i="15"/>
  <c r="N74" i="16"/>
  <c r="N79" i="16"/>
  <c r="N75" i="16"/>
  <c r="V81" i="14"/>
  <c r="Z97" i="9"/>
  <c r="Z99" i="9"/>
  <c r="Z102" i="9"/>
  <c r="H118" i="11"/>
  <c r="H126" i="11"/>
  <c r="X98" i="11"/>
  <c r="X103" i="11"/>
  <c r="H108" i="11"/>
  <c r="H116" i="11"/>
  <c r="L70" i="13"/>
  <c r="F81" i="14"/>
  <c r="N76" i="16"/>
  <c r="N81" i="16"/>
  <c r="R42" i="17"/>
  <c r="D42" i="17"/>
  <c r="H124" i="11"/>
  <c r="H121" i="11"/>
  <c r="T87" i="16"/>
  <c r="Z101" i="9"/>
  <c r="Z96" i="9"/>
  <c r="X104" i="11"/>
  <c r="X105" i="11"/>
  <c r="H99" i="11"/>
  <c r="H119" i="11"/>
  <c r="L73" i="13"/>
  <c r="L72" i="13"/>
  <c r="N78" i="16"/>
  <c r="N83" i="16"/>
  <c r="D87" i="16"/>
  <c r="D41" i="17"/>
  <c r="H122" i="11"/>
  <c r="N80" i="16"/>
  <c r="N85" i="16"/>
  <c r="Z100" i="9"/>
  <c r="H104" i="11"/>
  <c r="L69" i="13"/>
  <c r="N82" i="16"/>
  <c r="N88" i="16"/>
  <c r="J85" i="17"/>
  <c r="J88" i="17"/>
  <c r="J86" i="17"/>
  <c r="J87" i="17"/>
  <c r="J125" i="11"/>
  <c r="J121" i="11"/>
  <c r="J116" i="11"/>
  <c r="J124" i="11"/>
  <c r="J126" i="11"/>
  <c r="J122" i="11"/>
  <c r="J118" i="11"/>
  <c r="J123" i="11"/>
  <c r="J119" i="11"/>
  <c r="J120" i="11"/>
  <c r="J117" i="11"/>
  <c r="J137" i="13"/>
  <c r="J133" i="13"/>
  <c r="J129" i="13"/>
  <c r="J140" i="13"/>
  <c r="J138" i="13"/>
  <c r="J134" i="13"/>
  <c r="J130" i="13"/>
  <c r="J132" i="13"/>
  <c r="J139" i="13"/>
  <c r="J135" i="13"/>
  <c r="J131" i="13"/>
  <c r="J136" i="13"/>
  <c r="J128" i="13"/>
  <c r="J116" i="9"/>
  <c r="J112" i="9"/>
  <c r="J119" i="9"/>
  <c r="J117" i="9"/>
  <c r="J113" i="9"/>
  <c r="J111" i="9"/>
  <c r="J118" i="9"/>
  <c r="J114" i="9"/>
  <c r="J110" i="9"/>
  <c r="J115" i="9"/>
  <c r="J173" i="16"/>
  <c r="J169" i="16"/>
  <c r="J165" i="16"/>
  <c r="J174" i="16"/>
  <c r="J170" i="16"/>
  <c r="J166" i="16"/>
  <c r="J162" i="16"/>
  <c r="J175" i="16"/>
  <c r="J171" i="16"/>
  <c r="J167" i="16"/>
  <c r="J163" i="16"/>
  <c r="J176" i="16"/>
  <c r="J172" i="16"/>
  <c r="J168" i="16"/>
  <c r="J164" i="16"/>
  <c r="J100" i="9"/>
  <c r="R46" i="15"/>
  <c r="R44" i="15"/>
  <c r="R45" i="15"/>
  <c r="R47" i="15"/>
  <c r="J97" i="9"/>
  <c r="J95" i="9"/>
  <c r="F136" i="9"/>
  <c r="J98" i="9"/>
  <c r="J101" i="9"/>
  <c r="J96" i="9"/>
  <c r="J93" i="9"/>
  <c r="J94" i="9"/>
  <c r="J99" i="9"/>
  <c r="F129" i="9"/>
  <c r="F128" i="9"/>
  <c r="F135" i="9"/>
  <c r="F127" i="9"/>
  <c r="F134" i="9"/>
  <c r="F133" i="9"/>
  <c r="F130" i="9"/>
  <c r="F131" i="9"/>
  <c r="P153" i="16"/>
  <c r="P152" i="16"/>
  <c r="X152" i="16"/>
  <c r="H195" i="16"/>
  <c r="H152" i="16"/>
  <c r="F241" i="16"/>
  <c r="H153" i="16"/>
  <c r="D307" i="16"/>
  <c r="D152" i="13"/>
  <c r="H173" i="16"/>
  <c r="H197" i="16"/>
  <c r="H175" i="16"/>
  <c r="X151" i="16"/>
  <c r="R130" i="16"/>
  <c r="D154" i="13"/>
  <c r="D155" i="13"/>
  <c r="D157" i="13"/>
  <c r="P120" i="13"/>
  <c r="D159" i="13"/>
  <c r="D153" i="13"/>
  <c r="J152" i="16"/>
  <c r="D151" i="13"/>
  <c r="D156" i="13"/>
  <c r="D160" i="13"/>
  <c r="D158" i="13"/>
  <c r="D109" i="16"/>
  <c r="F217" i="16"/>
  <c r="D148" i="13"/>
  <c r="P130" i="16"/>
  <c r="D149" i="13"/>
  <c r="P129" i="16"/>
  <c r="R153" i="16"/>
  <c r="F261" i="16"/>
  <c r="L107" i="16"/>
  <c r="D196" i="16"/>
  <c r="D285" i="16"/>
  <c r="F240" i="16"/>
  <c r="D305" i="16"/>
  <c r="F130" i="16"/>
  <c r="L108" i="16"/>
  <c r="F307" i="16"/>
  <c r="F151" i="16"/>
  <c r="H109" i="16"/>
  <c r="F41" i="16"/>
  <c r="D197" i="16"/>
  <c r="F263" i="16"/>
  <c r="H130" i="16"/>
  <c r="H129" i="16"/>
  <c r="R107" i="16"/>
  <c r="T153" i="16"/>
  <c r="H241" i="16"/>
  <c r="T151" i="16"/>
  <c r="V130" i="16"/>
  <c r="J108" i="16"/>
  <c r="X65" i="16"/>
  <c r="D239" i="16"/>
  <c r="V42" i="16"/>
  <c r="F153" i="16"/>
  <c r="H108" i="16"/>
  <c r="P66" i="16"/>
  <c r="R65" i="16"/>
  <c r="F305" i="16"/>
  <c r="F283" i="16"/>
  <c r="F218" i="16"/>
  <c r="J186" i="16"/>
  <c r="J194" i="16"/>
  <c r="J193" i="16"/>
  <c r="J197" i="16"/>
  <c r="J130" i="16"/>
  <c r="T109" i="16"/>
  <c r="L42" i="16"/>
  <c r="N42" i="16"/>
  <c r="V104" i="15"/>
  <c r="P32" i="15"/>
  <c r="T64" i="16"/>
  <c r="N43" i="16"/>
  <c r="J153" i="16"/>
  <c r="V131" i="16"/>
  <c r="D108" i="16"/>
  <c r="R109" i="16"/>
  <c r="D283" i="16"/>
  <c r="F284" i="16"/>
  <c r="L131" i="16"/>
  <c r="P108" i="16"/>
  <c r="D263" i="16"/>
  <c r="H72" i="15"/>
  <c r="P107" i="16"/>
  <c r="N68" i="15"/>
  <c r="J185" i="16"/>
  <c r="J184" i="16"/>
  <c r="J192" i="16"/>
  <c r="N61" i="16"/>
  <c r="P43" i="16"/>
  <c r="D63" i="16"/>
  <c r="J195" i="16"/>
  <c r="T107" i="16"/>
  <c r="J107" i="16"/>
  <c r="D173" i="16"/>
  <c r="T131" i="16"/>
  <c r="H263" i="16"/>
  <c r="V105" i="15"/>
  <c r="J189" i="16"/>
  <c r="J191" i="16"/>
  <c r="J190" i="16"/>
  <c r="F197" i="16"/>
  <c r="Z152" i="16"/>
  <c r="N129" i="16"/>
  <c r="H261" i="16"/>
  <c r="F143" i="15"/>
  <c r="J187" i="16"/>
  <c r="J188" i="16"/>
  <c r="J198" i="16"/>
  <c r="J63" i="16"/>
  <c r="V43" i="16"/>
  <c r="F195" i="16"/>
  <c r="N152" i="16"/>
  <c r="F141" i="17"/>
  <c r="R55" i="17"/>
  <c r="N31" i="17"/>
  <c r="X33" i="17"/>
  <c r="F118" i="17"/>
  <c r="T55" i="17"/>
  <c r="D32" i="17"/>
  <c r="R54" i="17"/>
  <c r="F107" i="17"/>
  <c r="R52" i="17"/>
  <c r="L33" i="17"/>
  <c r="R66" i="17"/>
  <c r="D33" i="17"/>
  <c r="L32" i="17"/>
  <c r="L31" i="17"/>
  <c r="H53" i="17"/>
  <c r="V22" i="17"/>
  <c r="R65" i="17"/>
  <c r="V19" i="17"/>
  <c r="Z32" i="17"/>
  <c r="L22" i="17"/>
  <c r="R63" i="17"/>
  <c r="Z31" i="17"/>
  <c r="L19" i="17"/>
  <c r="T54" i="17"/>
  <c r="Z43" i="17"/>
  <c r="X32" i="17"/>
  <c r="X30" i="17"/>
  <c r="N30" i="17"/>
  <c r="F120" i="17"/>
  <c r="F121" i="17"/>
  <c r="T22" i="17"/>
  <c r="F19" i="17"/>
  <c r="V33" i="17"/>
  <c r="F119" i="17"/>
  <c r="N32" i="17"/>
  <c r="D20" i="17"/>
  <c r="H109" i="17"/>
  <c r="N22" i="17"/>
  <c r="G154" i="17"/>
  <c r="P32" i="17"/>
  <c r="D22" i="17"/>
  <c r="H119" i="17"/>
  <c r="L20" i="17"/>
  <c r="L52" i="17"/>
  <c r="H108" i="17"/>
  <c r="V21" i="17"/>
  <c r="Z30" i="17"/>
  <c r="N19" i="17"/>
  <c r="X19" i="17"/>
  <c r="P30" i="17"/>
  <c r="T30" i="17"/>
  <c r="F151" i="17"/>
  <c r="H121" i="17"/>
  <c r="D21" i="17"/>
  <c r="R20" i="17"/>
  <c r="F140" i="17"/>
  <c r="J33" i="17"/>
  <c r="P20" i="17"/>
  <c r="F153" i="17"/>
  <c r="F154" i="17"/>
  <c r="X20" i="17"/>
  <c r="H118" i="17"/>
  <c r="L54" i="17"/>
  <c r="L55" i="17"/>
  <c r="H110" i="17"/>
  <c r="H9" i="17"/>
  <c r="J55" i="17"/>
  <c r="T52" i="17"/>
  <c r="N21" i="17"/>
  <c r="H32" i="17"/>
  <c r="X21" i="17"/>
  <c r="P22" i="17"/>
  <c r="H33" i="17"/>
  <c r="H30" i="17"/>
  <c r="H52" i="17"/>
  <c r="T32" i="17"/>
  <c r="F152" i="17"/>
  <c r="F142" i="17"/>
  <c r="F130" i="17"/>
  <c r="H120" i="17"/>
  <c r="H54" i="17"/>
  <c r="P31" i="17"/>
  <c r="L53" i="17"/>
  <c r="F22" i="17"/>
  <c r="T33" i="17"/>
  <c r="P21" i="17"/>
  <c r="T19" i="17"/>
  <c r="T20" i="17"/>
  <c r="R19" i="17"/>
  <c r="U55" i="17"/>
  <c r="V52" i="17" s="1"/>
  <c r="F109" i="17"/>
  <c r="F110" i="17"/>
  <c r="I143" i="17"/>
  <c r="I144" i="17" s="1"/>
  <c r="I121" i="17"/>
  <c r="AE110" i="17"/>
  <c r="P54" i="17"/>
  <c r="P55" i="17"/>
  <c r="F21" i="17"/>
  <c r="R22" i="17"/>
  <c r="V30" i="17"/>
  <c r="J31" i="17"/>
  <c r="D31" i="17"/>
  <c r="V31" i="17"/>
  <c r="F108" i="17"/>
  <c r="P53" i="17"/>
  <c r="J30" i="17"/>
  <c r="AC33" i="17"/>
  <c r="Y34" i="17" s="1"/>
  <c r="F129" i="17"/>
  <c r="AB30" i="17"/>
  <c r="N53" i="17"/>
  <c r="AB31" i="17"/>
  <c r="AB32" i="17"/>
  <c r="J21" i="17"/>
  <c r="F131" i="17"/>
  <c r="N54" i="17"/>
  <c r="N52" i="17"/>
  <c r="J54" i="17"/>
  <c r="J52" i="17"/>
  <c r="H22" i="17"/>
  <c r="H19" i="17"/>
  <c r="I132" i="17"/>
  <c r="I133" i="17" s="1"/>
  <c r="W66" i="17"/>
  <c r="K67" i="17" s="1"/>
  <c r="H20" i="17"/>
  <c r="J19" i="17"/>
  <c r="H21" i="17"/>
  <c r="Y22" i="17"/>
  <c r="Y23" i="17" s="1"/>
  <c r="F55" i="17"/>
  <c r="J20" i="17"/>
  <c r="D262" i="16"/>
  <c r="H239" i="16"/>
  <c r="D219" i="16"/>
  <c r="D174" i="16"/>
  <c r="R151" i="16"/>
  <c r="Z153" i="16"/>
  <c r="N151" i="16"/>
  <c r="L129" i="16"/>
  <c r="R129" i="16"/>
  <c r="T130" i="16"/>
  <c r="J131" i="16"/>
  <c r="N64" i="16"/>
  <c r="H65" i="16"/>
  <c r="L64" i="16"/>
  <c r="F38" i="16"/>
  <c r="V41" i="16"/>
  <c r="F43" i="16"/>
  <c r="R41" i="16"/>
  <c r="D43" i="16"/>
  <c r="H140" i="15"/>
  <c r="V68" i="15"/>
  <c r="F88" i="17"/>
  <c r="F85" i="17"/>
  <c r="F87" i="17"/>
  <c r="X63" i="16"/>
  <c r="R63" i="16"/>
  <c r="F129" i="16"/>
  <c r="D218" i="16"/>
  <c r="H283" i="16"/>
  <c r="V151" i="16"/>
  <c r="F108" i="16"/>
  <c r="R32" i="17"/>
  <c r="F66" i="16"/>
  <c r="F63" i="16"/>
  <c r="X41" i="16"/>
  <c r="J42" i="16"/>
  <c r="T65" i="16"/>
  <c r="N131" i="16"/>
  <c r="D241" i="16"/>
  <c r="L153" i="16"/>
  <c r="D130" i="16"/>
  <c r="H219" i="16"/>
  <c r="N109" i="16"/>
  <c r="R31" i="17"/>
  <c r="P42" i="16"/>
  <c r="D151" i="16"/>
  <c r="H11" i="17"/>
  <c r="R33" i="17"/>
  <c r="R105" i="15"/>
  <c r="X40" i="16"/>
  <c r="X61" i="16"/>
  <c r="F86" i="17"/>
  <c r="H10" i="17"/>
  <c r="F52" i="17"/>
  <c r="F53" i="17"/>
  <c r="R30" i="17"/>
  <c r="Z41" i="17"/>
  <c r="Z42" i="17"/>
  <c r="N77" i="17"/>
  <c r="N76" i="17"/>
  <c r="N74" i="17"/>
  <c r="N75" i="17"/>
  <c r="H129" i="17"/>
  <c r="H131" i="17"/>
  <c r="H130" i="17"/>
  <c r="H132" i="17"/>
  <c r="F42" i="17"/>
  <c r="F41" i="17"/>
  <c r="F43" i="17"/>
  <c r="F44" i="17"/>
  <c r="H66" i="17"/>
  <c r="H64" i="17"/>
  <c r="H63" i="17"/>
  <c r="H65" i="17"/>
  <c r="F33" i="17"/>
  <c r="F32" i="17"/>
  <c r="F31" i="17"/>
  <c r="F30" i="17"/>
  <c r="T66" i="17"/>
  <c r="T64" i="17"/>
  <c r="T63" i="17"/>
  <c r="T65" i="17"/>
  <c r="P66" i="17"/>
  <c r="P64" i="17"/>
  <c r="P63" i="17"/>
  <c r="P65" i="17"/>
  <c r="V42" i="17"/>
  <c r="V44" i="17"/>
  <c r="V41" i="17"/>
  <c r="V43" i="17"/>
  <c r="J42" i="17"/>
  <c r="J44" i="17"/>
  <c r="J41" i="17"/>
  <c r="J43" i="17"/>
  <c r="H75" i="17"/>
  <c r="H76" i="17"/>
  <c r="H77" i="17"/>
  <c r="H74" i="17"/>
  <c r="D143" i="17"/>
  <c r="D142" i="17"/>
  <c r="D141" i="17"/>
  <c r="D140" i="17"/>
  <c r="D132" i="17"/>
  <c r="D131" i="17"/>
  <c r="D130" i="17"/>
  <c r="D129" i="17"/>
  <c r="D121" i="17"/>
  <c r="D120" i="17"/>
  <c r="D119" i="17"/>
  <c r="D118" i="17"/>
  <c r="D110" i="17"/>
  <c r="D109" i="17"/>
  <c r="D108" i="17"/>
  <c r="D107" i="17"/>
  <c r="D88" i="17"/>
  <c r="D87" i="17"/>
  <c r="D85" i="17"/>
  <c r="D86" i="17"/>
  <c r="L75" i="17"/>
  <c r="L74" i="17"/>
  <c r="L77" i="17"/>
  <c r="L76" i="17"/>
  <c r="T75" i="17"/>
  <c r="T76" i="17"/>
  <c r="T77" i="17"/>
  <c r="T74" i="17"/>
  <c r="J66" i="17"/>
  <c r="J65" i="17"/>
  <c r="J63" i="17"/>
  <c r="J64" i="17"/>
  <c r="T43" i="17"/>
  <c r="T41" i="17"/>
  <c r="T42" i="17"/>
  <c r="T44" i="17"/>
  <c r="F65" i="17"/>
  <c r="F63" i="17"/>
  <c r="F66" i="17"/>
  <c r="F64" i="17"/>
  <c r="D154" i="17"/>
  <c r="D153" i="17"/>
  <c r="D152" i="17"/>
  <c r="D151" i="17"/>
  <c r="I264" i="16"/>
  <c r="J263" i="16" s="1"/>
  <c r="AB65" i="16"/>
  <c r="H153" i="15"/>
  <c r="V72" i="15"/>
  <c r="L44" i="16"/>
  <c r="T60" i="16"/>
  <c r="V61" i="16"/>
  <c r="V63" i="16"/>
  <c r="F64" i="16"/>
  <c r="P64" i="16"/>
  <c r="X43" i="16"/>
  <c r="H41" i="16"/>
  <c r="J41" i="16"/>
  <c r="D65" i="16"/>
  <c r="Z64" i="16"/>
  <c r="L43" i="16"/>
  <c r="L152" i="16"/>
  <c r="D152" i="16"/>
  <c r="D131" i="16"/>
  <c r="H285" i="16"/>
  <c r="H218" i="16"/>
  <c r="V153" i="16"/>
  <c r="N108" i="16"/>
  <c r="F107" i="16"/>
  <c r="K99" i="17"/>
  <c r="X75" i="17"/>
  <c r="X74" i="17"/>
  <c r="X77" i="17"/>
  <c r="X76" i="17"/>
  <c r="D66" i="17"/>
  <c r="D64" i="17"/>
  <c r="D63" i="17"/>
  <c r="D65" i="17"/>
  <c r="V65" i="17"/>
  <c r="V63" i="17"/>
  <c r="V66" i="17"/>
  <c r="V64" i="17"/>
  <c r="D55" i="17"/>
  <c r="D54" i="17"/>
  <c r="D53" i="17"/>
  <c r="D52" i="17"/>
  <c r="H140" i="17"/>
  <c r="H142" i="17"/>
  <c r="H141" i="17"/>
  <c r="H143" i="17"/>
  <c r="D11" i="17"/>
  <c r="D10" i="17"/>
  <c r="D8" i="17"/>
  <c r="D9" i="17"/>
  <c r="F97" i="17"/>
  <c r="F98" i="17"/>
  <c r="F99" i="17"/>
  <c r="F96" i="17"/>
  <c r="J97" i="17"/>
  <c r="J99" i="17"/>
  <c r="J96" i="17"/>
  <c r="J98" i="17"/>
  <c r="L66" i="17"/>
  <c r="L64" i="17"/>
  <c r="L65" i="17"/>
  <c r="L63" i="17"/>
  <c r="D99" i="17"/>
  <c r="D98" i="17"/>
  <c r="D96" i="17"/>
  <c r="D97" i="17"/>
  <c r="H88" i="17"/>
  <c r="H87" i="17"/>
  <c r="H85" i="17"/>
  <c r="H86" i="17"/>
  <c r="V77" i="17"/>
  <c r="V76" i="17"/>
  <c r="V74" i="17"/>
  <c r="V75" i="17"/>
  <c r="F77" i="17"/>
  <c r="F76" i="17"/>
  <c r="F74" i="17"/>
  <c r="F75" i="17"/>
  <c r="N65" i="17"/>
  <c r="N63" i="17"/>
  <c r="N64" i="17"/>
  <c r="N66" i="17"/>
  <c r="F9" i="17"/>
  <c r="F11" i="17"/>
  <c r="F8" i="17"/>
  <c r="F10" i="17"/>
  <c r="L58" i="15"/>
  <c r="U110" i="16"/>
  <c r="V108" i="16" s="1"/>
  <c r="T43" i="16"/>
  <c r="K88" i="17"/>
  <c r="AA44" i="17"/>
  <c r="H57" i="15"/>
  <c r="P44" i="16"/>
  <c r="R66" i="16"/>
  <c r="V65" i="16"/>
  <c r="P63" i="16"/>
  <c r="H42" i="16"/>
  <c r="AB63" i="16"/>
  <c r="AA77" i="17"/>
  <c r="I11" i="17"/>
  <c r="K176" i="16"/>
  <c r="I220" i="16"/>
  <c r="J62" i="16"/>
  <c r="W132" i="16"/>
  <c r="N65" i="16"/>
  <c r="H63" i="16"/>
  <c r="R43" i="16"/>
  <c r="J64" i="16"/>
  <c r="L65" i="16"/>
  <c r="V24" i="15"/>
  <c r="H58" i="15"/>
  <c r="AD107" i="15"/>
  <c r="V70" i="15"/>
  <c r="AD108" i="15"/>
  <c r="H119" i="15"/>
  <c r="K198" i="16"/>
  <c r="I242" i="16"/>
  <c r="AA154" i="16"/>
  <c r="R38" i="16"/>
  <c r="T38" i="16"/>
  <c r="H64" i="16"/>
  <c r="T42" i="16"/>
  <c r="Z65" i="16"/>
  <c r="D42" i="16"/>
  <c r="G308" i="16"/>
  <c r="F175" i="16"/>
  <c r="F174" i="16"/>
  <c r="F173" i="16"/>
  <c r="T107" i="15"/>
  <c r="N106" i="15"/>
  <c r="H21" i="15"/>
  <c r="I286" i="16"/>
  <c r="H40" i="16"/>
  <c r="AA88" i="16"/>
  <c r="D213" i="16"/>
  <c r="D229" i="16"/>
  <c r="T127" i="16"/>
  <c r="D257" i="16"/>
  <c r="N110" i="16"/>
  <c r="L84" i="16"/>
  <c r="H191" i="16"/>
  <c r="H84" i="16"/>
  <c r="F302" i="16"/>
  <c r="AC66" i="16"/>
  <c r="F220" i="16"/>
  <c r="D273" i="16"/>
  <c r="D80" i="16"/>
  <c r="P126" i="16"/>
  <c r="H242" i="16"/>
  <c r="H154" i="16"/>
  <c r="P82" i="16"/>
  <c r="R121" i="16"/>
  <c r="R85" i="16"/>
  <c r="D297" i="16"/>
  <c r="L110" i="16"/>
  <c r="T80" i="16"/>
  <c r="Y44" i="16"/>
  <c r="D19" i="16"/>
  <c r="T83" i="16"/>
  <c r="D20" i="16"/>
  <c r="F17" i="16"/>
  <c r="F11" i="16"/>
  <c r="F21" i="16"/>
  <c r="T32" i="16"/>
  <c r="H22" i="16"/>
  <c r="H20" i="16"/>
  <c r="T36" i="16"/>
  <c r="H194" i="16"/>
  <c r="I22" i="16"/>
  <c r="T77" i="16"/>
  <c r="X59" i="16"/>
  <c r="F8" i="16"/>
  <c r="X55" i="16"/>
  <c r="F14" i="16"/>
  <c r="F167" i="15"/>
  <c r="H128" i="15"/>
  <c r="AD104" i="15"/>
  <c r="AD106" i="15"/>
  <c r="F108" i="15"/>
  <c r="P57" i="15"/>
  <c r="T57" i="15"/>
  <c r="L32" i="15"/>
  <c r="L20" i="15"/>
  <c r="H11" i="15"/>
  <c r="H142" i="15"/>
  <c r="N104" i="15"/>
  <c r="J56" i="15"/>
  <c r="H155" i="15"/>
  <c r="V108" i="15"/>
  <c r="P107" i="15"/>
  <c r="H56" i="15"/>
  <c r="H60" i="15"/>
  <c r="H156" i="15"/>
  <c r="F21" i="15"/>
  <c r="F132" i="15"/>
  <c r="F72" i="15"/>
  <c r="N72" i="15"/>
  <c r="N58" i="15"/>
  <c r="P69" i="15"/>
  <c r="H36" i="15"/>
  <c r="H154" i="15"/>
  <c r="F20" i="15"/>
  <c r="V52" i="16"/>
  <c r="T102" i="16"/>
  <c r="F300" i="16"/>
  <c r="H79" i="16"/>
  <c r="N105" i="15"/>
  <c r="V33" i="15"/>
  <c r="H35" i="13"/>
  <c r="V107" i="15"/>
  <c r="P105" i="15"/>
  <c r="P106" i="15"/>
  <c r="P104" i="15"/>
  <c r="F128" i="15"/>
  <c r="N70" i="15"/>
  <c r="N56" i="15"/>
  <c r="P72" i="15"/>
  <c r="H33" i="15"/>
  <c r="V35" i="15"/>
  <c r="N69" i="15"/>
  <c r="N23" i="15"/>
  <c r="F298" i="16"/>
  <c r="H32" i="16"/>
  <c r="T132" i="16"/>
  <c r="V60" i="16"/>
  <c r="F299" i="16"/>
  <c r="F308" i="16"/>
  <c r="T40" i="16"/>
  <c r="H88" i="16"/>
  <c r="F303" i="16"/>
  <c r="L40" i="16"/>
  <c r="H80" i="16"/>
  <c r="R124" i="16"/>
  <c r="T84" i="16"/>
  <c r="L99" i="16"/>
  <c r="H145" i="16"/>
  <c r="T120" i="16"/>
  <c r="T118" i="16"/>
  <c r="L33" i="16"/>
  <c r="Z54" i="16"/>
  <c r="T123" i="16"/>
  <c r="L32" i="16"/>
  <c r="H279" i="16"/>
  <c r="R80" i="16"/>
  <c r="H150" i="16"/>
  <c r="N98" i="16"/>
  <c r="F208" i="16"/>
  <c r="R83" i="16"/>
  <c r="T98" i="16"/>
  <c r="H11" i="16"/>
  <c r="H189" i="16"/>
  <c r="L103" i="16"/>
  <c r="H36" i="16"/>
  <c r="T106" i="16"/>
  <c r="R75" i="16"/>
  <c r="R76" i="16"/>
  <c r="R84" i="16"/>
  <c r="R79" i="16"/>
  <c r="R88" i="16"/>
  <c r="P120" i="16"/>
  <c r="R78" i="16"/>
  <c r="R81" i="16"/>
  <c r="N60" i="16"/>
  <c r="R32" i="16"/>
  <c r="V36" i="16"/>
  <c r="R36" i="16"/>
  <c r="D17" i="16"/>
  <c r="R74" i="16"/>
  <c r="R82" i="16"/>
  <c r="R77" i="16"/>
  <c r="R118" i="16"/>
  <c r="F301" i="16"/>
  <c r="F256" i="16"/>
  <c r="V59" i="16"/>
  <c r="H128" i="16"/>
  <c r="T53" i="16"/>
  <c r="P38" i="16"/>
  <c r="F295" i="16"/>
  <c r="F296" i="16"/>
  <c r="F304" i="16"/>
  <c r="T78" i="16"/>
  <c r="F9" i="16"/>
  <c r="N56" i="16"/>
  <c r="R127" i="16"/>
  <c r="Z61" i="16"/>
  <c r="V55" i="16"/>
  <c r="F297" i="16"/>
  <c r="F294" i="16"/>
  <c r="L36" i="16"/>
  <c r="T85" i="16"/>
  <c r="F19" i="16"/>
  <c r="H278" i="16"/>
  <c r="X54" i="16"/>
  <c r="T121" i="16"/>
  <c r="T31" i="16"/>
  <c r="T39" i="16"/>
  <c r="H77" i="16"/>
  <c r="H85" i="16"/>
  <c r="H286" i="16"/>
  <c r="Z62" i="16"/>
  <c r="X52" i="16"/>
  <c r="X56" i="16"/>
  <c r="X60" i="16"/>
  <c r="X66" i="16"/>
  <c r="H119" i="16"/>
  <c r="T128" i="16"/>
  <c r="T124" i="16"/>
  <c r="T125" i="16"/>
  <c r="T33" i="16"/>
  <c r="T37" i="16"/>
  <c r="T44" i="16"/>
  <c r="N106" i="16"/>
  <c r="D84" i="16"/>
  <c r="H81" i="16"/>
  <c r="H74" i="16"/>
  <c r="H82" i="16"/>
  <c r="X81" i="16"/>
  <c r="X58" i="16"/>
  <c r="X62" i="16"/>
  <c r="T122" i="16"/>
  <c r="T35" i="16"/>
  <c r="H78" i="16"/>
  <c r="D295" i="16"/>
  <c r="Z53" i="16"/>
  <c r="H142" i="16"/>
  <c r="X53" i="16"/>
  <c r="X57" i="16"/>
  <c r="H125" i="16"/>
  <c r="T126" i="16"/>
  <c r="T119" i="16"/>
  <c r="T30" i="16"/>
  <c r="T34" i="16"/>
  <c r="H75" i="16"/>
  <c r="H83" i="16"/>
  <c r="H76" i="16"/>
  <c r="P78" i="16"/>
  <c r="H190" i="16"/>
  <c r="H187" i="16"/>
  <c r="L98" i="16"/>
  <c r="L102" i="16"/>
  <c r="L106" i="16"/>
  <c r="H59" i="16"/>
  <c r="H31" i="16"/>
  <c r="H35" i="16"/>
  <c r="H39" i="16"/>
  <c r="H141" i="16"/>
  <c r="H149" i="16"/>
  <c r="H148" i="16"/>
  <c r="T97" i="16"/>
  <c r="T101" i="16"/>
  <c r="T105" i="16"/>
  <c r="D13" i="16"/>
  <c r="P118" i="16"/>
  <c r="D83" i="16"/>
  <c r="P85" i="16"/>
  <c r="H186" i="16"/>
  <c r="H185" i="16"/>
  <c r="H193" i="16"/>
  <c r="P127" i="16"/>
  <c r="L97" i="16"/>
  <c r="L101" i="16"/>
  <c r="L105" i="16"/>
  <c r="N52" i="16"/>
  <c r="F216" i="16"/>
  <c r="H55" i="16"/>
  <c r="H30" i="16"/>
  <c r="H34" i="16"/>
  <c r="H38" i="16"/>
  <c r="H147" i="16"/>
  <c r="H146" i="16"/>
  <c r="R40" i="16"/>
  <c r="T96" i="16"/>
  <c r="T100" i="16"/>
  <c r="T104" i="16"/>
  <c r="T110" i="16"/>
  <c r="F59" i="16"/>
  <c r="P34" i="16"/>
  <c r="D9" i="16"/>
  <c r="D75" i="16"/>
  <c r="X82" i="16"/>
  <c r="P62" i="16"/>
  <c r="D209" i="16"/>
  <c r="H188" i="16"/>
  <c r="H198" i="16"/>
  <c r="P119" i="16"/>
  <c r="L96" i="16"/>
  <c r="L100" i="16"/>
  <c r="L104" i="16"/>
  <c r="N66" i="16"/>
  <c r="R126" i="16"/>
  <c r="R33" i="16"/>
  <c r="F212" i="16"/>
  <c r="H44" i="16"/>
  <c r="H33" i="16"/>
  <c r="H37" i="16"/>
  <c r="H143" i="16"/>
  <c r="H140" i="16"/>
  <c r="H144" i="16"/>
  <c r="V56" i="16"/>
  <c r="V66" i="16"/>
  <c r="F16" i="16"/>
  <c r="T99" i="16"/>
  <c r="T103" i="16"/>
  <c r="F55" i="16"/>
  <c r="P30" i="16"/>
  <c r="H17" i="16"/>
  <c r="L37" i="16"/>
  <c r="T75" i="16"/>
  <c r="T76" i="16"/>
  <c r="L88" i="16"/>
  <c r="X74" i="16"/>
  <c r="F22" i="16"/>
  <c r="N55" i="16"/>
  <c r="T52" i="16"/>
  <c r="F54" i="16"/>
  <c r="F62" i="16"/>
  <c r="L85" i="16"/>
  <c r="P56" i="16"/>
  <c r="D303" i="16"/>
  <c r="H277" i="16"/>
  <c r="H237" i="16"/>
  <c r="R59" i="16"/>
  <c r="D231" i="16"/>
  <c r="N54" i="16"/>
  <c r="N58" i="16"/>
  <c r="N62" i="16"/>
  <c r="R119" i="16"/>
  <c r="R122" i="16"/>
  <c r="R132" i="16"/>
  <c r="Z58" i="16"/>
  <c r="V54" i="16"/>
  <c r="V58" i="16"/>
  <c r="V62" i="16"/>
  <c r="F18" i="16"/>
  <c r="F10" i="16"/>
  <c r="H126" i="16"/>
  <c r="T58" i="16"/>
  <c r="F53" i="16"/>
  <c r="F57" i="16"/>
  <c r="F61" i="16"/>
  <c r="L31" i="16"/>
  <c r="L35" i="16"/>
  <c r="L39" i="16"/>
  <c r="N104" i="16"/>
  <c r="T81" i="16"/>
  <c r="T74" i="16"/>
  <c r="T82" i="16"/>
  <c r="L79" i="16"/>
  <c r="L80" i="16"/>
  <c r="D76" i="16"/>
  <c r="P77" i="16"/>
  <c r="F13" i="16"/>
  <c r="F15" i="16"/>
  <c r="P54" i="16"/>
  <c r="P59" i="16"/>
  <c r="N59" i="16"/>
  <c r="F252" i="16"/>
  <c r="V33" i="16"/>
  <c r="T62" i="16"/>
  <c r="F58" i="16"/>
  <c r="P61" i="16"/>
  <c r="H234" i="16"/>
  <c r="H229" i="16"/>
  <c r="D276" i="16"/>
  <c r="N53" i="16"/>
  <c r="N57" i="16"/>
  <c r="R125" i="16"/>
  <c r="R120" i="16"/>
  <c r="R128" i="16"/>
  <c r="Z57" i="16"/>
  <c r="J61" i="16"/>
  <c r="X36" i="16"/>
  <c r="V53" i="16"/>
  <c r="V57" i="16"/>
  <c r="V44" i="16"/>
  <c r="F12" i="16"/>
  <c r="H120" i="16"/>
  <c r="H127" i="16"/>
  <c r="T57" i="16"/>
  <c r="F52" i="16"/>
  <c r="F56" i="16"/>
  <c r="F60" i="16"/>
  <c r="L30" i="16"/>
  <c r="L34" i="16"/>
  <c r="L38" i="16"/>
  <c r="N102" i="16"/>
  <c r="T79" i="16"/>
  <c r="T88" i="16"/>
  <c r="L77" i="16"/>
  <c r="L78" i="16"/>
  <c r="R123" i="16"/>
  <c r="P53" i="16"/>
  <c r="D211" i="16"/>
  <c r="P132" i="16"/>
  <c r="R35" i="16"/>
  <c r="F207" i="16"/>
  <c r="F215" i="16"/>
  <c r="H54" i="16"/>
  <c r="H62" i="16"/>
  <c r="P33" i="16"/>
  <c r="H10" i="16"/>
  <c r="D8" i="16"/>
  <c r="D16" i="16"/>
  <c r="D74" i="16"/>
  <c r="D82" i="16"/>
  <c r="X79" i="16"/>
  <c r="X80" i="16"/>
  <c r="P83" i="16"/>
  <c r="P84" i="16"/>
  <c r="D215" i="16"/>
  <c r="D207" i="16"/>
  <c r="P128" i="16"/>
  <c r="P121" i="16"/>
  <c r="D228" i="16"/>
  <c r="J53" i="16"/>
  <c r="R37" i="16"/>
  <c r="R30" i="16"/>
  <c r="R39" i="16"/>
  <c r="R31" i="16"/>
  <c r="F260" i="16"/>
  <c r="F209" i="16"/>
  <c r="F213" i="16"/>
  <c r="H52" i="16"/>
  <c r="H56" i="16"/>
  <c r="H60" i="16"/>
  <c r="H66" i="16"/>
  <c r="T55" i="16"/>
  <c r="T54" i="16"/>
  <c r="T59" i="16"/>
  <c r="T66" i="16"/>
  <c r="P31" i="16"/>
  <c r="P35" i="16"/>
  <c r="P39" i="16"/>
  <c r="H13" i="16"/>
  <c r="H18" i="16"/>
  <c r="D10" i="16"/>
  <c r="D14" i="16"/>
  <c r="D18" i="16"/>
  <c r="N100" i="16"/>
  <c r="N99" i="16"/>
  <c r="L81" i="16"/>
  <c r="L74" i="16"/>
  <c r="L82" i="16"/>
  <c r="D77" i="16"/>
  <c r="D85" i="16"/>
  <c r="D78" i="16"/>
  <c r="X75" i="16"/>
  <c r="X83" i="16"/>
  <c r="X76" i="16"/>
  <c r="X84" i="16"/>
  <c r="P79" i="16"/>
  <c r="P88" i="16"/>
  <c r="P80" i="16"/>
  <c r="P58" i="16"/>
  <c r="P55" i="16"/>
  <c r="P125" i="16"/>
  <c r="R34" i="16"/>
  <c r="F211" i="16"/>
  <c r="H58" i="16"/>
  <c r="P37" i="16"/>
  <c r="P40" i="16"/>
  <c r="H15" i="16"/>
  <c r="D12" i="16"/>
  <c r="D22" i="16"/>
  <c r="D81" i="16"/>
  <c r="X88" i="16"/>
  <c r="P75" i="16"/>
  <c r="P76" i="16"/>
  <c r="R55" i="16"/>
  <c r="P122" i="16"/>
  <c r="P123" i="16"/>
  <c r="D279" i="16"/>
  <c r="D286" i="16"/>
  <c r="D236" i="16"/>
  <c r="J57" i="16"/>
  <c r="F206" i="16"/>
  <c r="F210" i="16"/>
  <c r="F214" i="16"/>
  <c r="H53" i="16"/>
  <c r="H57" i="16"/>
  <c r="X32" i="16"/>
  <c r="R44" i="16"/>
  <c r="T61" i="16"/>
  <c r="T56" i="16"/>
  <c r="P32" i="16"/>
  <c r="P36" i="16"/>
  <c r="H9" i="16"/>
  <c r="H14" i="16"/>
  <c r="H19" i="16"/>
  <c r="D11" i="16"/>
  <c r="D15" i="16"/>
  <c r="P124" i="16"/>
  <c r="L75" i="16"/>
  <c r="L83" i="16"/>
  <c r="L76" i="16"/>
  <c r="D79" i="16"/>
  <c r="D88" i="16"/>
  <c r="X77" i="16"/>
  <c r="X85" i="16"/>
  <c r="X78" i="16"/>
  <c r="P81" i="16"/>
  <c r="P74" i="16"/>
  <c r="P52" i="16"/>
  <c r="P60" i="16"/>
  <c r="P57" i="16"/>
  <c r="D264" i="16"/>
  <c r="D260" i="16"/>
  <c r="D254" i="16"/>
  <c r="D250" i="16"/>
  <c r="D252" i="16"/>
  <c r="D258" i="16"/>
  <c r="D256" i="16"/>
  <c r="D300" i="16"/>
  <c r="D302" i="16"/>
  <c r="D304" i="16"/>
  <c r="D296" i="16"/>
  <c r="D298" i="16"/>
  <c r="D294" i="16"/>
  <c r="H256" i="16"/>
  <c r="H251" i="16"/>
  <c r="H250" i="16"/>
  <c r="H264" i="16"/>
  <c r="H257" i="16"/>
  <c r="H259" i="16"/>
  <c r="H258" i="16"/>
  <c r="H253" i="16"/>
  <c r="H260" i="16"/>
  <c r="H255" i="16"/>
  <c r="H254" i="16"/>
  <c r="H252" i="16"/>
  <c r="H212" i="16"/>
  <c r="H207" i="16"/>
  <c r="H206" i="16"/>
  <c r="H220" i="16"/>
  <c r="H213" i="16"/>
  <c r="H215" i="16"/>
  <c r="H214" i="16"/>
  <c r="H209" i="16"/>
  <c r="H216" i="16"/>
  <c r="H211" i="16"/>
  <c r="H210" i="16"/>
  <c r="H208" i="16"/>
  <c r="H192" i="16"/>
  <c r="H184" i="16"/>
  <c r="D259" i="16"/>
  <c r="R54" i="16"/>
  <c r="R62" i="16"/>
  <c r="D282" i="16"/>
  <c r="D234" i="16"/>
  <c r="J52" i="16"/>
  <c r="F255" i="16"/>
  <c r="X35" i="16"/>
  <c r="F31" i="16"/>
  <c r="D308" i="16"/>
  <c r="D301" i="16"/>
  <c r="D253" i="16"/>
  <c r="H275" i="16"/>
  <c r="H233" i="16"/>
  <c r="R53" i="16"/>
  <c r="R57" i="16"/>
  <c r="R61" i="16"/>
  <c r="D235" i="16"/>
  <c r="D275" i="16"/>
  <c r="D272" i="16"/>
  <c r="D280" i="16"/>
  <c r="D242" i="16"/>
  <c r="D232" i="16"/>
  <c r="Z52" i="16"/>
  <c r="Z56" i="16"/>
  <c r="Z60" i="16"/>
  <c r="Z66" i="16"/>
  <c r="J55" i="16"/>
  <c r="J59" i="16"/>
  <c r="F250" i="16"/>
  <c r="F254" i="16"/>
  <c r="F258" i="16"/>
  <c r="F264" i="16"/>
  <c r="X30" i="16"/>
  <c r="X34" i="16"/>
  <c r="X38" i="16"/>
  <c r="V40" i="16"/>
  <c r="V35" i="16"/>
  <c r="H122" i="16"/>
  <c r="H118" i="16"/>
  <c r="H123" i="16"/>
  <c r="H8" i="16"/>
  <c r="H12" i="16"/>
  <c r="H16" i="16"/>
  <c r="N105" i="16"/>
  <c r="N101" i="16"/>
  <c r="N103" i="16"/>
  <c r="H232" i="16"/>
  <c r="H230" i="16"/>
  <c r="H238" i="16"/>
  <c r="H236" i="16"/>
  <c r="H228" i="16"/>
  <c r="F37" i="16"/>
  <c r="F34" i="16"/>
  <c r="F32" i="16"/>
  <c r="F30" i="16"/>
  <c r="V39" i="16"/>
  <c r="V37" i="16"/>
  <c r="V34" i="16"/>
  <c r="V32" i="16"/>
  <c r="V30" i="16"/>
  <c r="H276" i="16"/>
  <c r="H274" i="16"/>
  <c r="H282" i="16"/>
  <c r="H280" i="16"/>
  <c r="H272" i="16"/>
  <c r="D220" i="16"/>
  <c r="D216" i="16"/>
  <c r="D210" i="16"/>
  <c r="D206" i="16"/>
  <c r="D208" i="16"/>
  <c r="D214" i="16"/>
  <c r="D212" i="16"/>
  <c r="D251" i="16"/>
  <c r="H235" i="16"/>
  <c r="R58" i="16"/>
  <c r="D281" i="16"/>
  <c r="D274" i="16"/>
  <c r="D233" i="16"/>
  <c r="J56" i="16"/>
  <c r="J60" i="16"/>
  <c r="J66" i="16"/>
  <c r="F251" i="16"/>
  <c r="F259" i="16"/>
  <c r="X31" i="16"/>
  <c r="X39" i="16"/>
  <c r="F35" i="16"/>
  <c r="F40" i="16"/>
  <c r="D299" i="16"/>
  <c r="D255" i="16"/>
  <c r="H273" i="16"/>
  <c r="H281" i="16"/>
  <c r="H231" i="16"/>
  <c r="R52" i="16"/>
  <c r="R56" i="16"/>
  <c r="R60" i="16"/>
  <c r="D237" i="16"/>
  <c r="D277" i="16"/>
  <c r="D278" i="16"/>
  <c r="D230" i="16"/>
  <c r="D238" i="16"/>
  <c r="Z55" i="16"/>
  <c r="Z59" i="16"/>
  <c r="J54" i="16"/>
  <c r="J58" i="16"/>
  <c r="V38" i="16"/>
  <c r="F36" i="16"/>
  <c r="F253" i="16"/>
  <c r="F257" i="16"/>
  <c r="X44" i="16"/>
  <c r="X33" i="16"/>
  <c r="X37" i="16"/>
  <c r="H132" i="16"/>
  <c r="F39" i="16"/>
  <c r="F33" i="16"/>
  <c r="H124" i="16"/>
  <c r="H121" i="16"/>
  <c r="F44" i="16"/>
  <c r="N96" i="16"/>
  <c r="N97" i="16"/>
  <c r="J149" i="16"/>
  <c r="J147" i="16"/>
  <c r="J145" i="16"/>
  <c r="J143" i="16"/>
  <c r="J148" i="16"/>
  <c r="J146" i="16"/>
  <c r="J144" i="16"/>
  <c r="J141" i="16"/>
  <c r="J142" i="16"/>
  <c r="J154" i="16"/>
  <c r="J150" i="16"/>
  <c r="J140" i="16"/>
  <c r="H171" i="16"/>
  <c r="H169" i="16"/>
  <c r="H167" i="16"/>
  <c r="H165" i="16"/>
  <c r="H163" i="16"/>
  <c r="H172" i="16"/>
  <c r="H168" i="16"/>
  <c r="H176" i="16"/>
  <c r="H170" i="16"/>
  <c r="H164" i="16"/>
  <c r="H166" i="16"/>
  <c r="H162" i="16"/>
  <c r="X154" i="16"/>
  <c r="X150" i="16"/>
  <c r="X148" i="16"/>
  <c r="X146" i="16"/>
  <c r="X144" i="16"/>
  <c r="X145" i="16"/>
  <c r="X143" i="16"/>
  <c r="X140" i="16"/>
  <c r="X149" i="16"/>
  <c r="X147" i="16"/>
  <c r="X142" i="16"/>
  <c r="X141" i="16"/>
  <c r="J44" i="16"/>
  <c r="J40" i="16"/>
  <c r="J39" i="16"/>
  <c r="J35" i="16"/>
  <c r="J33" i="16"/>
  <c r="J31" i="16"/>
  <c r="J37" i="16"/>
  <c r="J32" i="16"/>
  <c r="J38" i="16"/>
  <c r="J36" i="16"/>
  <c r="J34" i="16"/>
  <c r="J30" i="16"/>
  <c r="F176" i="16"/>
  <c r="F172" i="16"/>
  <c r="F170" i="16"/>
  <c r="F168" i="16"/>
  <c r="F166" i="16"/>
  <c r="F164" i="16"/>
  <c r="F162" i="16"/>
  <c r="F171" i="16"/>
  <c r="F167" i="16"/>
  <c r="F165" i="16"/>
  <c r="F163" i="16"/>
  <c r="F169" i="16"/>
  <c r="D171" i="16"/>
  <c r="D169" i="16"/>
  <c r="D167" i="16"/>
  <c r="D165" i="16"/>
  <c r="D163" i="16"/>
  <c r="D176" i="16"/>
  <c r="D170" i="16"/>
  <c r="D166" i="16"/>
  <c r="D162" i="16"/>
  <c r="D172" i="16"/>
  <c r="D164" i="16"/>
  <c r="D168" i="16"/>
  <c r="F132" i="16"/>
  <c r="F128" i="16"/>
  <c r="F126" i="16"/>
  <c r="F124" i="16"/>
  <c r="F122" i="16"/>
  <c r="F120" i="16"/>
  <c r="F118" i="16"/>
  <c r="F121" i="16"/>
  <c r="F127" i="16"/>
  <c r="F119" i="16"/>
  <c r="F125" i="16"/>
  <c r="F123" i="16"/>
  <c r="R149" i="16"/>
  <c r="R147" i="16"/>
  <c r="R145" i="16"/>
  <c r="R143" i="16"/>
  <c r="R144" i="16"/>
  <c r="R150" i="16"/>
  <c r="R141" i="16"/>
  <c r="R148" i="16"/>
  <c r="R146" i="16"/>
  <c r="R142" i="16"/>
  <c r="R140" i="16"/>
  <c r="R154" i="16"/>
  <c r="L154" i="16"/>
  <c r="L150" i="16"/>
  <c r="L148" i="16"/>
  <c r="L146" i="16"/>
  <c r="L144" i="16"/>
  <c r="L143" i="16"/>
  <c r="L140" i="16"/>
  <c r="L149" i="16"/>
  <c r="L147" i="16"/>
  <c r="L145" i="16"/>
  <c r="L142" i="16"/>
  <c r="L141" i="16"/>
  <c r="P154" i="16"/>
  <c r="P150" i="16"/>
  <c r="P148" i="16"/>
  <c r="P146" i="16"/>
  <c r="P144" i="16"/>
  <c r="P149" i="16"/>
  <c r="P140" i="16"/>
  <c r="P142" i="16"/>
  <c r="P145" i="16"/>
  <c r="P147" i="16"/>
  <c r="P141" i="16"/>
  <c r="P143" i="16"/>
  <c r="L127" i="16"/>
  <c r="L125" i="16"/>
  <c r="L123" i="16"/>
  <c r="L121" i="16"/>
  <c r="L119" i="16"/>
  <c r="L128" i="16"/>
  <c r="L120" i="16"/>
  <c r="L126" i="16"/>
  <c r="L118" i="16"/>
  <c r="L132" i="16"/>
  <c r="L124" i="16"/>
  <c r="L122" i="16"/>
  <c r="P110" i="16"/>
  <c r="P106" i="16"/>
  <c r="P105" i="16"/>
  <c r="P104" i="16"/>
  <c r="P103" i="16"/>
  <c r="P102" i="16"/>
  <c r="P101" i="16"/>
  <c r="P100" i="16"/>
  <c r="P99" i="16"/>
  <c r="P98" i="16"/>
  <c r="P97" i="16"/>
  <c r="P96" i="16"/>
  <c r="F242" i="16"/>
  <c r="F238" i="16"/>
  <c r="F237" i="16"/>
  <c r="F236" i="16"/>
  <c r="F235" i="16"/>
  <c r="F234" i="16"/>
  <c r="F233" i="16"/>
  <c r="F232" i="16"/>
  <c r="F231" i="16"/>
  <c r="F230" i="16"/>
  <c r="F229" i="16"/>
  <c r="F228" i="16"/>
  <c r="R105" i="16"/>
  <c r="R106" i="16"/>
  <c r="R102" i="16"/>
  <c r="R98" i="16"/>
  <c r="R96" i="16"/>
  <c r="R110" i="16"/>
  <c r="R104" i="16"/>
  <c r="R103" i="16"/>
  <c r="R101" i="16"/>
  <c r="R97" i="16"/>
  <c r="R100" i="16"/>
  <c r="R99" i="16"/>
  <c r="J103" i="16"/>
  <c r="J110" i="16"/>
  <c r="J104" i="16"/>
  <c r="J106" i="16"/>
  <c r="J100" i="16"/>
  <c r="J96" i="16"/>
  <c r="J102" i="16"/>
  <c r="J98" i="16"/>
  <c r="J99" i="16"/>
  <c r="J101" i="16"/>
  <c r="J105" i="16"/>
  <c r="J97" i="16"/>
  <c r="N132" i="16"/>
  <c r="N128" i="16"/>
  <c r="N126" i="16"/>
  <c r="N124" i="16"/>
  <c r="N122" i="16"/>
  <c r="N120" i="16"/>
  <c r="N118" i="16"/>
  <c r="N125" i="16"/>
  <c r="N123" i="16"/>
  <c r="N121" i="16"/>
  <c r="N127" i="16"/>
  <c r="N119" i="16"/>
  <c r="J119" i="13"/>
  <c r="H129" i="15"/>
  <c r="H70" i="15"/>
  <c r="H20" i="15"/>
  <c r="H24" i="15"/>
  <c r="H141" i="15"/>
  <c r="F105" i="15"/>
  <c r="F23" i="15"/>
  <c r="P36" i="15"/>
  <c r="AB33" i="15"/>
  <c r="V21" i="15"/>
  <c r="H143" i="15"/>
  <c r="F165" i="15"/>
  <c r="F70" i="15"/>
  <c r="D59" i="15"/>
  <c r="F104" i="15"/>
  <c r="H130" i="15"/>
  <c r="H132" i="15"/>
  <c r="N57" i="15"/>
  <c r="N60" i="15"/>
  <c r="P70" i="15"/>
  <c r="H68" i="15"/>
  <c r="H71" i="15"/>
  <c r="T24" i="15"/>
  <c r="H23" i="15"/>
  <c r="F69" i="15"/>
  <c r="V22" i="15"/>
  <c r="Z149" i="16"/>
  <c r="Z147" i="16"/>
  <c r="Z145" i="16"/>
  <c r="Z143" i="16"/>
  <c r="Z148" i="16"/>
  <c r="Z154" i="16"/>
  <c r="Z141" i="16"/>
  <c r="Z146" i="16"/>
  <c r="Z144" i="16"/>
  <c r="Z142" i="16"/>
  <c r="Z150" i="16"/>
  <c r="Z140" i="16"/>
  <c r="D193" i="16"/>
  <c r="D191" i="16"/>
  <c r="D189" i="16"/>
  <c r="D187" i="16"/>
  <c r="D185" i="16"/>
  <c r="D192" i="16"/>
  <c r="D188" i="16"/>
  <c r="D184" i="16"/>
  <c r="D190" i="16"/>
  <c r="D194" i="16"/>
  <c r="D198" i="16"/>
  <c r="D186" i="16"/>
  <c r="V132" i="16"/>
  <c r="V128" i="16"/>
  <c r="V126" i="16"/>
  <c r="V124" i="16"/>
  <c r="V122" i="16"/>
  <c r="V120" i="16"/>
  <c r="V118" i="16"/>
  <c r="V121" i="16"/>
  <c r="V127" i="16"/>
  <c r="V119" i="16"/>
  <c r="V125" i="16"/>
  <c r="V123" i="16"/>
  <c r="D44" i="16"/>
  <c r="D40" i="16"/>
  <c r="D39" i="16"/>
  <c r="D38" i="16"/>
  <c r="D37" i="16"/>
  <c r="D36" i="16"/>
  <c r="D35" i="16"/>
  <c r="D34" i="16"/>
  <c r="D33" i="16"/>
  <c r="D32" i="16"/>
  <c r="D31" i="16"/>
  <c r="D30" i="16"/>
  <c r="J132" i="16"/>
  <c r="J128" i="16"/>
  <c r="J126" i="16"/>
  <c r="J124" i="16"/>
  <c r="J122" i="16"/>
  <c r="J120" i="16"/>
  <c r="J118" i="16"/>
  <c r="J123" i="16"/>
  <c r="J121" i="16"/>
  <c r="J119" i="16"/>
  <c r="J125" i="16"/>
  <c r="J127" i="16"/>
  <c r="N149" i="16"/>
  <c r="N147" i="16"/>
  <c r="N145" i="16"/>
  <c r="N143" i="16"/>
  <c r="N146" i="16"/>
  <c r="N141" i="16"/>
  <c r="N154" i="16"/>
  <c r="N144" i="16"/>
  <c r="N150" i="16"/>
  <c r="N140" i="16"/>
  <c r="N148" i="16"/>
  <c r="N142" i="16"/>
  <c r="F198" i="16"/>
  <c r="F194" i="16"/>
  <c r="F192" i="16"/>
  <c r="F190" i="16"/>
  <c r="F188" i="16"/>
  <c r="F186" i="16"/>
  <c r="F184" i="16"/>
  <c r="F193" i="16"/>
  <c r="F189" i="16"/>
  <c r="F185" i="16"/>
  <c r="F191" i="16"/>
  <c r="F187" i="16"/>
  <c r="D154" i="16"/>
  <c r="D150" i="16"/>
  <c r="D148" i="16"/>
  <c r="D146" i="16"/>
  <c r="D144" i="16"/>
  <c r="D147" i="16"/>
  <c r="D140" i="16"/>
  <c r="D142" i="16"/>
  <c r="D145" i="16"/>
  <c r="D141" i="16"/>
  <c r="D149" i="16"/>
  <c r="D143" i="16"/>
  <c r="D110" i="16"/>
  <c r="D106" i="16"/>
  <c r="D105" i="16"/>
  <c r="D104" i="16"/>
  <c r="D103" i="16"/>
  <c r="D102" i="16"/>
  <c r="D101" i="16"/>
  <c r="D100" i="16"/>
  <c r="D99" i="16"/>
  <c r="D98" i="16"/>
  <c r="D97" i="16"/>
  <c r="D96" i="16"/>
  <c r="F110" i="16"/>
  <c r="F104" i="16"/>
  <c r="F105" i="16"/>
  <c r="F101" i="16"/>
  <c r="F97" i="16"/>
  <c r="F106" i="16"/>
  <c r="F100" i="16"/>
  <c r="F96" i="16"/>
  <c r="F103" i="16"/>
  <c r="F99" i="16"/>
  <c r="F98" i="16"/>
  <c r="F102" i="16"/>
  <c r="D62" i="16"/>
  <c r="D59" i="16"/>
  <c r="D58" i="16"/>
  <c r="D57" i="16"/>
  <c r="D55" i="16"/>
  <c r="D54" i="16"/>
  <c r="D53" i="16"/>
  <c r="D52" i="16"/>
  <c r="D66" i="16"/>
  <c r="D61" i="16"/>
  <c r="D60" i="16"/>
  <c r="D56" i="16"/>
  <c r="L62" i="16"/>
  <c r="L61" i="16"/>
  <c r="L60" i="16"/>
  <c r="L59" i="16"/>
  <c r="L58" i="16"/>
  <c r="L57" i="16"/>
  <c r="L56" i="16"/>
  <c r="L55" i="16"/>
  <c r="L54" i="16"/>
  <c r="L53" i="16"/>
  <c r="L52" i="16"/>
  <c r="L66" i="16"/>
  <c r="N44" i="16"/>
  <c r="N40" i="16"/>
  <c r="N36" i="16"/>
  <c r="N39" i="16"/>
  <c r="N35" i="16"/>
  <c r="N37" i="16"/>
  <c r="N34" i="16"/>
  <c r="N32" i="16"/>
  <c r="N30" i="16"/>
  <c r="N38" i="16"/>
  <c r="N33" i="16"/>
  <c r="N31" i="16"/>
  <c r="D127" i="16"/>
  <c r="D125" i="16"/>
  <c r="D123" i="16"/>
  <c r="D121" i="16"/>
  <c r="D119" i="16"/>
  <c r="D124" i="16"/>
  <c r="D132" i="16"/>
  <c r="D122" i="16"/>
  <c r="D118" i="16"/>
  <c r="D120" i="16"/>
  <c r="D126" i="16"/>
  <c r="D128" i="16"/>
  <c r="AB62" i="16"/>
  <c r="AB61" i="16"/>
  <c r="AB60" i="16"/>
  <c r="AB59" i="16"/>
  <c r="AB58" i="16"/>
  <c r="AB57" i="16"/>
  <c r="AB56" i="16"/>
  <c r="AB55" i="16"/>
  <c r="AB54" i="16"/>
  <c r="AB53" i="16"/>
  <c r="AB52" i="16"/>
  <c r="AB66" i="16"/>
  <c r="V149" i="16"/>
  <c r="V147" i="16"/>
  <c r="V145" i="16"/>
  <c r="V143" i="16"/>
  <c r="V150" i="16"/>
  <c r="V148" i="16"/>
  <c r="V146" i="16"/>
  <c r="V144" i="16"/>
  <c r="V141" i="16"/>
  <c r="V154" i="16"/>
  <c r="V140" i="16"/>
  <c r="V142" i="16"/>
  <c r="F149" i="16"/>
  <c r="F147" i="16"/>
  <c r="F145" i="16"/>
  <c r="F150" i="16"/>
  <c r="F154" i="16"/>
  <c r="F141" i="16"/>
  <c r="F143" i="16"/>
  <c r="F148" i="16"/>
  <c r="F140" i="16"/>
  <c r="F144" i="16"/>
  <c r="F142" i="16"/>
  <c r="F146" i="16"/>
  <c r="T154" i="16"/>
  <c r="T150" i="16"/>
  <c r="T148" i="16"/>
  <c r="T146" i="16"/>
  <c r="T144" i="16"/>
  <c r="T147" i="16"/>
  <c r="T149" i="16"/>
  <c r="T140" i="16"/>
  <c r="T142" i="16"/>
  <c r="T143" i="16"/>
  <c r="T141" i="16"/>
  <c r="T145" i="16"/>
  <c r="F286" i="16"/>
  <c r="F282" i="16"/>
  <c r="F281" i="16"/>
  <c r="F280" i="16"/>
  <c r="F279" i="16"/>
  <c r="F278" i="16"/>
  <c r="F277" i="16"/>
  <c r="F276" i="16"/>
  <c r="F275" i="16"/>
  <c r="F274" i="16"/>
  <c r="F273" i="16"/>
  <c r="F272" i="16"/>
  <c r="H110" i="16"/>
  <c r="H106" i="16"/>
  <c r="H105" i="16"/>
  <c r="H104" i="16"/>
  <c r="H103" i="16"/>
  <c r="H102" i="16"/>
  <c r="H101" i="16"/>
  <c r="H100" i="16"/>
  <c r="H99" i="16"/>
  <c r="H98" i="16"/>
  <c r="H97" i="16"/>
  <c r="H96" i="16"/>
  <c r="F107" i="15"/>
  <c r="L71" i="15"/>
  <c r="AB34" i="15"/>
  <c r="F166" i="15"/>
  <c r="V23" i="15"/>
  <c r="P35" i="15"/>
  <c r="N108" i="15"/>
  <c r="L33" i="15"/>
  <c r="F24" i="15"/>
  <c r="F164" i="15"/>
  <c r="F68" i="15"/>
  <c r="D58" i="15"/>
  <c r="P68" i="15"/>
  <c r="L24" i="15"/>
  <c r="V34" i="15"/>
  <c r="D164" i="15"/>
  <c r="D106" i="15"/>
  <c r="P56" i="15"/>
  <c r="P60" i="15"/>
  <c r="H10" i="15"/>
  <c r="H116" i="15"/>
  <c r="H117" i="15"/>
  <c r="X33" i="15"/>
  <c r="F154" i="15"/>
  <c r="P59" i="15"/>
  <c r="H9" i="15"/>
  <c r="H118" i="15"/>
  <c r="H8" i="15"/>
  <c r="R108" i="15"/>
  <c r="X36" i="15"/>
  <c r="R106" i="15"/>
  <c r="J35" i="13"/>
  <c r="J108" i="14"/>
  <c r="L68" i="15"/>
  <c r="F152" i="15"/>
  <c r="F156" i="15"/>
  <c r="P34" i="15"/>
  <c r="L69" i="15"/>
  <c r="AB32" i="15"/>
  <c r="AB36" i="15"/>
  <c r="L36" i="15"/>
  <c r="R24" i="15"/>
  <c r="R20" i="15"/>
  <c r="D57" i="15"/>
  <c r="Z106" i="15"/>
  <c r="X35" i="15"/>
  <c r="R104" i="15"/>
  <c r="J106" i="15"/>
  <c r="L22" i="15"/>
  <c r="K96" i="15"/>
  <c r="E97" i="15" s="1"/>
  <c r="F118" i="13"/>
  <c r="F153" i="15"/>
  <c r="T56" i="15"/>
  <c r="X32" i="15"/>
  <c r="L70" i="15"/>
  <c r="Y24" i="15"/>
  <c r="M25" i="15" s="1"/>
  <c r="L35" i="15"/>
  <c r="T60" i="15"/>
  <c r="Z107" i="15"/>
  <c r="J105" i="15"/>
  <c r="R58" i="15"/>
  <c r="L21" i="15"/>
  <c r="D167" i="15"/>
  <c r="D165" i="15"/>
  <c r="D166" i="15"/>
  <c r="F142" i="15"/>
  <c r="F141" i="15"/>
  <c r="F140" i="15"/>
  <c r="I144" i="15"/>
  <c r="C145" i="15" s="1"/>
  <c r="F131" i="15"/>
  <c r="F130" i="15"/>
  <c r="T108" i="15"/>
  <c r="Z105" i="15"/>
  <c r="Z108" i="15"/>
  <c r="J104" i="15"/>
  <c r="T106" i="15"/>
  <c r="J108" i="15"/>
  <c r="T58" i="15"/>
  <c r="L59" i="15"/>
  <c r="L57" i="15"/>
  <c r="L56" i="15"/>
  <c r="N46" i="15"/>
  <c r="H34" i="15"/>
  <c r="N33" i="15"/>
  <c r="N32" i="15"/>
  <c r="N34" i="15"/>
  <c r="N35" i="15"/>
  <c r="N24" i="15"/>
  <c r="R23" i="15"/>
  <c r="N21" i="15"/>
  <c r="N22" i="15"/>
  <c r="R22" i="15"/>
  <c r="J58" i="15"/>
  <c r="F118" i="15"/>
  <c r="T70" i="15"/>
  <c r="T32" i="15"/>
  <c r="T68" i="15"/>
  <c r="J59" i="15"/>
  <c r="T36" i="15"/>
  <c r="T23" i="15"/>
  <c r="W72" i="15"/>
  <c r="C73" i="15" s="1"/>
  <c r="F116" i="15"/>
  <c r="F120" i="15"/>
  <c r="T69" i="15"/>
  <c r="J60" i="15"/>
  <c r="T34" i="15"/>
  <c r="T22" i="15"/>
  <c r="J110" i="13"/>
  <c r="T80" i="14"/>
  <c r="F117" i="15"/>
  <c r="T71" i="15"/>
  <c r="F104" i="14"/>
  <c r="P80" i="15"/>
  <c r="R60" i="15"/>
  <c r="T33" i="15"/>
  <c r="T20" i="15"/>
  <c r="Z32" i="15"/>
  <c r="J106" i="14"/>
  <c r="L84" i="14"/>
  <c r="D107" i="15"/>
  <c r="J68" i="15"/>
  <c r="Z34" i="15"/>
  <c r="X21" i="15"/>
  <c r="R56" i="15"/>
  <c r="F36" i="15"/>
  <c r="R32" i="15"/>
  <c r="J36" i="15"/>
  <c r="F106" i="14"/>
  <c r="T82" i="14"/>
  <c r="D108" i="15"/>
  <c r="R68" i="15"/>
  <c r="D105" i="15"/>
  <c r="J24" i="15"/>
  <c r="J44" i="15"/>
  <c r="F9" i="15"/>
  <c r="R36" i="15"/>
  <c r="I132" i="15"/>
  <c r="J132" i="15" s="1"/>
  <c r="J69" i="15"/>
  <c r="J33" i="15"/>
  <c r="Z36" i="15"/>
  <c r="N44" i="15"/>
  <c r="F10" i="15"/>
  <c r="F32" i="15"/>
  <c r="J111" i="13"/>
  <c r="R72" i="15"/>
  <c r="J72" i="15"/>
  <c r="Z33" i="15"/>
  <c r="I12" i="15"/>
  <c r="G13" i="15" s="1"/>
  <c r="R57" i="15"/>
  <c r="U60" i="15"/>
  <c r="S61" i="15" s="1"/>
  <c r="F34" i="15"/>
  <c r="F35" i="15"/>
  <c r="J21" i="15"/>
  <c r="J23" i="15"/>
  <c r="R71" i="15"/>
  <c r="T180" i="13"/>
  <c r="J114" i="13"/>
  <c r="F120" i="13"/>
  <c r="J105" i="14"/>
  <c r="D84" i="14"/>
  <c r="R70" i="15"/>
  <c r="T105" i="15"/>
  <c r="J70" i="15"/>
  <c r="J34" i="15"/>
  <c r="J32" i="15"/>
  <c r="J22" i="15"/>
  <c r="F11" i="15"/>
  <c r="D56" i="15"/>
  <c r="R35" i="15"/>
  <c r="R33" i="15"/>
  <c r="F8" i="15"/>
  <c r="AE108" i="15"/>
  <c r="U109" i="15" s="1"/>
  <c r="P83" i="15"/>
  <c r="J47" i="15"/>
  <c r="P82" i="15"/>
  <c r="J46" i="15"/>
  <c r="P22" i="15"/>
  <c r="I156" i="15"/>
  <c r="C157" i="15" s="1"/>
  <c r="AA84" i="15"/>
  <c r="I85" i="15" s="1"/>
  <c r="I120" i="15"/>
  <c r="J120" i="15" s="1"/>
  <c r="P81" i="15"/>
  <c r="Z46" i="15"/>
  <c r="AC36" i="15"/>
  <c r="G37" i="15" s="1"/>
  <c r="D273" i="13"/>
  <c r="L91" i="13"/>
  <c r="V71" i="14"/>
  <c r="L83" i="14"/>
  <c r="X20" i="15"/>
  <c r="P68" i="13"/>
  <c r="N119" i="13"/>
  <c r="F107" i="14"/>
  <c r="T83" i="14"/>
  <c r="L81" i="14"/>
  <c r="J104" i="14"/>
  <c r="N47" i="15"/>
  <c r="X23" i="15"/>
  <c r="Z45" i="15"/>
  <c r="J45" i="15"/>
  <c r="P20" i="15"/>
  <c r="P24" i="15"/>
  <c r="X24" i="15"/>
  <c r="Z44" i="15"/>
  <c r="P21" i="15"/>
  <c r="AB170" i="13"/>
  <c r="D76" i="13"/>
  <c r="V117" i="13"/>
  <c r="F105" i="14"/>
  <c r="T81" i="14"/>
  <c r="N45" i="15"/>
  <c r="Z47" i="15"/>
  <c r="D130" i="15"/>
  <c r="D131" i="15"/>
  <c r="D128" i="15"/>
  <c r="D129" i="15"/>
  <c r="D132" i="15"/>
  <c r="F96" i="15"/>
  <c r="F94" i="15"/>
  <c r="F92" i="15"/>
  <c r="F95" i="15"/>
  <c r="F93" i="15"/>
  <c r="D47" i="15"/>
  <c r="D45" i="15"/>
  <c r="D44" i="15"/>
  <c r="D48" i="15"/>
  <c r="D46" i="15"/>
  <c r="H107" i="15"/>
  <c r="H105" i="15"/>
  <c r="H106" i="15"/>
  <c r="H104" i="15"/>
  <c r="H108" i="15"/>
  <c r="AB107" i="15"/>
  <c r="AB105" i="15"/>
  <c r="AB106" i="15"/>
  <c r="AB104" i="15"/>
  <c r="AB108" i="15"/>
  <c r="F83" i="15"/>
  <c r="F81" i="15"/>
  <c r="F80" i="15"/>
  <c r="F84" i="15"/>
  <c r="F82" i="15"/>
  <c r="G168" i="15"/>
  <c r="X107" i="15"/>
  <c r="X105" i="15"/>
  <c r="X106" i="15"/>
  <c r="X104" i="15"/>
  <c r="X108" i="15"/>
  <c r="R83" i="15"/>
  <c r="R81" i="15"/>
  <c r="R84" i="15"/>
  <c r="R80" i="15"/>
  <c r="R82" i="15"/>
  <c r="D84" i="15"/>
  <c r="D82" i="15"/>
  <c r="D80" i="15"/>
  <c r="D83" i="15"/>
  <c r="D81" i="15"/>
  <c r="V83" i="15"/>
  <c r="V81" i="15"/>
  <c r="V80" i="15"/>
  <c r="V84" i="15"/>
  <c r="V82" i="15"/>
  <c r="T47" i="15"/>
  <c r="T45" i="15"/>
  <c r="T44" i="15"/>
  <c r="T48" i="15"/>
  <c r="T46" i="15"/>
  <c r="D71" i="15"/>
  <c r="D69" i="15"/>
  <c r="D72" i="15"/>
  <c r="D70" i="15"/>
  <c r="D68" i="15"/>
  <c r="D36" i="15"/>
  <c r="D35" i="15"/>
  <c r="D34" i="15"/>
  <c r="D33" i="15"/>
  <c r="D32" i="15"/>
  <c r="I145" i="15"/>
  <c r="J109" i="13"/>
  <c r="J108" i="13"/>
  <c r="J120" i="13"/>
  <c r="J115" i="13"/>
  <c r="F119" i="13"/>
  <c r="D24" i="15"/>
  <c r="D23" i="15"/>
  <c r="D22" i="15"/>
  <c r="D21" i="15"/>
  <c r="D20" i="15"/>
  <c r="L84" i="15"/>
  <c r="L82" i="15"/>
  <c r="L80" i="15"/>
  <c r="L81" i="15"/>
  <c r="L83" i="15"/>
  <c r="D153" i="15"/>
  <c r="D154" i="15"/>
  <c r="D152" i="15"/>
  <c r="D156" i="15"/>
  <c r="D155" i="15"/>
  <c r="L93" i="15"/>
  <c r="P47" i="15"/>
  <c r="P45" i="15"/>
  <c r="P48" i="15"/>
  <c r="P46" i="15"/>
  <c r="P44" i="15"/>
  <c r="I25" i="15"/>
  <c r="L47" i="15"/>
  <c r="L45" i="15"/>
  <c r="L46" i="15"/>
  <c r="L48" i="15"/>
  <c r="L44" i="15"/>
  <c r="D12" i="15"/>
  <c r="D11" i="15"/>
  <c r="D10" i="15"/>
  <c r="D9" i="15"/>
  <c r="D8" i="15"/>
  <c r="D120" i="15"/>
  <c r="D116" i="15"/>
  <c r="D117" i="15"/>
  <c r="D118" i="15"/>
  <c r="D119" i="15"/>
  <c r="L107" i="15"/>
  <c r="L105" i="15"/>
  <c r="L106" i="15"/>
  <c r="L104" i="15"/>
  <c r="L108" i="15"/>
  <c r="F60" i="15"/>
  <c r="F57" i="15"/>
  <c r="F56" i="15"/>
  <c r="F58" i="15"/>
  <c r="F59" i="15"/>
  <c r="D140" i="15"/>
  <c r="D141" i="15"/>
  <c r="D142" i="15"/>
  <c r="D144" i="15"/>
  <c r="D143" i="15"/>
  <c r="J112" i="13"/>
  <c r="J117" i="13"/>
  <c r="F28" i="13"/>
  <c r="J116" i="13"/>
  <c r="J118" i="13"/>
  <c r="F117" i="13"/>
  <c r="AA48" i="15"/>
  <c r="P24" i="14"/>
  <c r="F166" i="14"/>
  <c r="L82" i="14"/>
  <c r="F165" i="14"/>
  <c r="AA84" i="14"/>
  <c r="AB84" i="14" s="1"/>
  <c r="D81" i="14"/>
  <c r="D82" i="14"/>
  <c r="D80" i="14"/>
  <c r="F215" i="13"/>
  <c r="L116" i="13"/>
  <c r="T95" i="13"/>
  <c r="R92" i="13"/>
  <c r="T91" i="13"/>
  <c r="P89" i="13"/>
  <c r="T99" i="13"/>
  <c r="AA80" i="13"/>
  <c r="I81" i="13" s="1"/>
  <c r="T30" i="13"/>
  <c r="F13" i="13"/>
  <c r="R31" i="13"/>
  <c r="T36" i="13"/>
  <c r="T33" i="13"/>
  <c r="P96" i="13"/>
  <c r="T38" i="13"/>
  <c r="T35" i="13"/>
  <c r="P75" i="13"/>
  <c r="P94" i="13"/>
  <c r="L114" i="13"/>
  <c r="V116" i="13"/>
  <c r="D229" i="13"/>
  <c r="X52" i="13"/>
  <c r="T28" i="13"/>
  <c r="P90" i="13"/>
  <c r="N88" i="13"/>
  <c r="R114" i="13"/>
  <c r="D166" i="14"/>
  <c r="H156" i="14"/>
  <c r="P23" i="14"/>
  <c r="F20" i="14"/>
  <c r="D167" i="14"/>
  <c r="AD108" i="14"/>
  <c r="R70" i="14"/>
  <c r="V68" i="14"/>
  <c r="T21" i="14"/>
  <c r="L21" i="14"/>
  <c r="F23" i="14"/>
  <c r="N22" i="14"/>
  <c r="AD106" i="14"/>
  <c r="D132" i="14"/>
  <c r="T56" i="14"/>
  <c r="AD105" i="14"/>
  <c r="L22" i="14"/>
  <c r="F24" i="14"/>
  <c r="N23" i="14"/>
  <c r="AD104" i="14"/>
  <c r="F167" i="14"/>
  <c r="D59" i="14"/>
  <c r="V70" i="14"/>
  <c r="L23" i="14"/>
  <c r="F21" i="14"/>
  <c r="P21" i="14"/>
  <c r="N20" i="14"/>
  <c r="N24" i="14"/>
  <c r="D119" i="14"/>
  <c r="D165" i="14"/>
  <c r="T57" i="14"/>
  <c r="H21" i="14"/>
  <c r="P60" i="14"/>
  <c r="F164" i="14"/>
  <c r="D60" i="14"/>
  <c r="V72" i="14"/>
  <c r="P20" i="14"/>
  <c r="L24" i="14"/>
  <c r="D164" i="14"/>
  <c r="X44" i="14"/>
  <c r="P105" i="14"/>
  <c r="D24" i="14"/>
  <c r="H12" i="14"/>
  <c r="N108" i="14"/>
  <c r="D23" i="14"/>
  <c r="D154" i="14"/>
  <c r="N106" i="14"/>
  <c r="D153" i="14"/>
  <c r="V104" i="14"/>
  <c r="D106" i="14"/>
  <c r="T59" i="14"/>
  <c r="Z104" i="14"/>
  <c r="Z107" i="14"/>
  <c r="R105" i="14"/>
  <c r="H144" i="14"/>
  <c r="T33" i="14"/>
  <c r="V107" i="14"/>
  <c r="T58" i="14"/>
  <c r="H24" i="14"/>
  <c r="Z105" i="14"/>
  <c r="D152" i="14"/>
  <c r="H129" i="14"/>
  <c r="P35" i="14"/>
  <c r="R21" i="14"/>
  <c r="I132" i="14"/>
  <c r="I133" i="14" s="1"/>
  <c r="H142" i="14"/>
  <c r="P59" i="14"/>
  <c r="H143" i="14"/>
  <c r="N107" i="14"/>
  <c r="V105" i="14"/>
  <c r="D104" i="14"/>
  <c r="AB32" i="14"/>
  <c r="H23" i="14"/>
  <c r="D22" i="14"/>
  <c r="H8" i="14"/>
  <c r="Z108" i="14"/>
  <c r="R106" i="14"/>
  <c r="F56" i="14"/>
  <c r="H56" i="14"/>
  <c r="P108" i="14"/>
  <c r="AB34" i="14"/>
  <c r="R108" i="14"/>
  <c r="H140" i="14"/>
  <c r="P58" i="14"/>
  <c r="D155" i="14"/>
  <c r="N105" i="14"/>
  <c r="V106" i="14"/>
  <c r="H11" i="14"/>
  <c r="H22" i="14"/>
  <c r="D21" i="14"/>
  <c r="H10" i="14"/>
  <c r="Z106" i="14"/>
  <c r="R104" i="14"/>
  <c r="R107" i="14"/>
  <c r="F12" i="14"/>
  <c r="D156" i="14"/>
  <c r="P56" i="14"/>
  <c r="H141" i="14"/>
  <c r="H72" i="14"/>
  <c r="R71" i="14"/>
  <c r="L46" i="14"/>
  <c r="L70" i="14"/>
  <c r="AB33" i="14"/>
  <c r="L35" i="14"/>
  <c r="V23" i="14"/>
  <c r="P33" i="14"/>
  <c r="F72" i="14"/>
  <c r="J23" i="14"/>
  <c r="D143" i="14"/>
  <c r="L58" i="14"/>
  <c r="L57" i="14"/>
  <c r="D11" i="14"/>
  <c r="D128" i="14"/>
  <c r="H155" i="14"/>
  <c r="L69" i="14"/>
  <c r="F69" i="14"/>
  <c r="D141" i="14"/>
  <c r="D116" i="14"/>
  <c r="H128" i="14"/>
  <c r="H116" i="14"/>
  <c r="H119" i="14"/>
  <c r="H36" i="14"/>
  <c r="D32" i="14"/>
  <c r="D36" i="14"/>
  <c r="T24" i="14"/>
  <c r="Z36" i="14"/>
  <c r="D142" i="14"/>
  <c r="H117" i="14"/>
  <c r="L56" i="14"/>
  <c r="H131" i="14"/>
  <c r="L60" i="14"/>
  <c r="L72" i="14"/>
  <c r="T32" i="14"/>
  <c r="T34" i="14"/>
  <c r="T36" i="14"/>
  <c r="L33" i="14"/>
  <c r="L34" i="14"/>
  <c r="T23" i="14"/>
  <c r="V21" i="14"/>
  <c r="P32" i="14"/>
  <c r="F68" i="14"/>
  <c r="X47" i="14"/>
  <c r="F11" i="14"/>
  <c r="J22" i="14"/>
  <c r="H120" i="14"/>
  <c r="D117" i="14"/>
  <c r="D57" i="14"/>
  <c r="D56" i="14"/>
  <c r="H130" i="14"/>
  <c r="H152" i="14"/>
  <c r="H69" i="14"/>
  <c r="V22" i="14"/>
  <c r="H35" i="14"/>
  <c r="H32" i="14"/>
  <c r="H70" i="14"/>
  <c r="H153" i="14"/>
  <c r="R69" i="14"/>
  <c r="I144" i="14"/>
  <c r="C145" i="14" s="1"/>
  <c r="H71" i="14"/>
  <c r="L59" i="14"/>
  <c r="L68" i="14"/>
  <c r="L71" i="14"/>
  <c r="D35" i="14"/>
  <c r="D34" i="14"/>
  <c r="AB35" i="14"/>
  <c r="L32" i="14"/>
  <c r="T22" i="14"/>
  <c r="V20" i="14"/>
  <c r="P34" i="14"/>
  <c r="X45" i="14"/>
  <c r="Z33" i="14"/>
  <c r="F8" i="14"/>
  <c r="H33" i="14"/>
  <c r="D140" i="14"/>
  <c r="D118" i="14"/>
  <c r="N56" i="14"/>
  <c r="Z32" i="14"/>
  <c r="D8" i="14"/>
  <c r="H60" i="14"/>
  <c r="P104" i="14"/>
  <c r="D107" i="14"/>
  <c r="R68" i="14"/>
  <c r="I12" i="14"/>
  <c r="I13" i="14" s="1"/>
  <c r="X20" i="14"/>
  <c r="X24" i="14"/>
  <c r="L45" i="14"/>
  <c r="Z35" i="14"/>
  <c r="F10" i="14"/>
  <c r="J21" i="14"/>
  <c r="R20" i="14"/>
  <c r="R24" i="14"/>
  <c r="H58" i="14"/>
  <c r="I156" i="14"/>
  <c r="D9" i="14"/>
  <c r="P106" i="14"/>
  <c r="X21" i="14"/>
  <c r="H59" i="14"/>
  <c r="P107" i="14"/>
  <c r="D105" i="14"/>
  <c r="X23" i="14"/>
  <c r="Y24" i="14"/>
  <c r="C25" i="14" s="1"/>
  <c r="X46" i="14"/>
  <c r="R47" i="14"/>
  <c r="Z34" i="14"/>
  <c r="J20" i="14"/>
  <c r="R23" i="14"/>
  <c r="D10" i="14"/>
  <c r="D129" i="14"/>
  <c r="F70" i="14"/>
  <c r="I120" i="14"/>
  <c r="J120" i="14" s="1"/>
  <c r="D131" i="14"/>
  <c r="F71" i="14"/>
  <c r="D130" i="14"/>
  <c r="J57" i="14"/>
  <c r="X36" i="14"/>
  <c r="R44" i="14"/>
  <c r="F59" i="14"/>
  <c r="F58" i="14"/>
  <c r="X32" i="14"/>
  <c r="F60" i="14"/>
  <c r="D276" i="13"/>
  <c r="D268" i="13"/>
  <c r="F240" i="13"/>
  <c r="AB178" i="13"/>
  <c r="AB173" i="13"/>
  <c r="D116" i="13"/>
  <c r="N111" i="13"/>
  <c r="L117" i="13"/>
  <c r="D109" i="13"/>
  <c r="N108" i="13"/>
  <c r="L115" i="13"/>
  <c r="D108" i="13"/>
  <c r="V110" i="13"/>
  <c r="N120" i="13"/>
  <c r="L99" i="13"/>
  <c r="R99" i="13"/>
  <c r="L95" i="13"/>
  <c r="J90" i="13"/>
  <c r="F79" i="13"/>
  <c r="H77" i="13"/>
  <c r="H76" i="13"/>
  <c r="F72" i="13"/>
  <c r="P76" i="13"/>
  <c r="H75" i="13"/>
  <c r="J30" i="13"/>
  <c r="X36" i="13"/>
  <c r="V35" i="13"/>
  <c r="F36" i="13"/>
  <c r="J38" i="13"/>
  <c r="F35" i="13"/>
  <c r="H15" i="13"/>
  <c r="D11" i="13"/>
  <c r="D271" i="13"/>
  <c r="AB168" i="13"/>
  <c r="AB171" i="13"/>
  <c r="AB179" i="13"/>
  <c r="D13" i="13"/>
  <c r="X38" i="13"/>
  <c r="Z49" i="13"/>
  <c r="V32" i="13"/>
  <c r="V40" i="13"/>
  <c r="F70" i="13"/>
  <c r="P71" i="13"/>
  <c r="L94" i="13"/>
  <c r="L98" i="13"/>
  <c r="J97" i="13"/>
  <c r="D117" i="13"/>
  <c r="D119" i="13"/>
  <c r="N118" i="13"/>
  <c r="N117" i="13"/>
  <c r="X33" i="14"/>
  <c r="N59" i="14"/>
  <c r="D275" i="13"/>
  <c r="D270" i="13"/>
  <c r="D278" i="13"/>
  <c r="AB172" i="13"/>
  <c r="AB180" i="13"/>
  <c r="AB175" i="13"/>
  <c r="X39" i="13"/>
  <c r="X30" i="13"/>
  <c r="V28" i="13"/>
  <c r="V36" i="13"/>
  <c r="R35" i="13"/>
  <c r="T34" i="13"/>
  <c r="T39" i="13"/>
  <c r="T31" i="13"/>
  <c r="D73" i="13"/>
  <c r="V79" i="13"/>
  <c r="F69" i="13"/>
  <c r="X70" i="13"/>
  <c r="P79" i="13"/>
  <c r="P70" i="13"/>
  <c r="P78" i="13"/>
  <c r="L88" i="13"/>
  <c r="L92" i="13"/>
  <c r="L96" i="13"/>
  <c r="L100" i="13"/>
  <c r="P92" i="13"/>
  <c r="P98" i="13"/>
  <c r="J89" i="13"/>
  <c r="J92" i="13"/>
  <c r="L119" i="13"/>
  <c r="L120" i="13"/>
  <c r="D113" i="13"/>
  <c r="D110" i="13"/>
  <c r="D118" i="13"/>
  <c r="V112" i="13"/>
  <c r="V109" i="13"/>
  <c r="N112" i="13"/>
  <c r="N110" i="13"/>
  <c r="N113" i="13"/>
  <c r="L47" i="14"/>
  <c r="U60" i="14"/>
  <c r="M61" i="14" s="1"/>
  <c r="J58" i="14"/>
  <c r="X34" i="14"/>
  <c r="N57" i="14"/>
  <c r="R46" i="14"/>
  <c r="L48" i="14"/>
  <c r="D279" i="13"/>
  <c r="D274" i="13"/>
  <c r="F214" i="13"/>
  <c r="AB176" i="13"/>
  <c r="D20" i="13"/>
  <c r="D74" i="13"/>
  <c r="F77" i="13"/>
  <c r="P77" i="13"/>
  <c r="P74" i="13"/>
  <c r="L90" i="13"/>
  <c r="J99" i="13"/>
  <c r="D114" i="13"/>
  <c r="N109" i="13"/>
  <c r="J56" i="14"/>
  <c r="D269" i="13"/>
  <c r="D277" i="13"/>
  <c r="D272" i="13"/>
  <c r="AB174" i="13"/>
  <c r="AB169" i="13"/>
  <c r="X35" i="13"/>
  <c r="X28" i="13"/>
  <c r="X37" i="13"/>
  <c r="V31" i="13"/>
  <c r="V39" i="13"/>
  <c r="R39" i="13"/>
  <c r="T32" i="13"/>
  <c r="T37" i="13"/>
  <c r="T29" i="13"/>
  <c r="D77" i="13"/>
  <c r="F68" i="13"/>
  <c r="F71" i="13"/>
  <c r="P69" i="13"/>
  <c r="P73" i="13"/>
  <c r="P72" i="13"/>
  <c r="L89" i="13"/>
  <c r="L93" i="13"/>
  <c r="P88" i="13"/>
  <c r="P93" i="13"/>
  <c r="P99" i="13"/>
  <c r="J95" i="13"/>
  <c r="J98" i="13"/>
  <c r="L111" i="13"/>
  <c r="L108" i="13"/>
  <c r="D111" i="13"/>
  <c r="D115" i="13"/>
  <c r="D112" i="13"/>
  <c r="V114" i="13"/>
  <c r="V115" i="13"/>
  <c r="N114" i="13"/>
  <c r="N116" i="13"/>
  <c r="L44" i="14"/>
  <c r="J60" i="14"/>
  <c r="X35" i="14"/>
  <c r="N60" i="14"/>
  <c r="R45" i="14"/>
  <c r="H95" i="14"/>
  <c r="H93" i="14"/>
  <c r="H96" i="14"/>
  <c r="H94" i="14"/>
  <c r="H92" i="14"/>
  <c r="G168" i="14"/>
  <c r="F36" i="14"/>
  <c r="F35" i="14"/>
  <c r="F34" i="14"/>
  <c r="F33" i="14"/>
  <c r="F32" i="14"/>
  <c r="R57" i="14"/>
  <c r="R56" i="14"/>
  <c r="R60" i="14"/>
  <c r="R58" i="14"/>
  <c r="R59" i="14"/>
  <c r="R36" i="14"/>
  <c r="R35" i="14"/>
  <c r="R34" i="14"/>
  <c r="R33" i="14"/>
  <c r="R32" i="14"/>
  <c r="P47" i="14"/>
  <c r="P45" i="14"/>
  <c r="P48" i="14"/>
  <c r="P44" i="14"/>
  <c r="P46" i="14"/>
  <c r="N35" i="14"/>
  <c r="N34" i="14"/>
  <c r="N33" i="14"/>
  <c r="N32" i="14"/>
  <c r="N36" i="14"/>
  <c r="X108" i="14"/>
  <c r="X106" i="14"/>
  <c r="X104" i="14"/>
  <c r="X107" i="14"/>
  <c r="X105" i="14"/>
  <c r="L108" i="14"/>
  <c r="L106" i="14"/>
  <c r="L104" i="14"/>
  <c r="L107" i="14"/>
  <c r="L105" i="14"/>
  <c r="J96" i="14"/>
  <c r="J94" i="14"/>
  <c r="J92" i="14"/>
  <c r="J95" i="14"/>
  <c r="J93" i="14"/>
  <c r="T71" i="14"/>
  <c r="T69" i="14"/>
  <c r="T68" i="14"/>
  <c r="T70" i="14"/>
  <c r="T72" i="14"/>
  <c r="D71" i="14"/>
  <c r="D69" i="14"/>
  <c r="D70" i="14"/>
  <c r="D72" i="14"/>
  <c r="D68" i="14"/>
  <c r="D95" i="14"/>
  <c r="D93" i="14"/>
  <c r="D94" i="14"/>
  <c r="D92" i="14"/>
  <c r="D96" i="14"/>
  <c r="F48" i="14"/>
  <c r="F46" i="14"/>
  <c r="F44" i="14"/>
  <c r="F45" i="14"/>
  <c r="F47" i="14"/>
  <c r="F156" i="14"/>
  <c r="F155" i="14"/>
  <c r="F154" i="14"/>
  <c r="F153" i="14"/>
  <c r="F152" i="14"/>
  <c r="N72" i="14"/>
  <c r="N70" i="14"/>
  <c r="N68" i="14"/>
  <c r="N71" i="14"/>
  <c r="N69" i="14"/>
  <c r="H47" i="14"/>
  <c r="H45" i="14"/>
  <c r="H46" i="14"/>
  <c r="H48" i="14"/>
  <c r="H44" i="14"/>
  <c r="V36" i="14"/>
  <c r="V35" i="14"/>
  <c r="V34" i="14"/>
  <c r="V33" i="14"/>
  <c r="V32" i="14"/>
  <c r="T94" i="13"/>
  <c r="T117" i="13"/>
  <c r="R110" i="13"/>
  <c r="J34" i="13"/>
  <c r="F32" i="13"/>
  <c r="F40" i="13"/>
  <c r="T79" i="13"/>
  <c r="H71" i="13"/>
  <c r="H74" i="13"/>
  <c r="T89" i="13"/>
  <c r="T93" i="13"/>
  <c r="T97" i="13"/>
  <c r="P91" i="13"/>
  <c r="P95" i="13"/>
  <c r="P100" i="13"/>
  <c r="L109" i="13"/>
  <c r="L112" i="13"/>
  <c r="R119" i="13"/>
  <c r="V118" i="13"/>
  <c r="V113" i="13"/>
  <c r="F108" i="13"/>
  <c r="F111" i="13"/>
  <c r="P110" i="13"/>
  <c r="K96" i="14"/>
  <c r="AA48" i="14"/>
  <c r="AC36" i="14"/>
  <c r="V48" i="14"/>
  <c r="V46" i="14"/>
  <c r="V44" i="14"/>
  <c r="V45" i="14"/>
  <c r="V47" i="14"/>
  <c r="H108" i="14"/>
  <c r="H106" i="14"/>
  <c r="H104" i="14"/>
  <c r="H107" i="14"/>
  <c r="H105" i="14"/>
  <c r="T108" i="14"/>
  <c r="T106" i="14"/>
  <c r="T104" i="14"/>
  <c r="T107" i="14"/>
  <c r="T105" i="14"/>
  <c r="J72" i="14"/>
  <c r="J70" i="14"/>
  <c r="J68" i="14"/>
  <c r="J71" i="14"/>
  <c r="J69" i="14"/>
  <c r="F144" i="14"/>
  <c r="F143" i="14"/>
  <c r="F142" i="14"/>
  <c r="F141" i="14"/>
  <c r="F140" i="14"/>
  <c r="F120" i="14"/>
  <c r="F119" i="14"/>
  <c r="F118" i="14"/>
  <c r="F117" i="14"/>
  <c r="F116" i="14"/>
  <c r="N48" i="14"/>
  <c r="N46" i="14"/>
  <c r="N44" i="14"/>
  <c r="N47" i="14"/>
  <c r="N45" i="14"/>
  <c r="AB108" i="14"/>
  <c r="AB106" i="14"/>
  <c r="AB104" i="14"/>
  <c r="AB107" i="14"/>
  <c r="AB105" i="14"/>
  <c r="P71" i="14"/>
  <c r="P72" i="14"/>
  <c r="P70" i="14"/>
  <c r="P69" i="14"/>
  <c r="P68" i="14"/>
  <c r="F132" i="14"/>
  <c r="F131" i="14"/>
  <c r="F130" i="14"/>
  <c r="F129" i="14"/>
  <c r="F128" i="14"/>
  <c r="J48" i="14"/>
  <c r="J46" i="14"/>
  <c r="J44" i="14"/>
  <c r="J47" i="14"/>
  <c r="J45" i="14"/>
  <c r="J36" i="14"/>
  <c r="J35" i="14"/>
  <c r="J34" i="14"/>
  <c r="J33" i="14"/>
  <c r="J32" i="14"/>
  <c r="H236" i="13"/>
  <c r="H199" i="13"/>
  <c r="T74" i="13"/>
  <c r="T90" i="13"/>
  <c r="T98" i="13"/>
  <c r="T169" i="13"/>
  <c r="L180" i="13"/>
  <c r="J31" i="13"/>
  <c r="J39" i="13"/>
  <c r="F31" i="13"/>
  <c r="F39" i="13"/>
  <c r="T77" i="13"/>
  <c r="H68" i="13"/>
  <c r="T88" i="13"/>
  <c r="T92" i="13"/>
  <c r="T96" i="13"/>
  <c r="F94" i="13"/>
  <c r="R111" i="13"/>
  <c r="F109" i="13"/>
  <c r="P111" i="13"/>
  <c r="AE108" i="14"/>
  <c r="W72" i="14"/>
  <c r="V61" i="9"/>
  <c r="F236" i="13"/>
  <c r="R53" i="13"/>
  <c r="T75" i="13"/>
  <c r="T80" i="13"/>
  <c r="N97" i="13"/>
  <c r="R112" i="13"/>
  <c r="R117" i="13"/>
  <c r="D212" i="13"/>
  <c r="T174" i="13"/>
  <c r="T177" i="13"/>
  <c r="F211" i="13"/>
  <c r="F219" i="13"/>
  <c r="D15" i="13"/>
  <c r="Z57" i="13"/>
  <c r="J29" i="13"/>
  <c r="J33" i="13"/>
  <c r="J37" i="13"/>
  <c r="R48" i="13"/>
  <c r="V30" i="13"/>
  <c r="V34" i="13"/>
  <c r="V38" i="13"/>
  <c r="F30" i="13"/>
  <c r="F34" i="13"/>
  <c r="F38" i="13"/>
  <c r="T71" i="13"/>
  <c r="T70" i="13"/>
  <c r="T78" i="13"/>
  <c r="H69" i="13"/>
  <c r="H73" i="13"/>
  <c r="H72" i="13"/>
  <c r="H80" i="13"/>
  <c r="H96" i="13"/>
  <c r="N89" i="13"/>
  <c r="F95" i="13"/>
  <c r="T114" i="13"/>
  <c r="L113" i="13"/>
  <c r="L110" i="13"/>
  <c r="H108" i="13"/>
  <c r="R108" i="13"/>
  <c r="R120" i="13"/>
  <c r="R115" i="13"/>
  <c r="V108" i="13"/>
  <c r="V120" i="13"/>
  <c r="V111" i="13"/>
  <c r="F114" i="13"/>
  <c r="F116" i="13"/>
  <c r="F115" i="13"/>
  <c r="P119" i="13"/>
  <c r="P118" i="13"/>
  <c r="T81" i="11"/>
  <c r="L172" i="13"/>
  <c r="T73" i="13"/>
  <c r="T72" i="13"/>
  <c r="H116" i="13"/>
  <c r="R109" i="13"/>
  <c r="D208" i="13"/>
  <c r="T172" i="13"/>
  <c r="T175" i="13"/>
  <c r="F210" i="13"/>
  <c r="F218" i="13"/>
  <c r="L175" i="13"/>
  <c r="D17" i="13"/>
  <c r="Z53" i="13"/>
  <c r="J28" i="13"/>
  <c r="J32" i="13"/>
  <c r="J36" i="13"/>
  <c r="V29" i="13"/>
  <c r="V33" i="13"/>
  <c r="F29" i="13"/>
  <c r="F33" i="13"/>
  <c r="T69" i="13"/>
  <c r="T68" i="13"/>
  <c r="H79" i="13"/>
  <c r="H70" i="13"/>
  <c r="N96" i="13"/>
  <c r="F100" i="13"/>
  <c r="T115" i="13"/>
  <c r="H115" i="13"/>
  <c r="R116" i="13"/>
  <c r="R118" i="13"/>
  <c r="F112" i="13"/>
  <c r="F110" i="13"/>
  <c r="P109" i="13"/>
  <c r="P112" i="13"/>
  <c r="L170" i="13"/>
  <c r="F10" i="13"/>
  <c r="V71" i="13"/>
  <c r="N77" i="13"/>
  <c r="X79" i="13"/>
  <c r="H92" i="13"/>
  <c r="N94" i="13"/>
  <c r="N100" i="13"/>
  <c r="F92" i="13"/>
  <c r="F93" i="13"/>
  <c r="T112" i="13"/>
  <c r="H113" i="13"/>
  <c r="H114" i="13"/>
  <c r="H249" i="13"/>
  <c r="T168" i="13"/>
  <c r="T176" i="13"/>
  <c r="T171" i="13"/>
  <c r="T179" i="13"/>
  <c r="H216" i="13"/>
  <c r="L174" i="13"/>
  <c r="L169" i="13"/>
  <c r="L177" i="13"/>
  <c r="X31" i="13"/>
  <c r="X34" i="13"/>
  <c r="J49" i="13"/>
  <c r="F14" i="13"/>
  <c r="N49" i="13"/>
  <c r="T52" i="13"/>
  <c r="D79" i="13"/>
  <c r="V68" i="13"/>
  <c r="N70" i="13"/>
  <c r="X78" i="13"/>
  <c r="H100" i="13"/>
  <c r="N90" i="13"/>
  <c r="N98" i="13"/>
  <c r="N91" i="13"/>
  <c r="F88" i="13"/>
  <c r="F96" i="13"/>
  <c r="F89" i="13"/>
  <c r="F97" i="13"/>
  <c r="T119" i="13"/>
  <c r="T108" i="13"/>
  <c r="T116" i="13"/>
  <c r="H119" i="13"/>
  <c r="H110" i="13"/>
  <c r="H118" i="13"/>
  <c r="P113" i="13"/>
  <c r="P117" i="13"/>
  <c r="P114" i="13"/>
  <c r="H257" i="13"/>
  <c r="H195" i="13"/>
  <c r="L178" i="13"/>
  <c r="L173" i="13"/>
  <c r="F18" i="13"/>
  <c r="N95" i="13"/>
  <c r="F99" i="13"/>
  <c r="T111" i="13"/>
  <c r="T113" i="13"/>
  <c r="T120" i="13"/>
  <c r="H117" i="13"/>
  <c r="H253" i="13"/>
  <c r="T170" i="13"/>
  <c r="T178" i="13"/>
  <c r="F196" i="13"/>
  <c r="H191" i="13"/>
  <c r="L168" i="13"/>
  <c r="L176" i="13"/>
  <c r="L171" i="13"/>
  <c r="X29" i="13"/>
  <c r="X32" i="13"/>
  <c r="X33" i="13"/>
  <c r="F9" i="13"/>
  <c r="F17" i="13"/>
  <c r="D68" i="13"/>
  <c r="V72" i="13"/>
  <c r="N69" i="13"/>
  <c r="H88" i="13"/>
  <c r="R91" i="13"/>
  <c r="N92" i="13"/>
  <c r="N99" i="13"/>
  <c r="F90" i="13"/>
  <c r="F98" i="13"/>
  <c r="W120" i="13"/>
  <c r="I121" i="13" s="1"/>
  <c r="T109" i="13"/>
  <c r="T110" i="13"/>
  <c r="H109" i="13"/>
  <c r="H111" i="13"/>
  <c r="H112" i="13"/>
  <c r="P115" i="13"/>
  <c r="P108" i="13"/>
  <c r="F271" i="13"/>
  <c r="F252" i="13"/>
  <c r="D258" i="13"/>
  <c r="F256" i="13"/>
  <c r="H232" i="13"/>
  <c r="H228" i="13"/>
  <c r="H240" i="13"/>
  <c r="H212" i="13"/>
  <c r="H208" i="13"/>
  <c r="H220" i="13"/>
  <c r="K160" i="13"/>
  <c r="G161" i="13" s="1"/>
  <c r="R97" i="13"/>
  <c r="R98" i="13"/>
  <c r="R93" i="13"/>
  <c r="R100" i="13"/>
  <c r="R94" i="13"/>
  <c r="J91" i="13"/>
  <c r="J100" i="13"/>
  <c r="J94" i="13"/>
  <c r="R89" i="13"/>
  <c r="R90" i="13"/>
  <c r="R95" i="13"/>
  <c r="R88" i="13"/>
  <c r="J93" i="13"/>
  <c r="J88" i="13"/>
  <c r="U100" i="13"/>
  <c r="M101" i="13" s="1"/>
  <c r="V69" i="13"/>
  <c r="N78" i="13"/>
  <c r="N75" i="13"/>
  <c r="X68" i="13"/>
  <c r="D71" i="13"/>
  <c r="D75" i="13"/>
  <c r="D72" i="13"/>
  <c r="D80" i="13"/>
  <c r="V78" i="13"/>
  <c r="V80" i="13"/>
  <c r="V75" i="13"/>
  <c r="N74" i="13"/>
  <c r="N76" i="13"/>
  <c r="N73" i="13"/>
  <c r="X71" i="13"/>
  <c r="X77" i="13"/>
  <c r="X74" i="13"/>
  <c r="V70" i="13"/>
  <c r="V77" i="13"/>
  <c r="N80" i="13"/>
  <c r="X75" i="13"/>
  <c r="X76" i="13"/>
  <c r="D69" i="13"/>
  <c r="D70" i="13"/>
  <c r="V74" i="13"/>
  <c r="V76" i="13"/>
  <c r="N68" i="13"/>
  <c r="N72" i="13"/>
  <c r="N71" i="13"/>
  <c r="X69" i="13"/>
  <c r="X73" i="13"/>
  <c r="X72" i="13"/>
  <c r="N53" i="13"/>
  <c r="R56" i="13"/>
  <c r="P31" i="13"/>
  <c r="H36" i="13"/>
  <c r="F8" i="13"/>
  <c r="F12" i="13"/>
  <c r="F16" i="13"/>
  <c r="F20" i="13"/>
  <c r="H13" i="13"/>
  <c r="F11" i="13"/>
  <c r="F15" i="13"/>
  <c r="X102" i="9"/>
  <c r="V65" i="9"/>
  <c r="H248" i="13"/>
  <c r="H256" i="13"/>
  <c r="H231" i="13"/>
  <c r="H239" i="13"/>
  <c r="F276" i="13"/>
  <c r="F192" i="13"/>
  <c r="H211" i="13"/>
  <c r="H219" i="13"/>
  <c r="H194" i="13"/>
  <c r="R34" i="13"/>
  <c r="J31" i="9"/>
  <c r="X100" i="9"/>
  <c r="V66" i="9"/>
  <c r="H251" i="13"/>
  <c r="H255" i="13"/>
  <c r="H259" i="13"/>
  <c r="H230" i="13"/>
  <c r="H234" i="13"/>
  <c r="H238" i="13"/>
  <c r="F268" i="13"/>
  <c r="F248" i="13"/>
  <c r="F188" i="13"/>
  <c r="H210" i="13"/>
  <c r="H214" i="13"/>
  <c r="H218" i="13"/>
  <c r="H189" i="13"/>
  <c r="H193" i="13"/>
  <c r="H197" i="13"/>
  <c r="T55" i="13"/>
  <c r="N33" i="13"/>
  <c r="R29" i="13"/>
  <c r="R33" i="13"/>
  <c r="R37" i="13"/>
  <c r="F78" i="13"/>
  <c r="F80" i="13"/>
  <c r="F75" i="13"/>
  <c r="H252" i="13"/>
  <c r="H260" i="13"/>
  <c r="H235" i="13"/>
  <c r="H215" i="13"/>
  <c r="H190" i="13"/>
  <c r="H198" i="13"/>
  <c r="T51" i="13"/>
  <c r="N37" i="13"/>
  <c r="R30" i="13"/>
  <c r="R38" i="13"/>
  <c r="X94" i="9"/>
  <c r="Z59" i="9"/>
  <c r="H250" i="13"/>
  <c r="H254" i="13"/>
  <c r="H229" i="13"/>
  <c r="H233" i="13"/>
  <c r="F279" i="13"/>
  <c r="F260" i="13"/>
  <c r="F200" i="13"/>
  <c r="H209" i="13"/>
  <c r="H213" i="13"/>
  <c r="H188" i="13"/>
  <c r="H192" i="13"/>
  <c r="H196" i="13"/>
  <c r="P50" i="13"/>
  <c r="P55" i="13"/>
  <c r="N57" i="13"/>
  <c r="N29" i="13"/>
  <c r="R28" i="13"/>
  <c r="R32" i="13"/>
  <c r="R36" i="13"/>
  <c r="F74" i="13"/>
  <c r="F76" i="13"/>
  <c r="H91" i="13"/>
  <c r="H95" i="13"/>
  <c r="H99" i="13"/>
  <c r="H90" i="13"/>
  <c r="H94" i="13"/>
  <c r="H98" i="13"/>
  <c r="H89" i="13"/>
  <c r="H93" i="13"/>
  <c r="F255" i="13"/>
  <c r="F259" i="13"/>
  <c r="N48" i="13"/>
  <c r="N56" i="13"/>
  <c r="N60" i="13"/>
  <c r="H58" i="13"/>
  <c r="D254" i="13"/>
  <c r="D237" i="13"/>
  <c r="D220" i="13"/>
  <c r="F154" i="13"/>
  <c r="F250" i="13"/>
  <c r="F254" i="13"/>
  <c r="F258" i="13"/>
  <c r="F232" i="13"/>
  <c r="H28" i="13"/>
  <c r="J57" i="13"/>
  <c r="X58" i="13"/>
  <c r="N51" i="13"/>
  <c r="N55" i="13"/>
  <c r="N59" i="13"/>
  <c r="H55" i="13"/>
  <c r="R52" i="13"/>
  <c r="R60" i="13"/>
  <c r="I20" i="13"/>
  <c r="J18" i="13" s="1"/>
  <c r="I200" i="13"/>
  <c r="G201" i="13" s="1"/>
  <c r="F251" i="13"/>
  <c r="N52" i="13"/>
  <c r="I220" i="13"/>
  <c r="E221" i="13" s="1"/>
  <c r="D250" i="13"/>
  <c r="D233" i="13"/>
  <c r="D216" i="13"/>
  <c r="F249" i="13"/>
  <c r="F253" i="13"/>
  <c r="F228" i="13"/>
  <c r="H33" i="13"/>
  <c r="P33" i="13"/>
  <c r="J53" i="13"/>
  <c r="X59" i="13"/>
  <c r="N50" i="13"/>
  <c r="N54" i="13"/>
  <c r="H48" i="13"/>
  <c r="R49" i="13"/>
  <c r="R57" i="13"/>
  <c r="D100" i="13"/>
  <c r="D99" i="13"/>
  <c r="D98" i="13"/>
  <c r="D97" i="13"/>
  <c r="D96" i="13"/>
  <c r="D95" i="13"/>
  <c r="D94" i="13"/>
  <c r="D93" i="13"/>
  <c r="D92" i="13"/>
  <c r="D91" i="13"/>
  <c r="D90" i="13"/>
  <c r="D89" i="13"/>
  <c r="D88" i="13"/>
  <c r="X93" i="9"/>
  <c r="X99" i="9"/>
  <c r="X96" i="9"/>
  <c r="X95" i="9"/>
  <c r="X101" i="9"/>
  <c r="X98" i="9"/>
  <c r="Z66" i="9"/>
  <c r="F151" i="13"/>
  <c r="F158" i="13"/>
  <c r="F235" i="13"/>
  <c r="F239" i="13"/>
  <c r="H29" i="13"/>
  <c r="J48" i="13"/>
  <c r="J56" i="13"/>
  <c r="X50" i="13"/>
  <c r="X55" i="13"/>
  <c r="H51" i="13"/>
  <c r="T54" i="13"/>
  <c r="N28" i="13"/>
  <c r="N36" i="13"/>
  <c r="V68" i="9"/>
  <c r="Z62" i="9"/>
  <c r="F155" i="13"/>
  <c r="F160" i="13"/>
  <c r="F230" i="13"/>
  <c r="F234" i="13"/>
  <c r="F238" i="13"/>
  <c r="F209" i="13"/>
  <c r="F213" i="13"/>
  <c r="F217" i="13"/>
  <c r="H37" i="13"/>
  <c r="P37" i="13"/>
  <c r="H32" i="13"/>
  <c r="P29" i="13"/>
  <c r="H17" i="13"/>
  <c r="H9" i="13"/>
  <c r="H39" i="13"/>
  <c r="H31" i="13"/>
  <c r="J51" i="13"/>
  <c r="J55" i="13"/>
  <c r="J59" i="13"/>
  <c r="X60" i="13"/>
  <c r="X49" i="13"/>
  <c r="X51" i="13"/>
  <c r="X57" i="13"/>
  <c r="H49" i="13"/>
  <c r="H56" i="13"/>
  <c r="H60" i="13"/>
  <c r="H57" i="13"/>
  <c r="R51" i="13"/>
  <c r="R55" i="13"/>
  <c r="R59" i="13"/>
  <c r="T49" i="13"/>
  <c r="T59" i="13"/>
  <c r="T53" i="13"/>
  <c r="T60" i="13"/>
  <c r="N31" i="13"/>
  <c r="N35" i="13"/>
  <c r="N39" i="13"/>
  <c r="F231" i="13"/>
  <c r="H34" i="13"/>
  <c r="J52" i="13"/>
  <c r="J60" i="13"/>
  <c r="X54" i="13"/>
  <c r="H50" i="13"/>
  <c r="H54" i="13"/>
  <c r="T48" i="13"/>
  <c r="T57" i="13"/>
  <c r="N32" i="13"/>
  <c r="N40" i="13"/>
  <c r="V64" i="9"/>
  <c r="Z60" i="9"/>
  <c r="Z61" i="9"/>
  <c r="F229" i="13"/>
  <c r="F233" i="13"/>
  <c r="F208" i="13"/>
  <c r="F212" i="13"/>
  <c r="F216" i="13"/>
  <c r="H38" i="13"/>
  <c r="H30" i="13"/>
  <c r="H19" i="13"/>
  <c r="J50" i="13"/>
  <c r="J54" i="13"/>
  <c r="X56" i="13"/>
  <c r="X48" i="13"/>
  <c r="H52" i="13"/>
  <c r="H59" i="13"/>
  <c r="R50" i="13"/>
  <c r="R54" i="13"/>
  <c r="T58" i="13"/>
  <c r="T50" i="13"/>
  <c r="N30" i="13"/>
  <c r="N34" i="13"/>
  <c r="J159" i="13"/>
  <c r="J156" i="13"/>
  <c r="J153" i="13"/>
  <c r="J148" i="13"/>
  <c r="J160" i="13"/>
  <c r="J157" i="13"/>
  <c r="J152" i="13"/>
  <c r="J149" i="13"/>
  <c r="L39" i="13"/>
  <c r="L38" i="13"/>
  <c r="L36" i="13"/>
  <c r="L34" i="13"/>
  <c r="L32" i="13"/>
  <c r="L30" i="13"/>
  <c r="L28" i="13"/>
  <c r="D19" i="13"/>
  <c r="D18" i="13"/>
  <c r="D10" i="13"/>
  <c r="D12" i="13"/>
  <c r="D14" i="13"/>
  <c r="D16" i="13"/>
  <c r="D8" i="13"/>
  <c r="V62" i="9"/>
  <c r="V63" i="9"/>
  <c r="Z64" i="9"/>
  <c r="Z67" i="9"/>
  <c r="I240" i="13"/>
  <c r="E241" i="13" s="1"/>
  <c r="J151" i="13"/>
  <c r="D249" i="13"/>
  <c r="D253" i="13"/>
  <c r="D257" i="13"/>
  <c r="D228" i="13"/>
  <c r="D232" i="13"/>
  <c r="D236" i="13"/>
  <c r="D240" i="13"/>
  <c r="D211" i="13"/>
  <c r="D215" i="13"/>
  <c r="D219" i="13"/>
  <c r="J154" i="13"/>
  <c r="F274" i="13"/>
  <c r="F269" i="13"/>
  <c r="F277" i="13"/>
  <c r="F191" i="13"/>
  <c r="F195" i="13"/>
  <c r="F199" i="13"/>
  <c r="P57" i="13"/>
  <c r="P53" i="13"/>
  <c r="L35" i="13"/>
  <c r="Y40" i="13"/>
  <c r="I41" i="13" s="1"/>
  <c r="P60" i="13"/>
  <c r="P51" i="13"/>
  <c r="Z48" i="13"/>
  <c r="Z52" i="13"/>
  <c r="Z56" i="13"/>
  <c r="Z60" i="13"/>
  <c r="F159" i="13"/>
  <c r="F157" i="13"/>
  <c r="F152" i="13"/>
  <c r="F149" i="13"/>
  <c r="F156" i="13"/>
  <c r="F153" i="13"/>
  <c r="F148" i="13"/>
  <c r="D40" i="13"/>
  <c r="D39" i="13"/>
  <c r="D37" i="13"/>
  <c r="D35" i="13"/>
  <c r="D33" i="13"/>
  <c r="D31" i="13"/>
  <c r="D29" i="13"/>
  <c r="D38" i="13"/>
  <c r="D36" i="13"/>
  <c r="D34" i="13"/>
  <c r="D32" i="13"/>
  <c r="D30" i="13"/>
  <c r="D28" i="13"/>
  <c r="I260" i="13"/>
  <c r="E261" i="13" s="1"/>
  <c r="G280" i="13"/>
  <c r="H279" i="13" s="1"/>
  <c r="D248" i="13"/>
  <c r="D252" i="13"/>
  <c r="D256" i="13"/>
  <c r="D260" i="13"/>
  <c r="D231" i="13"/>
  <c r="D235" i="13"/>
  <c r="D239" i="13"/>
  <c r="D210" i="13"/>
  <c r="D214" i="13"/>
  <c r="D218" i="13"/>
  <c r="F272" i="13"/>
  <c r="F280" i="13"/>
  <c r="F275" i="13"/>
  <c r="F190" i="13"/>
  <c r="F194" i="13"/>
  <c r="F198" i="13"/>
  <c r="L37" i="13"/>
  <c r="L29" i="13"/>
  <c r="P56" i="13"/>
  <c r="Z51" i="13"/>
  <c r="Z55" i="13"/>
  <c r="Z59" i="13"/>
  <c r="P39" i="13"/>
  <c r="P40" i="13"/>
  <c r="P38" i="13"/>
  <c r="P36" i="13"/>
  <c r="P34" i="13"/>
  <c r="P32" i="13"/>
  <c r="P30" i="13"/>
  <c r="P28" i="13"/>
  <c r="H20" i="13"/>
  <c r="H12" i="13"/>
  <c r="H14" i="13"/>
  <c r="H16" i="13"/>
  <c r="H8" i="13"/>
  <c r="H18" i="13"/>
  <c r="H10" i="13"/>
  <c r="J155" i="13"/>
  <c r="D251" i="13"/>
  <c r="D255" i="13"/>
  <c r="D230" i="13"/>
  <c r="D234" i="13"/>
  <c r="D209" i="13"/>
  <c r="D213" i="13"/>
  <c r="J158" i="13"/>
  <c r="J150" i="13"/>
  <c r="F270" i="13"/>
  <c r="F278" i="13"/>
  <c r="F189" i="13"/>
  <c r="F193" i="13"/>
  <c r="P58" i="13"/>
  <c r="P54" i="13"/>
  <c r="P49" i="13"/>
  <c r="L31" i="13"/>
  <c r="P52" i="13"/>
  <c r="P59" i="13"/>
  <c r="L40" i="13"/>
  <c r="Z50" i="13"/>
  <c r="Z54" i="13"/>
  <c r="F180" i="13"/>
  <c r="F178" i="13"/>
  <c r="F176" i="13"/>
  <c r="F174" i="13"/>
  <c r="F172" i="13"/>
  <c r="F170" i="13"/>
  <c r="F168" i="13"/>
  <c r="F179" i="13"/>
  <c r="F177" i="13"/>
  <c r="F175" i="13"/>
  <c r="F173" i="13"/>
  <c r="F171" i="13"/>
  <c r="F169" i="13"/>
  <c r="D200" i="13"/>
  <c r="D199" i="13"/>
  <c r="D198" i="13"/>
  <c r="D197" i="13"/>
  <c r="D196" i="13"/>
  <c r="D195" i="13"/>
  <c r="D194" i="13"/>
  <c r="D193" i="13"/>
  <c r="D192" i="13"/>
  <c r="D191" i="13"/>
  <c r="D190" i="13"/>
  <c r="D189" i="13"/>
  <c r="D188" i="13"/>
  <c r="H179" i="13"/>
  <c r="H177" i="13"/>
  <c r="H175" i="13"/>
  <c r="H173" i="13"/>
  <c r="H171" i="13"/>
  <c r="H169" i="13"/>
  <c r="H180" i="13"/>
  <c r="H178" i="13"/>
  <c r="H176" i="13"/>
  <c r="H174" i="13"/>
  <c r="H172" i="13"/>
  <c r="H170" i="13"/>
  <c r="H168" i="13"/>
  <c r="N180" i="13"/>
  <c r="N178" i="13"/>
  <c r="N176" i="13"/>
  <c r="N174" i="13"/>
  <c r="N172" i="13"/>
  <c r="N170" i="13"/>
  <c r="N168" i="13"/>
  <c r="N179" i="13"/>
  <c r="N177" i="13"/>
  <c r="N175" i="13"/>
  <c r="N173" i="13"/>
  <c r="N171" i="13"/>
  <c r="N169" i="13"/>
  <c r="H280" i="13"/>
  <c r="Z180" i="13"/>
  <c r="Z178" i="13"/>
  <c r="Z176" i="13"/>
  <c r="Z174" i="13"/>
  <c r="Z172" i="13"/>
  <c r="Z170" i="13"/>
  <c r="Z168" i="13"/>
  <c r="Z179" i="13"/>
  <c r="Z177" i="13"/>
  <c r="Z175" i="13"/>
  <c r="Z173" i="13"/>
  <c r="Z171" i="13"/>
  <c r="Z169" i="13"/>
  <c r="P179" i="13"/>
  <c r="P177" i="13"/>
  <c r="P175" i="13"/>
  <c r="P173" i="13"/>
  <c r="P171" i="13"/>
  <c r="P169" i="13"/>
  <c r="P180" i="13"/>
  <c r="P178" i="13"/>
  <c r="P176" i="13"/>
  <c r="P174" i="13"/>
  <c r="P172" i="13"/>
  <c r="P170" i="13"/>
  <c r="P168" i="13"/>
  <c r="F139" i="13"/>
  <c r="F137" i="13"/>
  <c r="F135" i="13"/>
  <c r="F133" i="13"/>
  <c r="F131" i="13"/>
  <c r="F129" i="13"/>
  <c r="F140" i="13"/>
  <c r="F138" i="13"/>
  <c r="F136" i="13"/>
  <c r="F134" i="13"/>
  <c r="F132" i="13"/>
  <c r="F130" i="13"/>
  <c r="F128" i="13"/>
  <c r="H140" i="13"/>
  <c r="H138" i="13"/>
  <c r="H136" i="13"/>
  <c r="H134" i="13"/>
  <c r="H132" i="13"/>
  <c r="H130" i="13"/>
  <c r="H128" i="13"/>
  <c r="H139" i="13"/>
  <c r="H137" i="13"/>
  <c r="H135" i="13"/>
  <c r="H133" i="13"/>
  <c r="H131" i="13"/>
  <c r="H129" i="13"/>
  <c r="V180" i="13"/>
  <c r="V178" i="13"/>
  <c r="V176" i="13"/>
  <c r="V174" i="13"/>
  <c r="V172" i="13"/>
  <c r="V170" i="13"/>
  <c r="V168" i="13"/>
  <c r="V179" i="13"/>
  <c r="V177" i="13"/>
  <c r="V175" i="13"/>
  <c r="V173" i="13"/>
  <c r="V171" i="13"/>
  <c r="V169" i="13"/>
  <c r="V60" i="13"/>
  <c r="V59" i="13"/>
  <c r="V58" i="13"/>
  <c r="V57" i="13"/>
  <c r="V56" i="13"/>
  <c r="V55" i="13"/>
  <c r="V54" i="13"/>
  <c r="V53" i="13"/>
  <c r="V52" i="13"/>
  <c r="V51" i="13"/>
  <c r="V50" i="13"/>
  <c r="V49" i="13"/>
  <c r="V48" i="13"/>
  <c r="D60" i="13"/>
  <c r="D56" i="13"/>
  <c r="D57" i="13"/>
  <c r="D53" i="13"/>
  <c r="D50" i="13"/>
  <c r="D59" i="13"/>
  <c r="D54" i="13"/>
  <c r="D52" i="13"/>
  <c r="D48" i="13"/>
  <c r="D49" i="13"/>
  <c r="D58" i="13"/>
  <c r="D55" i="13"/>
  <c r="D51" i="13"/>
  <c r="AC60" i="13"/>
  <c r="V60" i="9"/>
  <c r="V59" i="9"/>
  <c r="Z68" i="9"/>
  <c r="Z63" i="9"/>
  <c r="AA108" i="11"/>
  <c r="J180" i="13"/>
  <c r="J178" i="13"/>
  <c r="J176" i="13"/>
  <c r="J174" i="13"/>
  <c r="J172" i="13"/>
  <c r="J170" i="13"/>
  <c r="J168" i="13"/>
  <c r="J179" i="13"/>
  <c r="J177" i="13"/>
  <c r="J175" i="13"/>
  <c r="J173" i="13"/>
  <c r="J171" i="13"/>
  <c r="J169" i="13"/>
  <c r="D179" i="13"/>
  <c r="D177" i="13"/>
  <c r="D175" i="13"/>
  <c r="D173" i="13"/>
  <c r="D171" i="13"/>
  <c r="D169" i="13"/>
  <c r="D180" i="13"/>
  <c r="D178" i="13"/>
  <c r="D176" i="13"/>
  <c r="D174" i="13"/>
  <c r="D172" i="13"/>
  <c r="D170" i="13"/>
  <c r="D168" i="13"/>
  <c r="F60" i="13"/>
  <c r="F59" i="13"/>
  <c r="F58" i="13"/>
  <c r="F57" i="13"/>
  <c r="F56" i="13"/>
  <c r="F55" i="13"/>
  <c r="F54" i="13"/>
  <c r="F53" i="13"/>
  <c r="F52" i="13"/>
  <c r="F51" i="13"/>
  <c r="F50" i="13"/>
  <c r="F49" i="13"/>
  <c r="F48" i="13"/>
  <c r="R180" i="13"/>
  <c r="R178" i="13"/>
  <c r="R176" i="13"/>
  <c r="R174" i="13"/>
  <c r="R172" i="13"/>
  <c r="R170" i="13"/>
  <c r="R168" i="13"/>
  <c r="R179" i="13"/>
  <c r="R177" i="13"/>
  <c r="R175" i="13"/>
  <c r="R173" i="13"/>
  <c r="R171" i="13"/>
  <c r="R169" i="13"/>
  <c r="L58" i="13"/>
  <c r="L54" i="13"/>
  <c r="L59" i="13"/>
  <c r="L55" i="13"/>
  <c r="L56" i="13"/>
  <c r="L52" i="13"/>
  <c r="L48" i="13"/>
  <c r="L57" i="13"/>
  <c r="L51" i="13"/>
  <c r="L60" i="13"/>
  <c r="L53" i="13"/>
  <c r="L49" i="13"/>
  <c r="L50" i="13"/>
  <c r="X179" i="13"/>
  <c r="X177" i="13"/>
  <c r="X175" i="13"/>
  <c r="X173" i="13"/>
  <c r="X171" i="13"/>
  <c r="X169" i="13"/>
  <c r="X180" i="13"/>
  <c r="X178" i="13"/>
  <c r="X176" i="13"/>
  <c r="X174" i="13"/>
  <c r="X172" i="13"/>
  <c r="X170" i="13"/>
  <c r="X168" i="13"/>
  <c r="AD180" i="13"/>
  <c r="AD178" i="13"/>
  <c r="AD176" i="13"/>
  <c r="AD174" i="13"/>
  <c r="AD172" i="13"/>
  <c r="AD170" i="13"/>
  <c r="AD168" i="13"/>
  <c r="AD179" i="13"/>
  <c r="AD177" i="13"/>
  <c r="AD175" i="13"/>
  <c r="AD173" i="13"/>
  <c r="AD171" i="13"/>
  <c r="AD169" i="13"/>
  <c r="AB58" i="13"/>
  <c r="AB54" i="13"/>
  <c r="AB59" i="13"/>
  <c r="AB55" i="13"/>
  <c r="AB48" i="13"/>
  <c r="AB49" i="13"/>
  <c r="AB56" i="13"/>
  <c r="AB50" i="13"/>
  <c r="AB60" i="13"/>
  <c r="AB57" i="13"/>
  <c r="AB53" i="13"/>
  <c r="AB51" i="13"/>
  <c r="AB52" i="13"/>
  <c r="AE180" i="13"/>
  <c r="K140" i="13"/>
  <c r="T45" i="11"/>
  <c r="D213" i="11"/>
  <c r="T53" i="11"/>
  <c r="J154" i="11"/>
  <c r="D206" i="11"/>
  <c r="T44" i="11"/>
  <c r="J153" i="11"/>
  <c r="T80" i="11"/>
  <c r="T85" i="11"/>
  <c r="U90" i="11"/>
  <c r="U91" i="11" s="1"/>
  <c r="P153" i="11"/>
  <c r="T90" i="11"/>
  <c r="X32" i="11"/>
  <c r="T87" i="11"/>
  <c r="AB161" i="11"/>
  <c r="X156" i="11"/>
  <c r="X66" i="11"/>
  <c r="T86" i="11"/>
  <c r="T83" i="11"/>
  <c r="F230" i="11"/>
  <c r="V31" i="11"/>
  <c r="X72" i="11"/>
  <c r="T84" i="11"/>
  <c r="T82" i="11"/>
  <c r="T89" i="11"/>
  <c r="P156" i="11"/>
  <c r="P159" i="11"/>
  <c r="AB159" i="11"/>
  <c r="AB154" i="11"/>
  <c r="P34" i="11"/>
  <c r="X64" i="11"/>
  <c r="AB155" i="11"/>
  <c r="V51" i="11"/>
  <c r="X65" i="11"/>
  <c r="X63" i="11"/>
  <c r="F11" i="11"/>
  <c r="P30" i="11"/>
  <c r="Z160" i="11"/>
  <c r="H207" i="11"/>
  <c r="L157" i="11"/>
  <c r="H26" i="11"/>
  <c r="X71" i="11"/>
  <c r="X70" i="11"/>
  <c r="F226" i="11"/>
  <c r="X161" i="11"/>
  <c r="P26" i="11"/>
  <c r="V161" i="11"/>
  <c r="X68" i="11"/>
  <c r="R46" i="11"/>
  <c r="J155" i="11"/>
  <c r="P160" i="11"/>
  <c r="P154" i="11"/>
  <c r="H152" i="11"/>
  <c r="D210" i="11"/>
  <c r="D216" i="11"/>
  <c r="H154" i="11"/>
  <c r="N84" i="11"/>
  <c r="T49" i="11"/>
  <c r="T32" i="11"/>
  <c r="H34" i="11"/>
  <c r="F162" i="11"/>
  <c r="Z152" i="11"/>
  <c r="Z72" i="11"/>
  <c r="X62" i="11"/>
  <c r="X67" i="11"/>
  <c r="T36" i="11"/>
  <c r="AD156" i="11"/>
  <c r="Z63" i="11"/>
  <c r="V70" i="11"/>
  <c r="F159" i="11"/>
  <c r="H215" i="11"/>
  <c r="P162" i="11"/>
  <c r="AB152" i="11"/>
  <c r="D209" i="11"/>
  <c r="T161" i="11"/>
  <c r="N81" i="11"/>
  <c r="T48" i="11"/>
  <c r="T28" i="11"/>
  <c r="H30" i="11"/>
  <c r="F154" i="11"/>
  <c r="F161" i="11"/>
  <c r="J160" i="11"/>
  <c r="F153" i="11"/>
  <c r="V65" i="11"/>
  <c r="V63" i="11"/>
  <c r="H162" i="11"/>
  <c r="N52" i="11"/>
  <c r="N83" i="11"/>
  <c r="T35" i="11"/>
  <c r="H33" i="11"/>
  <c r="AD157" i="11"/>
  <c r="V69" i="11"/>
  <c r="Z67" i="11"/>
  <c r="V68" i="11"/>
  <c r="F155" i="11"/>
  <c r="T159" i="11"/>
  <c r="P155" i="11"/>
  <c r="AB162" i="11"/>
  <c r="H208" i="11"/>
  <c r="P157" i="11"/>
  <c r="P158" i="11"/>
  <c r="T162" i="11"/>
  <c r="AB160" i="11"/>
  <c r="D207" i="11"/>
  <c r="D211" i="11"/>
  <c r="D215" i="11"/>
  <c r="AB153" i="11"/>
  <c r="AB158" i="11"/>
  <c r="F29" i="11"/>
  <c r="N89" i="11"/>
  <c r="N86" i="11"/>
  <c r="R51" i="11"/>
  <c r="R99" i="11"/>
  <c r="T46" i="11"/>
  <c r="T50" i="11"/>
  <c r="T54" i="11"/>
  <c r="T29" i="11"/>
  <c r="T33" i="11"/>
  <c r="H12" i="11"/>
  <c r="H27" i="11"/>
  <c r="H31" i="11"/>
  <c r="H35" i="11"/>
  <c r="J156" i="11"/>
  <c r="F152" i="11"/>
  <c r="F156" i="11"/>
  <c r="J162" i="11"/>
  <c r="AD162" i="11"/>
  <c r="Z64" i="11"/>
  <c r="Z70" i="11"/>
  <c r="V72" i="11"/>
  <c r="Z69" i="11"/>
  <c r="V62" i="11"/>
  <c r="H212" i="11"/>
  <c r="T157" i="11"/>
  <c r="F98" i="11"/>
  <c r="R47" i="11"/>
  <c r="T27" i="11"/>
  <c r="T31" i="11"/>
  <c r="P51" i="11"/>
  <c r="H29" i="11"/>
  <c r="Z62" i="11"/>
  <c r="V67" i="11"/>
  <c r="J159" i="11"/>
  <c r="AB156" i="11"/>
  <c r="H155" i="11"/>
  <c r="H211" i="11"/>
  <c r="P161" i="11"/>
  <c r="T160" i="11"/>
  <c r="D208" i="11"/>
  <c r="D212" i="11"/>
  <c r="AB157" i="11"/>
  <c r="H153" i="11"/>
  <c r="J87" i="11"/>
  <c r="N85" i="11"/>
  <c r="R62" i="11"/>
  <c r="T47" i="11"/>
  <c r="T26" i="11"/>
  <c r="T30" i="11"/>
  <c r="P48" i="11"/>
  <c r="H28" i="11"/>
  <c r="H32" i="11"/>
  <c r="AD154" i="11"/>
  <c r="F157" i="11"/>
  <c r="J161" i="11"/>
  <c r="AD152" i="11"/>
  <c r="V64" i="11"/>
  <c r="Z66" i="11"/>
  <c r="Z71" i="11"/>
  <c r="V71" i="11"/>
  <c r="Z65" i="11"/>
  <c r="X157" i="11"/>
  <c r="X160" i="11"/>
  <c r="X155" i="11"/>
  <c r="P29" i="11"/>
  <c r="F171" i="11"/>
  <c r="X162" i="11"/>
  <c r="F208" i="11"/>
  <c r="V54" i="11"/>
  <c r="F14" i="11"/>
  <c r="N67" i="11"/>
  <c r="P27" i="11"/>
  <c r="P31" i="11"/>
  <c r="P35" i="11"/>
  <c r="V154" i="11"/>
  <c r="X158" i="11"/>
  <c r="X152" i="11"/>
  <c r="L101" i="11"/>
  <c r="P33" i="11"/>
  <c r="L156" i="11"/>
  <c r="F175" i="11"/>
  <c r="X153" i="11"/>
  <c r="X154" i="11"/>
  <c r="D161" i="11"/>
  <c r="P28" i="11"/>
  <c r="P32" i="11"/>
  <c r="L153" i="11"/>
  <c r="T156" i="11"/>
  <c r="L155" i="11"/>
  <c r="D176" i="11"/>
  <c r="H227" i="11"/>
  <c r="L154" i="11"/>
  <c r="T155" i="11"/>
  <c r="L152" i="11"/>
  <c r="H160" i="11"/>
  <c r="T153" i="11"/>
  <c r="T158" i="11"/>
  <c r="H161" i="11"/>
  <c r="R28" i="11"/>
  <c r="V156" i="11"/>
  <c r="V153" i="11"/>
  <c r="L158" i="11"/>
  <c r="H156" i="11"/>
  <c r="H188" i="11"/>
  <c r="L161" i="11"/>
  <c r="H159" i="11"/>
  <c r="T152" i="11"/>
  <c r="L160" i="11"/>
  <c r="L159" i="11"/>
  <c r="H157" i="11"/>
  <c r="L98" i="11"/>
  <c r="R33" i="11"/>
  <c r="J83" i="11"/>
  <c r="N162" i="11"/>
  <c r="H192" i="11"/>
  <c r="H231" i="11"/>
  <c r="F212" i="11"/>
  <c r="F85" i="11"/>
  <c r="J84" i="11"/>
  <c r="P69" i="11"/>
  <c r="V26" i="11"/>
  <c r="H64" i="11"/>
  <c r="AB45" i="11"/>
  <c r="R156" i="11"/>
  <c r="H198" i="11"/>
  <c r="H176" i="11"/>
  <c r="AB53" i="11"/>
  <c r="V155" i="11"/>
  <c r="H196" i="11"/>
  <c r="H172" i="11"/>
  <c r="F86" i="11"/>
  <c r="F194" i="11"/>
  <c r="J86" i="11"/>
  <c r="V49" i="11"/>
  <c r="V29" i="11"/>
  <c r="H68" i="11"/>
  <c r="AB49" i="11"/>
  <c r="N154" i="11"/>
  <c r="N156" i="11"/>
  <c r="V152" i="11"/>
  <c r="D177" i="11"/>
  <c r="H209" i="11"/>
  <c r="H213" i="11"/>
  <c r="F90" i="11"/>
  <c r="R29" i="11"/>
  <c r="F189" i="11"/>
  <c r="F197" i="11"/>
  <c r="P64" i="11"/>
  <c r="V45" i="11"/>
  <c r="F15" i="11"/>
  <c r="F102" i="11"/>
  <c r="N80" i="11"/>
  <c r="N88" i="11"/>
  <c r="R50" i="11"/>
  <c r="R53" i="11"/>
  <c r="V34" i="11"/>
  <c r="R100" i="11"/>
  <c r="P44" i="11"/>
  <c r="P52" i="11"/>
  <c r="F158" i="11"/>
  <c r="J152" i="11"/>
  <c r="Z159" i="11"/>
  <c r="Z155" i="11"/>
  <c r="D173" i="11"/>
  <c r="F89" i="11"/>
  <c r="F84" i="11"/>
  <c r="N35" i="11"/>
  <c r="F193" i="11"/>
  <c r="P68" i="11"/>
  <c r="F101" i="11"/>
  <c r="Z162" i="11"/>
  <c r="V157" i="11"/>
  <c r="AD159" i="11"/>
  <c r="AD155" i="11"/>
  <c r="D172" i="11"/>
  <c r="H206" i="11"/>
  <c r="H210" i="11"/>
  <c r="H214" i="11"/>
  <c r="F87" i="11"/>
  <c r="R32" i="11"/>
  <c r="R36" i="11"/>
  <c r="F190" i="11"/>
  <c r="P65" i="11"/>
  <c r="V47" i="11"/>
  <c r="F10" i="11"/>
  <c r="F18" i="11"/>
  <c r="N87" i="11"/>
  <c r="N82" i="11"/>
  <c r="R45" i="11"/>
  <c r="J52" i="11"/>
  <c r="V30" i="11"/>
  <c r="R106" i="11"/>
  <c r="P47" i="11"/>
  <c r="AD160" i="11"/>
  <c r="AD161" i="11"/>
  <c r="AD158" i="11"/>
  <c r="V160" i="11"/>
  <c r="AD153" i="11"/>
  <c r="N159" i="11"/>
  <c r="H195" i="11"/>
  <c r="H230" i="11"/>
  <c r="F211" i="11"/>
  <c r="H175" i="11"/>
  <c r="H63" i="11"/>
  <c r="R63" i="11"/>
  <c r="AB48" i="11"/>
  <c r="X28" i="11"/>
  <c r="N160" i="11"/>
  <c r="R160" i="11"/>
  <c r="I216" i="11"/>
  <c r="J207" i="11" s="1"/>
  <c r="R159" i="11"/>
  <c r="N155" i="11"/>
  <c r="H190" i="11"/>
  <c r="H194" i="11"/>
  <c r="D171" i="11"/>
  <c r="D175" i="11"/>
  <c r="D179" i="11"/>
  <c r="H225" i="11"/>
  <c r="H229" i="11"/>
  <c r="H233" i="11"/>
  <c r="F206" i="11"/>
  <c r="F210" i="11"/>
  <c r="F214" i="11"/>
  <c r="F216" i="11"/>
  <c r="H170" i="11"/>
  <c r="H174" i="11"/>
  <c r="H178" i="11"/>
  <c r="H180" i="11"/>
  <c r="F81" i="11"/>
  <c r="F82" i="11"/>
  <c r="J29" i="11"/>
  <c r="F188" i="11"/>
  <c r="F192" i="11"/>
  <c r="F196" i="11"/>
  <c r="F198" i="11"/>
  <c r="P63" i="11"/>
  <c r="P67" i="11"/>
  <c r="P71" i="11"/>
  <c r="F54" i="11"/>
  <c r="H62" i="11"/>
  <c r="H66" i="11"/>
  <c r="H70" i="11"/>
  <c r="H72" i="11"/>
  <c r="AB47" i="11"/>
  <c r="AB51" i="11"/>
  <c r="L68" i="11"/>
  <c r="R162" i="11"/>
  <c r="Z153" i="11"/>
  <c r="V162" i="11"/>
  <c r="N161" i="11"/>
  <c r="J157" i="11"/>
  <c r="Z154" i="11"/>
  <c r="R152" i="11"/>
  <c r="Z161" i="11"/>
  <c r="R153" i="11"/>
  <c r="R154" i="11"/>
  <c r="N153" i="11"/>
  <c r="N64" i="11"/>
  <c r="H191" i="11"/>
  <c r="H226" i="11"/>
  <c r="F207" i="11"/>
  <c r="F215" i="11"/>
  <c r="H171" i="11"/>
  <c r="H179" i="11"/>
  <c r="H67" i="11"/>
  <c r="H71" i="11"/>
  <c r="AB44" i="11"/>
  <c r="AB52" i="11"/>
  <c r="X48" i="11"/>
  <c r="N157" i="11"/>
  <c r="N158" i="11"/>
  <c r="V159" i="11"/>
  <c r="R155" i="11"/>
  <c r="H189" i="11"/>
  <c r="H193" i="11"/>
  <c r="D170" i="11"/>
  <c r="D174" i="11"/>
  <c r="D178" i="11"/>
  <c r="H224" i="11"/>
  <c r="H228" i="11"/>
  <c r="H232" i="11"/>
  <c r="F209" i="11"/>
  <c r="F213" i="11"/>
  <c r="H173" i="11"/>
  <c r="H177" i="11"/>
  <c r="F83" i="11"/>
  <c r="F80" i="11"/>
  <c r="J30" i="11"/>
  <c r="F31" i="11"/>
  <c r="F191" i="11"/>
  <c r="F195" i="11"/>
  <c r="P62" i="11"/>
  <c r="P66" i="11"/>
  <c r="P70" i="11"/>
  <c r="F51" i="11"/>
  <c r="Z50" i="11"/>
  <c r="J48" i="11"/>
  <c r="H65" i="11"/>
  <c r="H69" i="11"/>
  <c r="R64" i="11"/>
  <c r="AB46" i="11"/>
  <c r="AB50" i="11"/>
  <c r="L49" i="11"/>
  <c r="L63" i="11"/>
  <c r="X36" i="11"/>
  <c r="R161" i="11"/>
  <c r="R158" i="11"/>
  <c r="Z156" i="11"/>
  <c r="V158" i="11"/>
  <c r="Z157" i="11"/>
  <c r="Z158" i="11"/>
  <c r="N152" i="11"/>
  <c r="J26" i="11"/>
  <c r="N33" i="11"/>
  <c r="J50" i="11"/>
  <c r="L104" i="11"/>
  <c r="R31" i="11"/>
  <c r="R27" i="11"/>
  <c r="R35" i="11"/>
  <c r="J34" i="11"/>
  <c r="N27" i="11"/>
  <c r="N32" i="11"/>
  <c r="V48" i="11"/>
  <c r="V44" i="11"/>
  <c r="V52" i="11"/>
  <c r="F45" i="11"/>
  <c r="F47" i="11"/>
  <c r="F9" i="11"/>
  <c r="F13" i="11"/>
  <c r="F17" i="11"/>
  <c r="F107" i="11"/>
  <c r="F108" i="11"/>
  <c r="R44" i="11"/>
  <c r="R54" i="11"/>
  <c r="R49" i="11"/>
  <c r="J47" i="11"/>
  <c r="J45" i="11"/>
  <c r="J51" i="11"/>
  <c r="V28" i="11"/>
  <c r="V36" i="11"/>
  <c r="V33" i="11"/>
  <c r="L45" i="11"/>
  <c r="L53" i="11"/>
  <c r="P46" i="11"/>
  <c r="P50" i="11"/>
  <c r="P54" i="11"/>
  <c r="D142" i="11"/>
  <c r="N28" i="11"/>
  <c r="F46" i="11"/>
  <c r="F50" i="11"/>
  <c r="J46" i="11"/>
  <c r="J53" i="11"/>
  <c r="L48" i="11"/>
  <c r="L54" i="11"/>
  <c r="AC54" i="11"/>
  <c r="I18" i="11"/>
  <c r="E19" i="11" s="1"/>
  <c r="L102" i="11"/>
  <c r="L103" i="11"/>
  <c r="R30" i="11"/>
  <c r="R26" i="11"/>
  <c r="J31" i="11"/>
  <c r="J35" i="11"/>
  <c r="N36" i="11"/>
  <c r="J89" i="11"/>
  <c r="J90" i="11"/>
  <c r="V46" i="11"/>
  <c r="V53" i="11"/>
  <c r="F8" i="11"/>
  <c r="F12" i="11"/>
  <c r="F99" i="11"/>
  <c r="F104" i="11"/>
  <c r="R52" i="11"/>
  <c r="J44" i="11"/>
  <c r="J54" i="11"/>
  <c r="V27" i="11"/>
  <c r="V35" i="11"/>
  <c r="L44" i="11"/>
  <c r="P45" i="11"/>
  <c r="P49" i="11"/>
  <c r="F28" i="11"/>
  <c r="F34" i="11"/>
  <c r="Z53" i="11"/>
  <c r="R98" i="11"/>
  <c r="R104" i="11"/>
  <c r="R72" i="11"/>
  <c r="H9" i="11"/>
  <c r="X27" i="11"/>
  <c r="X35" i="11"/>
  <c r="J32" i="11"/>
  <c r="J27" i="11"/>
  <c r="J36" i="11"/>
  <c r="N29" i="11"/>
  <c r="N30" i="11"/>
  <c r="F26" i="11"/>
  <c r="F35" i="11"/>
  <c r="F32" i="11"/>
  <c r="F48" i="11"/>
  <c r="F52" i="11"/>
  <c r="Z54" i="11"/>
  <c r="R101" i="11"/>
  <c r="R107" i="11"/>
  <c r="R67" i="11"/>
  <c r="R66" i="11"/>
  <c r="L46" i="11"/>
  <c r="L50" i="11"/>
  <c r="L71" i="11"/>
  <c r="X54" i="11"/>
  <c r="H13" i="11"/>
  <c r="X29" i="11"/>
  <c r="X33" i="11"/>
  <c r="F30" i="11"/>
  <c r="Z48" i="11"/>
  <c r="R105" i="11"/>
  <c r="R68" i="11"/>
  <c r="R69" i="11"/>
  <c r="H17" i="11"/>
  <c r="X31" i="11"/>
  <c r="J33" i="11"/>
  <c r="N26" i="11"/>
  <c r="N34" i="11"/>
  <c r="F27" i="11"/>
  <c r="F36" i="11"/>
  <c r="F49" i="11"/>
  <c r="F44" i="11"/>
  <c r="Z44" i="11"/>
  <c r="Z46" i="11"/>
  <c r="R103" i="11"/>
  <c r="R102" i="11"/>
  <c r="R71" i="11"/>
  <c r="R70" i="11"/>
  <c r="L47" i="11"/>
  <c r="L51" i="11"/>
  <c r="X45" i="11"/>
  <c r="H8" i="11"/>
  <c r="H16" i="11"/>
  <c r="X26" i="11"/>
  <c r="X30" i="11"/>
  <c r="D159" i="11"/>
  <c r="F170" i="11"/>
  <c r="F180" i="11"/>
  <c r="F229" i="11"/>
  <c r="N46" i="11"/>
  <c r="N50" i="11"/>
  <c r="Y36" i="11"/>
  <c r="Q37" i="11" s="1"/>
  <c r="N63" i="11"/>
  <c r="D156" i="11"/>
  <c r="D162" i="11"/>
  <c r="F173" i="11"/>
  <c r="F177" i="11"/>
  <c r="D153" i="11"/>
  <c r="D158" i="11"/>
  <c r="D152" i="11"/>
  <c r="F224" i="11"/>
  <c r="F228" i="11"/>
  <c r="F232" i="11"/>
  <c r="F234" i="11"/>
  <c r="N45" i="11"/>
  <c r="N51" i="11"/>
  <c r="N47" i="11"/>
  <c r="N54" i="11"/>
  <c r="V100" i="11"/>
  <c r="Z47" i="11"/>
  <c r="Z51" i="11"/>
  <c r="N69" i="11"/>
  <c r="N72" i="11"/>
  <c r="L67" i="11"/>
  <c r="X44" i="11"/>
  <c r="X52" i="11"/>
  <c r="H52" i="11"/>
  <c r="H11" i="11"/>
  <c r="H15" i="11"/>
  <c r="F174" i="11"/>
  <c r="F178" i="11"/>
  <c r="D157" i="11"/>
  <c r="F225" i="11"/>
  <c r="F233" i="11"/>
  <c r="N53" i="11"/>
  <c r="N62" i="11"/>
  <c r="D160" i="11"/>
  <c r="F172" i="11"/>
  <c r="F176" i="11"/>
  <c r="D154" i="11"/>
  <c r="F227" i="11"/>
  <c r="F231" i="11"/>
  <c r="N49" i="11"/>
  <c r="N44" i="11"/>
  <c r="N68" i="11"/>
  <c r="V103" i="11"/>
  <c r="Z45" i="11"/>
  <c r="Z52" i="11"/>
  <c r="N65" i="11"/>
  <c r="N71" i="11"/>
  <c r="N70" i="11"/>
  <c r="R83" i="11"/>
  <c r="L64" i="11"/>
  <c r="X49" i="11"/>
  <c r="H48" i="11"/>
  <c r="H10" i="11"/>
  <c r="H14" i="11"/>
  <c r="K126" i="11"/>
  <c r="K127" i="11" s="1"/>
  <c r="I180" i="11"/>
  <c r="J180" i="11" s="1"/>
  <c r="D139" i="11"/>
  <c r="V106" i="11"/>
  <c r="R85" i="11"/>
  <c r="H54" i="11"/>
  <c r="L31" i="11"/>
  <c r="I198" i="11"/>
  <c r="I199" i="11" s="1"/>
  <c r="AE162" i="11"/>
  <c r="S163" i="11" s="1"/>
  <c r="K144" i="11"/>
  <c r="I145" i="11" s="1"/>
  <c r="G252" i="11"/>
  <c r="D134" i="11"/>
  <c r="R86" i="11"/>
  <c r="H44" i="11"/>
  <c r="L35" i="11"/>
  <c r="D137" i="11"/>
  <c r="D140" i="11"/>
  <c r="V104" i="11"/>
  <c r="R87" i="11"/>
  <c r="R90" i="11"/>
  <c r="H47" i="11"/>
  <c r="L30" i="11"/>
  <c r="D135" i="11"/>
  <c r="D143" i="11"/>
  <c r="D138" i="11"/>
  <c r="D144" i="11"/>
  <c r="L100" i="11"/>
  <c r="L106" i="11"/>
  <c r="L107" i="11"/>
  <c r="J81" i="11"/>
  <c r="J82" i="11"/>
  <c r="V99" i="11"/>
  <c r="V107" i="11"/>
  <c r="V102" i="11"/>
  <c r="V108" i="11"/>
  <c r="F103" i="11"/>
  <c r="F105" i="11"/>
  <c r="R89" i="11"/>
  <c r="R82" i="11"/>
  <c r="L62" i="11"/>
  <c r="L66" i="11"/>
  <c r="L70" i="11"/>
  <c r="L72" i="11"/>
  <c r="X47" i="11"/>
  <c r="X51" i="11"/>
  <c r="H46" i="11"/>
  <c r="H50" i="11"/>
  <c r="L29" i="11"/>
  <c r="L33" i="11"/>
  <c r="V98" i="11"/>
  <c r="R84" i="11"/>
  <c r="H51" i="11"/>
  <c r="L26" i="11"/>
  <c r="L34" i="11"/>
  <c r="L36" i="11"/>
  <c r="X62" i="9"/>
  <c r="D141" i="11"/>
  <c r="D136" i="11"/>
  <c r="L108" i="11"/>
  <c r="L99" i="11"/>
  <c r="J85" i="11"/>
  <c r="J80" i="11"/>
  <c r="V101" i="11"/>
  <c r="V105" i="11"/>
  <c r="F100" i="11"/>
  <c r="R81" i="11"/>
  <c r="R80" i="11"/>
  <c r="L65" i="11"/>
  <c r="L69" i="11"/>
  <c r="X46" i="11"/>
  <c r="X50" i="11"/>
  <c r="H45" i="11"/>
  <c r="H49" i="11"/>
  <c r="L28" i="11"/>
  <c r="L32" i="11"/>
  <c r="D107" i="11"/>
  <c r="D105" i="11"/>
  <c r="D103" i="11"/>
  <c r="D108" i="11"/>
  <c r="D102" i="11"/>
  <c r="D101" i="11"/>
  <c r="D99" i="11"/>
  <c r="D104" i="11"/>
  <c r="D98" i="11"/>
  <c r="D100" i="11"/>
  <c r="D106" i="11"/>
  <c r="J71" i="11"/>
  <c r="J67" i="11"/>
  <c r="J63" i="11"/>
  <c r="J72" i="11"/>
  <c r="J62" i="11"/>
  <c r="J68" i="11"/>
  <c r="J64" i="11"/>
  <c r="J70" i="11"/>
  <c r="J66" i="11"/>
  <c r="J69" i="11"/>
  <c r="J65" i="11"/>
  <c r="D18" i="11"/>
  <c r="D17" i="11"/>
  <c r="D16" i="11"/>
  <c r="D15" i="11"/>
  <c r="D14" i="11"/>
  <c r="D13" i="11"/>
  <c r="D12" i="11"/>
  <c r="D11" i="11"/>
  <c r="D10" i="11"/>
  <c r="D9" i="11"/>
  <c r="D8" i="11"/>
  <c r="Z108" i="11"/>
  <c r="Z106" i="11"/>
  <c r="Z104" i="11"/>
  <c r="Z102" i="11"/>
  <c r="Z103" i="11"/>
  <c r="Z100" i="11"/>
  <c r="Z98" i="11"/>
  <c r="Z105" i="11"/>
  <c r="Z101" i="11"/>
  <c r="Z99" i="11"/>
  <c r="Z107" i="11"/>
  <c r="D252" i="11"/>
  <c r="D250" i="11"/>
  <c r="D248" i="11"/>
  <c r="D246" i="11"/>
  <c r="D244" i="11"/>
  <c r="D242" i="11"/>
  <c r="D251" i="11"/>
  <c r="D249" i="11"/>
  <c r="D247" i="11"/>
  <c r="D245" i="11"/>
  <c r="D243" i="11"/>
  <c r="P107" i="11"/>
  <c r="P105" i="11"/>
  <c r="P103" i="11"/>
  <c r="P101" i="11"/>
  <c r="P104" i="11"/>
  <c r="P99" i="11"/>
  <c r="P106" i="11"/>
  <c r="P108" i="11"/>
  <c r="P98" i="11"/>
  <c r="P102" i="11"/>
  <c r="P100" i="11"/>
  <c r="F251" i="11"/>
  <c r="F249" i="11"/>
  <c r="F247" i="11"/>
  <c r="F245" i="11"/>
  <c r="F243" i="11"/>
  <c r="F252" i="11"/>
  <c r="F250" i="11"/>
  <c r="F248" i="11"/>
  <c r="F246" i="11"/>
  <c r="F244" i="11"/>
  <c r="F242" i="11"/>
  <c r="J143" i="11"/>
  <c r="J141" i="11"/>
  <c r="J139" i="11"/>
  <c r="J137" i="11"/>
  <c r="J135" i="11"/>
  <c r="J144" i="11"/>
  <c r="J142" i="11"/>
  <c r="J140" i="11"/>
  <c r="J138" i="11"/>
  <c r="J136" i="11"/>
  <c r="J134" i="11"/>
  <c r="T107" i="11"/>
  <c r="T105" i="11"/>
  <c r="T103" i="11"/>
  <c r="T101" i="11"/>
  <c r="T108" i="11"/>
  <c r="T102" i="11"/>
  <c r="T99" i="11"/>
  <c r="T104" i="11"/>
  <c r="T98" i="11"/>
  <c r="T100" i="11"/>
  <c r="T106" i="11"/>
  <c r="P89" i="11"/>
  <c r="P87" i="11"/>
  <c r="P85" i="11"/>
  <c r="P83" i="11"/>
  <c r="P81" i="11"/>
  <c r="P88" i="11"/>
  <c r="P80" i="11"/>
  <c r="P90" i="11"/>
  <c r="P82" i="11"/>
  <c r="P84" i="11"/>
  <c r="P86" i="11"/>
  <c r="F68" i="11"/>
  <c r="F64" i="11"/>
  <c r="F71" i="11"/>
  <c r="F69" i="11"/>
  <c r="F65" i="11"/>
  <c r="F67" i="11"/>
  <c r="F63" i="11"/>
  <c r="F66" i="11"/>
  <c r="F72" i="11"/>
  <c r="F70" i="11"/>
  <c r="F62" i="11"/>
  <c r="X59" i="9"/>
  <c r="I234" i="11"/>
  <c r="J108" i="11"/>
  <c r="J106" i="11"/>
  <c r="J104" i="11"/>
  <c r="J102" i="11"/>
  <c r="J103" i="11"/>
  <c r="J100" i="11"/>
  <c r="J98" i="11"/>
  <c r="J105" i="11"/>
  <c r="J107" i="11"/>
  <c r="J99" i="11"/>
  <c r="J101" i="11"/>
  <c r="T72" i="11"/>
  <c r="T71" i="11"/>
  <c r="T70" i="11"/>
  <c r="T69" i="11"/>
  <c r="T68" i="11"/>
  <c r="T67" i="11"/>
  <c r="T66" i="11"/>
  <c r="T65" i="11"/>
  <c r="T64" i="11"/>
  <c r="T63" i="11"/>
  <c r="T62" i="11"/>
  <c r="D234" i="11"/>
  <c r="D233" i="11"/>
  <c r="D232" i="11"/>
  <c r="D231" i="11"/>
  <c r="D230" i="11"/>
  <c r="D229" i="11"/>
  <c r="D228" i="11"/>
  <c r="D227" i="11"/>
  <c r="D226" i="11"/>
  <c r="D225" i="11"/>
  <c r="D224" i="11"/>
  <c r="L89" i="11"/>
  <c r="L87" i="11"/>
  <c r="L85" i="11"/>
  <c r="L83" i="11"/>
  <c r="L81" i="11"/>
  <c r="L86" i="11"/>
  <c r="L82" i="11"/>
  <c r="L90" i="11"/>
  <c r="L84" i="11"/>
  <c r="L88" i="11"/>
  <c r="L80" i="11"/>
  <c r="N108" i="11"/>
  <c r="N106" i="11"/>
  <c r="N104" i="11"/>
  <c r="N102" i="11"/>
  <c r="N101" i="11"/>
  <c r="N100" i="11"/>
  <c r="N98" i="11"/>
  <c r="N103" i="11"/>
  <c r="N105" i="11"/>
  <c r="N107" i="11"/>
  <c r="N99" i="11"/>
  <c r="F123" i="11"/>
  <c r="F119" i="11"/>
  <c r="F116" i="11"/>
  <c r="F126" i="11"/>
  <c r="F122" i="11"/>
  <c r="F118" i="11"/>
  <c r="F125" i="11"/>
  <c r="F124" i="11"/>
  <c r="F120" i="11"/>
  <c r="F117" i="11"/>
  <c r="F121" i="11"/>
  <c r="D198" i="11"/>
  <c r="D197" i="11"/>
  <c r="D196" i="11"/>
  <c r="D195" i="11"/>
  <c r="D194" i="11"/>
  <c r="D193" i="11"/>
  <c r="D192" i="11"/>
  <c r="D191" i="11"/>
  <c r="D190" i="11"/>
  <c r="D189" i="11"/>
  <c r="D188" i="11"/>
  <c r="H89" i="11"/>
  <c r="H87" i="11"/>
  <c r="H85" i="11"/>
  <c r="H83" i="11"/>
  <c r="H81" i="11"/>
  <c r="H84" i="11"/>
  <c r="H82" i="11"/>
  <c r="H90" i="11"/>
  <c r="H86" i="11"/>
  <c r="H88" i="11"/>
  <c r="H80" i="11"/>
  <c r="D72" i="11"/>
  <c r="D71" i="11"/>
  <c r="D70" i="11"/>
  <c r="D69" i="11"/>
  <c r="D68" i="11"/>
  <c r="D67" i="11"/>
  <c r="D66" i="11"/>
  <c r="D65" i="11"/>
  <c r="D64" i="11"/>
  <c r="D63" i="11"/>
  <c r="D62" i="11"/>
  <c r="D89" i="11"/>
  <c r="D87" i="11"/>
  <c r="D85" i="11"/>
  <c r="D83" i="11"/>
  <c r="D81" i="11"/>
  <c r="D82" i="11"/>
  <c r="D84" i="11"/>
  <c r="D90" i="11"/>
  <c r="D88" i="11"/>
  <c r="D80" i="11"/>
  <c r="D86" i="11"/>
  <c r="D36" i="11"/>
  <c r="D35" i="11"/>
  <c r="D34" i="11"/>
  <c r="D33" i="11"/>
  <c r="D32" i="11"/>
  <c r="D31" i="11"/>
  <c r="D30" i="11"/>
  <c r="D29" i="11"/>
  <c r="D28" i="11"/>
  <c r="D27" i="11"/>
  <c r="D26" i="11"/>
  <c r="D54" i="11"/>
  <c r="D53" i="11"/>
  <c r="D52" i="11"/>
  <c r="D51" i="11"/>
  <c r="D50" i="11"/>
  <c r="D49" i="11"/>
  <c r="D48" i="11"/>
  <c r="D47" i="11"/>
  <c r="D46" i="11"/>
  <c r="D45" i="11"/>
  <c r="D44" i="11"/>
  <c r="AA72" i="11"/>
  <c r="X67" i="9"/>
  <c r="X60" i="9"/>
  <c r="X66" i="9"/>
  <c r="X65" i="9"/>
  <c r="X68" i="9"/>
  <c r="X63" i="9"/>
  <c r="X64" i="9"/>
  <c r="F152" i="9"/>
  <c r="R152" i="9"/>
  <c r="R144" i="9"/>
  <c r="Z45" i="9"/>
  <c r="F151" i="9"/>
  <c r="Z144" i="9"/>
  <c r="Z151" i="9"/>
  <c r="V153" i="9"/>
  <c r="AD146" i="9"/>
  <c r="H165" i="9"/>
  <c r="N83" i="9"/>
  <c r="L147" i="9"/>
  <c r="D196" i="9"/>
  <c r="L152" i="9"/>
  <c r="N151" i="9"/>
  <c r="Z153" i="9"/>
  <c r="L144" i="9"/>
  <c r="N145" i="9"/>
  <c r="N63" i="9"/>
  <c r="F9" i="9"/>
  <c r="V150" i="9"/>
  <c r="Z152" i="9"/>
  <c r="N146" i="9"/>
  <c r="Z145" i="9"/>
  <c r="N153" i="9"/>
  <c r="V149" i="9"/>
  <c r="Z148" i="9"/>
  <c r="N148" i="9"/>
  <c r="V148" i="9"/>
  <c r="L148" i="9"/>
  <c r="H168" i="9"/>
  <c r="N85" i="9"/>
  <c r="L146" i="9"/>
  <c r="L153" i="9"/>
  <c r="AD147" i="9"/>
  <c r="N78" i="9"/>
  <c r="F17" i="9"/>
  <c r="V144" i="9"/>
  <c r="V152" i="9"/>
  <c r="V151" i="9"/>
  <c r="L151" i="9"/>
  <c r="L145" i="9"/>
  <c r="L150" i="9"/>
  <c r="V147" i="9"/>
  <c r="V146" i="9"/>
  <c r="H163" i="9"/>
  <c r="N76" i="9"/>
  <c r="N81" i="9"/>
  <c r="H164" i="9"/>
  <c r="H161" i="9"/>
  <c r="H169" i="9"/>
  <c r="AD151" i="9"/>
  <c r="AD150" i="9"/>
  <c r="N82" i="9"/>
  <c r="N79" i="9"/>
  <c r="F144" i="9"/>
  <c r="H170" i="9"/>
  <c r="AD145" i="9"/>
  <c r="AD148" i="9"/>
  <c r="N84" i="9"/>
  <c r="H167" i="9"/>
  <c r="AD149" i="9"/>
  <c r="AD152" i="9"/>
  <c r="AD144" i="9"/>
  <c r="R149" i="9"/>
  <c r="N80" i="9"/>
  <c r="D182" i="9"/>
  <c r="H162" i="9"/>
  <c r="R150" i="9"/>
  <c r="F150" i="9"/>
  <c r="D203" i="9"/>
  <c r="N149" i="9"/>
  <c r="Z149" i="9"/>
  <c r="R148" i="9"/>
  <c r="R145" i="9"/>
  <c r="H198" i="9"/>
  <c r="F148" i="9"/>
  <c r="F147" i="9"/>
  <c r="J27" i="9"/>
  <c r="N98" i="9"/>
  <c r="X34" i="9"/>
  <c r="T51" i="9"/>
  <c r="H219" i="9"/>
  <c r="Z150" i="9"/>
  <c r="Z146" i="9"/>
  <c r="N144" i="9"/>
  <c r="N152" i="9"/>
  <c r="R147" i="9"/>
  <c r="F153" i="9"/>
  <c r="F149" i="9"/>
  <c r="N147" i="9"/>
  <c r="R146" i="9"/>
  <c r="R153" i="9"/>
  <c r="F146" i="9"/>
  <c r="F61" i="9"/>
  <c r="T46" i="9"/>
  <c r="H185" i="9"/>
  <c r="D195" i="9"/>
  <c r="Z50" i="9"/>
  <c r="X26" i="9"/>
  <c r="T49" i="9"/>
  <c r="T63" i="9"/>
  <c r="Z42" i="9"/>
  <c r="N97" i="9"/>
  <c r="D9" i="9"/>
  <c r="H183" i="9"/>
  <c r="T31" i="9"/>
  <c r="H214" i="9"/>
  <c r="D66" i="9"/>
  <c r="D61" i="9"/>
  <c r="D236" i="9"/>
  <c r="D233" i="9"/>
  <c r="V81" i="9"/>
  <c r="Z46" i="9"/>
  <c r="P47" i="9"/>
  <c r="X28" i="9"/>
  <c r="T45" i="9"/>
  <c r="D49" i="9"/>
  <c r="D67" i="9"/>
  <c r="D59" i="9"/>
  <c r="D63" i="9"/>
  <c r="X33" i="9"/>
  <c r="R32" i="9"/>
  <c r="T50" i="9"/>
  <c r="N67" i="9"/>
  <c r="V84" i="9"/>
  <c r="J26" i="9"/>
  <c r="J34" i="9"/>
  <c r="T32" i="9"/>
  <c r="H180" i="9"/>
  <c r="H212" i="9"/>
  <c r="D197" i="9"/>
  <c r="N59" i="9"/>
  <c r="V76" i="9"/>
  <c r="J30" i="9"/>
  <c r="F13" i="9"/>
  <c r="D43" i="9"/>
  <c r="T33" i="9"/>
  <c r="H184" i="9"/>
  <c r="H221" i="9"/>
  <c r="D213" i="9"/>
  <c r="D145" i="9"/>
  <c r="R67" i="9"/>
  <c r="V32" i="9"/>
  <c r="D199" i="9"/>
  <c r="Z51" i="9"/>
  <c r="D201" i="9"/>
  <c r="V82" i="9"/>
  <c r="D65" i="9"/>
  <c r="V85" i="9"/>
  <c r="V83" i="9"/>
  <c r="R59" i="9"/>
  <c r="Z43" i="9"/>
  <c r="Z47" i="9"/>
  <c r="D60" i="9"/>
  <c r="V78" i="9"/>
  <c r="J28" i="9"/>
  <c r="J32" i="9"/>
  <c r="X25" i="9"/>
  <c r="X29" i="9"/>
  <c r="X30" i="9"/>
  <c r="H43" i="9"/>
  <c r="T43" i="9"/>
  <c r="T44" i="9"/>
  <c r="D47" i="9"/>
  <c r="T25" i="9"/>
  <c r="T34" i="9"/>
  <c r="D200" i="9"/>
  <c r="D64" i="9"/>
  <c r="V79" i="9"/>
  <c r="L33" i="9"/>
  <c r="Z48" i="9"/>
  <c r="V77" i="9"/>
  <c r="Z44" i="9"/>
  <c r="J25" i="9"/>
  <c r="J29" i="9"/>
  <c r="X27" i="9"/>
  <c r="X31" i="9"/>
  <c r="T42" i="9"/>
  <c r="T47" i="9"/>
  <c r="D48" i="9"/>
  <c r="T27" i="9"/>
  <c r="T30" i="9"/>
  <c r="V29" i="9"/>
  <c r="D198" i="9"/>
  <c r="D62" i="9"/>
  <c r="D165" i="9"/>
  <c r="F8" i="9"/>
  <c r="F16" i="9"/>
  <c r="R28" i="9"/>
  <c r="H213" i="9"/>
  <c r="H220" i="9"/>
  <c r="H217" i="9"/>
  <c r="D183" i="9"/>
  <c r="N60" i="9"/>
  <c r="N64" i="9"/>
  <c r="N68" i="9"/>
  <c r="F10" i="9"/>
  <c r="F14" i="9"/>
  <c r="N99" i="9"/>
  <c r="F27" i="9"/>
  <c r="P68" i="9"/>
  <c r="N62" i="9"/>
  <c r="N66" i="9"/>
  <c r="F12" i="9"/>
  <c r="P50" i="9"/>
  <c r="N61" i="9"/>
  <c r="I17" i="9"/>
  <c r="G18" i="9" s="1"/>
  <c r="P152" i="9"/>
  <c r="F11" i="9"/>
  <c r="P78" i="9"/>
  <c r="X47" i="9"/>
  <c r="H215" i="9"/>
  <c r="H218" i="9"/>
  <c r="H216" i="9"/>
  <c r="H59" i="9"/>
  <c r="H199" i="9"/>
  <c r="D163" i="9"/>
  <c r="R60" i="9"/>
  <c r="J45" i="9"/>
  <c r="P63" i="9"/>
  <c r="P149" i="9"/>
  <c r="N94" i="9"/>
  <c r="H27" i="9"/>
  <c r="H46" i="9"/>
  <c r="D46" i="9"/>
  <c r="D50" i="9"/>
  <c r="T28" i="9"/>
  <c r="T29" i="9"/>
  <c r="D14" i="9"/>
  <c r="D202" i="9"/>
  <c r="D162" i="9"/>
  <c r="T65" i="9"/>
  <c r="D168" i="9"/>
  <c r="H202" i="9"/>
  <c r="D238" i="9"/>
  <c r="H197" i="9"/>
  <c r="R63" i="9"/>
  <c r="R68" i="9"/>
  <c r="P144" i="9"/>
  <c r="T94" i="9"/>
  <c r="N101" i="9"/>
  <c r="P81" i="9"/>
  <c r="D45" i="9"/>
  <c r="P61" i="9"/>
  <c r="D166" i="9"/>
  <c r="H196" i="9"/>
  <c r="L62" i="9"/>
  <c r="J44" i="9"/>
  <c r="H17" i="9"/>
  <c r="H66" i="9"/>
  <c r="H187" i="9"/>
  <c r="H186" i="9"/>
  <c r="H67" i="9"/>
  <c r="AB153" i="9"/>
  <c r="D169" i="9"/>
  <c r="D161" i="9"/>
  <c r="P62" i="9"/>
  <c r="H200" i="9"/>
  <c r="H201" i="9"/>
  <c r="R61" i="9"/>
  <c r="R65" i="9"/>
  <c r="T66" i="9"/>
  <c r="T76" i="9"/>
  <c r="T96" i="9"/>
  <c r="N25" i="9"/>
  <c r="X42" i="9"/>
  <c r="P26" i="9"/>
  <c r="H28" i="9"/>
  <c r="L26" i="9"/>
  <c r="D10" i="9"/>
  <c r="V25" i="9"/>
  <c r="V33" i="9"/>
  <c r="H204" i="9"/>
  <c r="P67" i="9"/>
  <c r="P64" i="9"/>
  <c r="H68" i="9"/>
  <c r="AB148" i="9"/>
  <c r="T81" i="9"/>
  <c r="T84" i="9"/>
  <c r="H25" i="9"/>
  <c r="H182" i="9"/>
  <c r="AB145" i="9"/>
  <c r="T64" i="9"/>
  <c r="AB146" i="9"/>
  <c r="D167" i="9"/>
  <c r="H60" i="9"/>
  <c r="J50" i="9"/>
  <c r="L64" i="9"/>
  <c r="P66" i="9"/>
  <c r="H195" i="9"/>
  <c r="R62" i="9"/>
  <c r="R66" i="9"/>
  <c r="P65" i="9"/>
  <c r="P60" i="9"/>
  <c r="L61" i="9"/>
  <c r="T82" i="9"/>
  <c r="T101" i="9"/>
  <c r="X43" i="9"/>
  <c r="X48" i="9"/>
  <c r="P31" i="9"/>
  <c r="H16" i="9"/>
  <c r="L28" i="9"/>
  <c r="V28" i="9"/>
  <c r="AB151" i="9"/>
  <c r="D164" i="9"/>
  <c r="T60" i="9"/>
  <c r="H63" i="9"/>
  <c r="D181" i="9"/>
  <c r="L66" i="9"/>
  <c r="P147" i="9"/>
  <c r="P150" i="9"/>
  <c r="P76" i="9"/>
  <c r="F60" i="9"/>
  <c r="P29" i="9"/>
  <c r="P34" i="9"/>
  <c r="H26" i="9"/>
  <c r="R27" i="9"/>
  <c r="F30" i="9"/>
  <c r="D232" i="9"/>
  <c r="D237" i="9"/>
  <c r="D229" i="9"/>
  <c r="J51" i="9"/>
  <c r="J48" i="9"/>
  <c r="D153" i="9"/>
  <c r="D179" i="9"/>
  <c r="D78" i="9"/>
  <c r="J43" i="9"/>
  <c r="J47" i="9"/>
  <c r="T61" i="9"/>
  <c r="P145" i="9"/>
  <c r="P148" i="9"/>
  <c r="P153" i="9"/>
  <c r="L63" i="9"/>
  <c r="N33" i="9"/>
  <c r="P83" i="9"/>
  <c r="P82" i="9"/>
  <c r="F59" i="9"/>
  <c r="F63" i="9"/>
  <c r="F67" i="9"/>
  <c r="F68" i="9"/>
  <c r="P45" i="9"/>
  <c r="P30" i="9"/>
  <c r="P27" i="9"/>
  <c r="H31" i="9"/>
  <c r="H34" i="9"/>
  <c r="H32" i="9"/>
  <c r="H12" i="9"/>
  <c r="R26" i="9"/>
  <c r="R30" i="9"/>
  <c r="F25" i="9"/>
  <c r="F29" i="9"/>
  <c r="F33" i="9"/>
  <c r="F34" i="9"/>
  <c r="T62" i="9"/>
  <c r="T68" i="9"/>
  <c r="D234" i="9"/>
  <c r="D235" i="9"/>
  <c r="L65" i="9"/>
  <c r="D178" i="9"/>
  <c r="L67" i="9"/>
  <c r="P84" i="9"/>
  <c r="F64" i="9"/>
  <c r="P32" i="9"/>
  <c r="H33" i="9"/>
  <c r="R31" i="9"/>
  <c r="F26" i="9"/>
  <c r="D230" i="9"/>
  <c r="D231" i="9"/>
  <c r="D180" i="9"/>
  <c r="L60" i="9"/>
  <c r="L68" i="9"/>
  <c r="D148" i="9"/>
  <c r="D186" i="9"/>
  <c r="D185" i="9"/>
  <c r="D83" i="9"/>
  <c r="J42" i="9"/>
  <c r="J46" i="9"/>
  <c r="D184" i="9"/>
  <c r="P151" i="9"/>
  <c r="P146" i="9"/>
  <c r="N29" i="9"/>
  <c r="P77" i="9"/>
  <c r="P79" i="9"/>
  <c r="P80" i="9"/>
  <c r="F62" i="9"/>
  <c r="F66" i="9"/>
  <c r="P51" i="9"/>
  <c r="P28" i="9"/>
  <c r="P25" i="9"/>
  <c r="H29" i="9"/>
  <c r="R25" i="9"/>
  <c r="R29" i="9"/>
  <c r="R33" i="9"/>
  <c r="F28" i="9"/>
  <c r="F32" i="9"/>
  <c r="D218" i="9"/>
  <c r="T67" i="9"/>
  <c r="D146" i="9"/>
  <c r="D81" i="9"/>
  <c r="T98" i="9"/>
  <c r="T99" i="9"/>
  <c r="N28" i="9"/>
  <c r="P46" i="9"/>
  <c r="H11" i="9"/>
  <c r="D214" i="9"/>
  <c r="D212" i="9"/>
  <c r="K136" i="9"/>
  <c r="L134" i="9" s="1"/>
  <c r="AB144" i="9"/>
  <c r="AB152" i="9"/>
  <c r="H64" i="9"/>
  <c r="D217" i="9"/>
  <c r="D149" i="9"/>
  <c r="D144" i="9"/>
  <c r="D152" i="9"/>
  <c r="D82" i="9"/>
  <c r="T77" i="9"/>
  <c r="T80" i="9"/>
  <c r="T85" i="9"/>
  <c r="T100" i="9"/>
  <c r="T95" i="9"/>
  <c r="T97" i="9"/>
  <c r="T102" i="9"/>
  <c r="N27" i="9"/>
  <c r="N31" i="9"/>
  <c r="X50" i="9"/>
  <c r="X45" i="9"/>
  <c r="X49" i="9"/>
  <c r="P42" i="9"/>
  <c r="P44" i="9"/>
  <c r="P49" i="9"/>
  <c r="H10" i="9"/>
  <c r="H14" i="9"/>
  <c r="L31" i="9"/>
  <c r="L32" i="9"/>
  <c r="L29" i="9"/>
  <c r="D8" i="9"/>
  <c r="D12" i="9"/>
  <c r="D16" i="9"/>
  <c r="D17" i="9"/>
  <c r="V27" i="9"/>
  <c r="V31" i="9"/>
  <c r="I187" i="9"/>
  <c r="AB147" i="9"/>
  <c r="D216" i="9"/>
  <c r="H61" i="9"/>
  <c r="H65" i="9"/>
  <c r="D219" i="9"/>
  <c r="D79" i="9"/>
  <c r="D151" i="9"/>
  <c r="D76" i="9"/>
  <c r="D84" i="9"/>
  <c r="N32" i="9"/>
  <c r="P43" i="9"/>
  <c r="H15" i="9"/>
  <c r="I221" i="9"/>
  <c r="I222" i="9" s="1"/>
  <c r="AB150" i="9"/>
  <c r="I204" i="9"/>
  <c r="I205" i="9" s="1"/>
  <c r="D221" i="9"/>
  <c r="D215" i="9"/>
  <c r="D147" i="9"/>
  <c r="D80" i="9"/>
  <c r="D85" i="9"/>
  <c r="T79" i="9"/>
  <c r="T83" i="9"/>
  <c r="T78" i="9"/>
  <c r="T93" i="9"/>
  <c r="N26" i="9"/>
  <c r="N30" i="9"/>
  <c r="X44" i="9"/>
  <c r="X46" i="9"/>
  <c r="H9" i="9"/>
  <c r="H13" i="9"/>
  <c r="H48" i="9"/>
  <c r="L27" i="9"/>
  <c r="L30" i="9"/>
  <c r="L25" i="9"/>
  <c r="D11" i="9"/>
  <c r="D15" i="9"/>
  <c r="V26" i="9"/>
  <c r="V30" i="9"/>
  <c r="H179" i="9"/>
  <c r="H181" i="9"/>
  <c r="AB149" i="9"/>
  <c r="W85" i="9"/>
  <c r="Y34" i="9"/>
  <c r="K35" i="9" s="1"/>
  <c r="H51" i="9"/>
  <c r="I170" i="9"/>
  <c r="H44" i="9"/>
  <c r="H47" i="9"/>
  <c r="D42" i="9"/>
  <c r="D51" i="9"/>
  <c r="H42" i="9"/>
  <c r="H45" i="9"/>
  <c r="H50" i="9"/>
  <c r="K119" i="9"/>
  <c r="C120" i="9" s="1"/>
  <c r="AB60" i="8"/>
  <c r="N95" i="9"/>
  <c r="N93" i="9"/>
  <c r="N96" i="9"/>
  <c r="N102" i="9"/>
  <c r="H153" i="9"/>
  <c r="H152" i="9"/>
  <c r="H150" i="9"/>
  <c r="H148" i="9"/>
  <c r="H146" i="9"/>
  <c r="H144" i="9"/>
  <c r="H151" i="9"/>
  <c r="H149" i="9"/>
  <c r="H147" i="9"/>
  <c r="H145" i="9"/>
  <c r="D117" i="9"/>
  <c r="D115" i="9"/>
  <c r="D112" i="9"/>
  <c r="D116" i="9"/>
  <c r="D110" i="9"/>
  <c r="D118" i="9"/>
  <c r="D113" i="9"/>
  <c r="D114" i="9"/>
  <c r="D119" i="9"/>
  <c r="D111" i="9"/>
  <c r="L85" i="9"/>
  <c r="L84" i="9"/>
  <c r="L82" i="9"/>
  <c r="L80" i="9"/>
  <c r="L78" i="9"/>
  <c r="L76" i="9"/>
  <c r="L77" i="9"/>
  <c r="L83" i="9"/>
  <c r="L79" i="9"/>
  <c r="L81" i="9"/>
  <c r="R47" i="9"/>
  <c r="R46" i="9"/>
  <c r="R45" i="9"/>
  <c r="R44" i="9"/>
  <c r="R43" i="9"/>
  <c r="R42" i="9"/>
  <c r="R51" i="9"/>
  <c r="R49" i="9"/>
  <c r="R48" i="9"/>
  <c r="R50" i="9"/>
  <c r="H85" i="9"/>
  <c r="H84" i="9"/>
  <c r="H82" i="9"/>
  <c r="H80" i="9"/>
  <c r="H78" i="9"/>
  <c r="H76" i="9"/>
  <c r="H83" i="9"/>
  <c r="H81" i="9"/>
  <c r="H79" i="9"/>
  <c r="H77" i="9"/>
  <c r="L49" i="9"/>
  <c r="L48" i="9"/>
  <c r="L46" i="9"/>
  <c r="L42" i="9"/>
  <c r="L51" i="9"/>
  <c r="L47" i="9"/>
  <c r="L50" i="9"/>
  <c r="L45" i="9"/>
  <c r="L43" i="9"/>
  <c r="L44" i="9"/>
  <c r="D102" i="9"/>
  <c r="D101" i="9"/>
  <c r="D99" i="9"/>
  <c r="D97" i="9"/>
  <c r="D95" i="9"/>
  <c r="D93" i="9"/>
  <c r="D98" i="9"/>
  <c r="D100" i="9"/>
  <c r="D94" i="9"/>
  <c r="D96" i="9"/>
  <c r="X153" i="9"/>
  <c r="X152" i="9"/>
  <c r="X150" i="9"/>
  <c r="X148" i="9"/>
  <c r="X146" i="9"/>
  <c r="X144" i="9"/>
  <c r="X151" i="9"/>
  <c r="X147" i="9"/>
  <c r="X149" i="9"/>
  <c r="X145" i="9"/>
  <c r="F119" i="9"/>
  <c r="F118" i="9"/>
  <c r="F116" i="9"/>
  <c r="F114" i="9"/>
  <c r="F115" i="9"/>
  <c r="F113" i="9"/>
  <c r="F111" i="9"/>
  <c r="F110" i="9"/>
  <c r="F117" i="9"/>
  <c r="F112" i="9"/>
  <c r="P102" i="9"/>
  <c r="P101" i="9"/>
  <c r="P99" i="9"/>
  <c r="P97" i="9"/>
  <c r="P98" i="9"/>
  <c r="P96" i="9"/>
  <c r="P95" i="9"/>
  <c r="P93" i="9"/>
  <c r="P94" i="9"/>
  <c r="P100" i="9"/>
  <c r="R83" i="9"/>
  <c r="R81" i="9"/>
  <c r="R79" i="9"/>
  <c r="R77" i="9"/>
  <c r="R80" i="9"/>
  <c r="R76" i="9"/>
  <c r="R84" i="9"/>
  <c r="R78" i="9"/>
  <c r="R82" i="9"/>
  <c r="R85" i="9"/>
  <c r="V51" i="9"/>
  <c r="V47" i="9"/>
  <c r="V46" i="9"/>
  <c r="V45" i="9"/>
  <c r="V44" i="9"/>
  <c r="V43" i="9"/>
  <c r="V42" i="9"/>
  <c r="V49" i="9"/>
  <c r="V50" i="9"/>
  <c r="V48" i="9"/>
  <c r="J151" i="9"/>
  <c r="J149" i="9"/>
  <c r="J147" i="9"/>
  <c r="J145" i="9"/>
  <c r="J153" i="9"/>
  <c r="J144" i="9"/>
  <c r="J150" i="9"/>
  <c r="J146" i="9"/>
  <c r="J152" i="9"/>
  <c r="J148" i="9"/>
  <c r="N47" i="9"/>
  <c r="N46" i="9"/>
  <c r="N45" i="9"/>
  <c r="N44" i="9"/>
  <c r="N43" i="9"/>
  <c r="N42" i="9"/>
  <c r="N48" i="9"/>
  <c r="N50" i="9"/>
  <c r="N51" i="9"/>
  <c r="N49" i="9"/>
  <c r="AB51" i="9"/>
  <c r="AB49" i="9"/>
  <c r="AB48" i="9"/>
  <c r="AB46" i="9"/>
  <c r="AB42" i="9"/>
  <c r="AB47" i="9"/>
  <c r="AB44" i="9"/>
  <c r="AB50" i="9"/>
  <c r="AB45" i="9"/>
  <c r="AB43" i="9"/>
  <c r="H134" i="9"/>
  <c r="H132" i="9"/>
  <c r="H130" i="9"/>
  <c r="H128" i="9"/>
  <c r="H136" i="9"/>
  <c r="H133" i="9"/>
  <c r="H129" i="9"/>
  <c r="H135" i="9"/>
  <c r="H127" i="9"/>
  <c r="H131" i="9"/>
  <c r="F204" i="9"/>
  <c r="F203" i="9"/>
  <c r="F202" i="9"/>
  <c r="F201" i="9"/>
  <c r="F200" i="9"/>
  <c r="F199" i="9"/>
  <c r="F198" i="9"/>
  <c r="F197" i="9"/>
  <c r="F196" i="9"/>
  <c r="F195" i="9"/>
  <c r="J83" i="9"/>
  <c r="J81" i="9"/>
  <c r="J79" i="9"/>
  <c r="J77" i="9"/>
  <c r="J84" i="9"/>
  <c r="J82" i="9"/>
  <c r="J85" i="9"/>
  <c r="J80" i="9"/>
  <c r="J76" i="9"/>
  <c r="J78" i="9"/>
  <c r="R100" i="9"/>
  <c r="R98" i="9"/>
  <c r="R96" i="9"/>
  <c r="R101" i="9"/>
  <c r="R99" i="9"/>
  <c r="R94" i="9"/>
  <c r="R102" i="9"/>
  <c r="R93" i="9"/>
  <c r="R95" i="9"/>
  <c r="R97" i="9"/>
  <c r="F51" i="9"/>
  <c r="F47" i="9"/>
  <c r="F46" i="9"/>
  <c r="F45" i="9"/>
  <c r="F44" i="9"/>
  <c r="F43" i="9"/>
  <c r="F42" i="9"/>
  <c r="F49" i="9"/>
  <c r="F48" i="9"/>
  <c r="F50" i="9"/>
  <c r="D32" i="9"/>
  <c r="D28" i="9"/>
  <c r="D34" i="9"/>
  <c r="D33" i="9"/>
  <c r="D31" i="9"/>
  <c r="D29" i="9"/>
  <c r="D27" i="9"/>
  <c r="D25" i="9"/>
  <c r="D30" i="9"/>
  <c r="D26" i="9"/>
  <c r="AA102" i="9"/>
  <c r="AE153" i="9"/>
  <c r="AC51" i="9"/>
  <c r="T153" i="9"/>
  <c r="T152" i="9"/>
  <c r="T150" i="9"/>
  <c r="T148" i="9"/>
  <c r="T146" i="9"/>
  <c r="T144" i="9"/>
  <c r="T151" i="9"/>
  <c r="T149" i="9"/>
  <c r="T147" i="9"/>
  <c r="T145" i="9"/>
  <c r="F187" i="9"/>
  <c r="F186" i="9"/>
  <c r="F185" i="9"/>
  <c r="F184" i="9"/>
  <c r="F183" i="9"/>
  <c r="F182" i="9"/>
  <c r="F181" i="9"/>
  <c r="F180" i="9"/>
  <c r="F179" i="9"/>
  <c r="F178" i="9"/>
  <c r="F83" i="9"/>
  <c r="F81" i="9"/>
  <c r="F79" i="9"/>
  <c r="F77" i="9"/>
  <c r="F85" i="9"/>
  <c r="F82" i="9"/>
  <c r="F80" i="9"/>
  <c r="F76" i="9"/>
  <c r="F84" i="9"/>
  <c r="F78" i="9"/>
  <c r="J68" i="9"/>
  <c r="J67" i="9"/>
  <c r="J66" i="9"/>
  <c r="J65" i="9"/>
  <c r="J64" i="9"/>
  <c r="J63" i="9"/>
  <c r="J62" i="9"/>
  <c r="J61" i="9"/>
  <c r="J60" i="9"/>
  <c r="J59" i="9"/>
  <c r="D134" i="9"/>
  <c r="D132" i="9"/>
  <c r="D130" i="9"/>
  <c r="D128" i="9"/>
  <c r="D133" i="9"/>
  <c r="D129" i="9"/>
  <c r="D131" i="9"/>
  <c r="D136" i="9"/>
  <c r="D135" i="9"/>
  <c r="D127" i="9"/>
  <c r="F170" i="9"/>
  <c r="F169" i="9"/>
  <c r="F168" i="9"/>
  <c r="F167" i="9"/>
  <c r="F166" i="9"/>
  <c r="F165" i="9"/>
  <c r="F164" i="9"/>
  <c r="F163" i="9"/>
  <c r="F162" i="9"/>
  <c r="F161" i="9"/>
  <c r="F238" i="9"/>
  <c r="F237" i="9"/>
  <c r="F235" i="9"/>
  <c r="F233" i="9"/>
  <c r="F231" i="9"/>
  <c r="F229" i="9"/>
  <c r="F232" i="9"/>
  <c r="F234" i="9"/>
  <c r="F236" i="9"/>
  <c r="F230" i="9"/>
  <c r="F221" i="9"/>
  <c r="F220" i="9"/>
  <c r="F219" i="9"/>
  <c r="F218" i="9"/>
  <c r="F217" i="9"/>
  <c r="F216" i="9"/>
  <c r="F215" i="9"/>
  <c r="F214" i="9"/>
  <c r="F213" i="9"/>
  <c r="F212" i="9"/>
  <c r="G238" i="9"/>
  <c r="AA68" i="9"/>
  <c r="AB57" i="8"/>
  <c r="AB50" i="8"/>
  <c r="AB54" i="8"/>
  <c r="AB53" i="8"/>
  <c r="AB56" i="8"/>
  <c r="AB51" i="8"/>
  <c r="AB58" i="8"/>
  <c r="AB55" i="8"/>
  <c r="AB48" i="8"/>
  <c r="AB49" i="8"/>
  <c r="AB59" i="8"/>
  <c r="J132" i="17" l="1"/>
  <c r="Y85" i="14"/>
  <c r="J261" i="16"/>
  <c r="V109" i="16"/>
  <c r="Z23" i="15"/>
  <c r="AF110" i="17"/>
  <c r="W111" i="17"/>
  <c r="O111" i="17"/>
  <c r="S111" i="17"/>
  <c r="K111" i="17"/>
  <c r="U111" i="17"/>
  <c r="M111" i="17"/>
  <c r="Y111" i="17"/>
  <c r="Q111" i="17"/>
  <c r="I111" i="17"/>
  <c r="AA111" i="17"/>
  <c r="AC111" i="17"/>
  <c r="H152" i="17"/>
  <c r="AF107" i="17"/>
  <c r="H151" i="17"/>
  <c r="M23" i="17"/>
  <c r="C155" i="17"/>
  <c r="AC34" i="17"/>
  <c r="G155" i="17"/>
  <c r="H153" i="17"/>
  <c r="E155" i="17"/>
  <c r="I34" i="17"/>
  <c r="H154" i="17"/>
  <c r="C111" i="17"/>
  <c r="AE111" i="17"/>
  <c r="G111" i="17"/>
  <c r="AF108" i="17"/>
  <c r="E111" i="17"/>
  <c r="AF109" i="17"/>
  <c r="E133" i="17"/>
  <c r="I122" i="17"/>
  <c r="J143" i="17"/>
  <c r="G122" i="17"/>
  <c r="J118" i="17"/>
  <c r="Q23" i="17"/>
  <c r="U34" i="17"/>
  <c r="E144" i="17"/>
  <c r="U67" i="17"/>
  <c r="U56" i="17"/>
  <c r="M56" i="17"/>
  <c r="C56" i="17"/>
  <c r="AD30" i="17"/>
  <c r="J142" i="17"/>
  <c r="Q67" i="17"/>
  <c r="G56" i="17"/>
  <c r="C34" i="17"/>
  <c r="Q34" i="17"/>
  <c r="I56" i="17"/>
  <c r="V55" i="17"/>
  <c r="M34" i="17"/>
  <c r="AA34" i="17"/>
  <c r="V54" i="17"/>
  <c r="O56" i="17"/>
  <c r="J141" i="17"/>
  <c r="O23" i="17"/>
  <c r="O34" i="17"/>
  <c r="E34" i="17"/>
  <c r="S34" i="17"/>
  <c r="AD32" i="17"/>
  <c r="AD33" i="17"/>
  <c r="J140" i="17"/>
  <c r="G23" i="17"/>
  <c r="Z19" i="17"/>
  <c r="E122" i="17"/>
  <c r="J120" i="17"/>
  <c r="J121" i="17"/>
  <c r="V53" i="17"/>
  <c r="E56" i="17"/>
  <c r="K56" i="17"/>
  <c r="S56" i="17"/>
  <c r="Q56" i="17"/>
  <c r="C144" i="17"/>
  <c r="I23" i="17"/>
  <c r="W34" i="17"/>
  <c r="G34" i="17"/>
  <c r="K34" i="17"/>
  <c r="AD31" i="17"/>
  <c r="G144" i="17"/>
  <c r="E23" i="17"/>
  <c r="S23" i="17"/>
  <c r="C122" i="17"/>
  <c r="J119" i="17"/>
  <c r="J131" i="17"/>
  <c r="I67" i="17"/>
  <c r="U23" i="17"/>
  <c r="K23" i="17"/>
  <c r="Z21" i="17"/>
  <c r="Z22" i="17"/>
  <c r="X65" i="17"/>
  <c r="E67" i="17"/>
  <c r="W23" i="17"/>
  <c r="C23" i="17"/>
  <c r="Z20" i="17"/>
  <c r="S67" i="17"/>
  <c r="W67" i="17"/>
  <c r="J130" i="17"/>
  <c r="C67" i="17"/>
  <c r="X63" i="17"/>
  <c r="O67" i="17"/>
  <c r="X66" i="17"/>
  <c r="J129" i="17"/>
  <c r="C133" i="17"/>
  <c r="M67" i="17"/>
  <c r="X64" i="17"/>
  <c r="G67" i="17"/>
  <c r="G133" i="17"/>
  <c r="L96" i="15"/>
  <c r="J262" i="16"/>
  <c r="V107" i="16"/>
  <c r="I12" i="17"/>
  <c r="J9" i="17"/>
  <c r="C12" i="17"/>
  <c r="E12" i="17"/>
  <c r="J8" i="17"/>
  <c r="G12" i="17"/>
  <c r="J11" i="17"/>
  <c r="J10" i="17"/>
  <c r="W78" i="17"/>
  <c r="O78" i="17"/>
  <c r="G78" i="17"/>
  <c r="U78" i="17"/>
  <c r="M78" i="17"/>
  <c r="E78" i="17"/>
  <c r="AB75" i="17"/>
  <c r="S78" i="17"/>
  <c r="C78" i="17"/>
  <c r="AA78" i="17"/>
  <c r="I78" i="17"/>
  <c r="AB74" i="17"/>
  <c r="K78" i="17"/>
  <c r="Q78" i="17"/>
  <c r="AB76" i="17"/>
  <c r="Y78" i="17"/>
  <c r="AB77" i="17"/>
  <c r="S25" i="15"/>
  <c r="I89" i="17"/>
  <c r="L88" i="17"/>
  <c r="L87" i="17"/>
  <c r="L85" i="17"/>
  <c r="G89" i="17"/>
  <c r="C89" i="17"/>
  <c r="L86" i="17"/>
  <c r="K89" i="17"/>
  <c r="E89" i="17"/>
  <c r="W45" i="17"/>
  <c r="O45" i="17"/>
  <c r="G45" i="17"/>
  <c r="S45" i="17"/>
  <c r="I45" i="17"/>
  <c r="AB43" i="17"/>
  <c r="AB41" i="17"/>
  <c r="U45" i="17"/>
  <c r="K45" i="17"/>
  <c r="AB44" i="17"/>
  <c r="Y45" i="17"/>
  <c r="C45" i="17"/>
  <c r="AB42" i="17"/>
  <c r="Q45" i="17"/>
  <c r="AA45" i="17"/>
  <c r="E45" i="17"/>
  <c r="M45" i="17"/>
  <c r="K100" i="17"/>
  <c r="C100" i="17"/>
  <c r="I100" i="17"/>
  <c r="L99" i="17"/>
  <c r="L98" i="17"/>
  <c r="L96" i="17"/>
  <c r="L97" i="17"/>
  <c r="G100" i="17"/>
  <c r="E100" i="17"/>
  <c r="E25" i="15"/>
  <c r="J284" i="16"/>
  <c r="J285" i="16"/>
  <c r="J283" i="16"/>
  <c r="AB153" i="16"/>
  <c r="AB151" i="16"/>
  <c r="AB152" i="16"/>
  <c r="J218" i="16"/>
  <c r="J219" i="16"/>
  <c r="J217" i="16"/>
  <c r="Z21" i="15"/>
  <c r="C25" i="15"/>
  <c r="K25" i="15"/>
  <c r="Q25" i="15"/>
  <c r="Z20" i="15"/>
  <c r="O25" i="15"/>
  <c r="U25" i="15"/>
  <c r="H306" i="16"/>
  <c r="H305" i="16"/>
  <c r="H307" i="16"/>
  <c r="J241" i="16"/>
  <c r="J239" i="16"/>
  <c r="J240" i="16"/>
  <c r="L173" i="16"/>
  <c r="L175" i="16"/>
  <c r="L174" i="16"/>
  <c r="AB86" i="16"/>
  <c r="AB87" i="16"/>
  <c r="L195" i="16"/>
  <c r="L197" i="16"/>
  <c r="L196" i="16"/>
  <c r="X130" i="16"/>
  <c r="X129" i="16"/>
  <c r="X131" i="16"/>
  <c r="Z22" i="15"/>
  <c r="W25" i="15"/>
  <c r="Z24" i="15"/>
  <c r="Y25" i="15"/>
  <c r="G25" i="15"/>
  <c r="AF106" i="15"/>
  <c r="Q155" i="16"/>
  <c r="W45" i="16"/>
  <c r="O45" i="16"/>
  <c r="G45" i="16"/>
  <c r="Z43" i="16"/>
  <c r="Y45" i="16"/>
  <c r="Q45" i="16"/>
  <c r="I45" i="16"/>
  <c r="S45" i="16"/>
  <c r="K45" i="16"/>
  <c r="C45" i="16"/>
  <c r="U45" i="16"/>
  <c r="M45" i="16"/>
  <c r="E45" i="16"/>
  <c r="Z42" i="16"/>
  <c r="AD64" i="16"/>
  <c r="AD65" i="16"/>
  <c r="AD63" i="16"/>
  <c r="U133" i="16"/>
  <c r="E199" i="16"/>
  <c r="E89" i="16"/>
  <c r="I243" i="16"/>
  <c r="I287" i="16"/>
  <c r="I265" i="16"/>
  <c r="J220" i="16"/>
  <c r="U89" i="16"/>
  <c r="J20" i="16"/>
  <c r="J21" i="16"/>
  <c r="J22" i="16"/>
  <c r="Y109" i="15"/>
  <c r="AB85" i="16"/>
  <c r="K97" i="15"/>
  <c r="AB83" i="16"/>
  <c r="K89" i="16"/>
  <c r="AB78" i="16"/>
  <c r="C89" i="16"/>
  <c r="AB76" i="16"/>
  <c r="J242" i="16"/>
  <c r="J9" i="16"/>
  <c r="J13" i="16"/>
  <c r="J14" i="16"/>
  <c r="L187" i="16"/>
  <c r="AB77" i="16"/>
  <c r="Y89" i="16"/>
  <c r="J11" i="16"/>
  <c r="AB149" i="16"/>
  <c r="AB75" i="16"/>
  <c r="Q89" i="16"/>
  <c r="AB84" i="16"/>
  <c r="C23" i="16"/>
  <c r="J260" i="16"/>
  <c r="W89" i="16"/>
  <c r="AA89" i="16"/>
  <c r="AB81" i="16"/>
  <c r="I89" i="16"/>
  <c r="AB74" i="16"/>
  <c r="AB82" i="16"/>
  <c r="M89" i="16"/>
  <c r="J15" i="16"/>
  <c r="J18" i="16"/>
  <c r="C265" i="16"/>
  <c r="J286" i="16"/>
  <c r="G89" i="16"/>
  <c r="S89" i="16"/>
  <c r="AB79" i="16"/>
  <c r="AB88" i="16"/>
  <c r="O89" i="16"/>
  <c r="AB80" i="16"/>
  <c r="G23" i="16"/>
  <c r="J19" i="16"/>
  <c r="J257" i="16"/>
  <c r="J212" i="16"/>
  <c r="J252" i="16"/>
  <c r="X121" i="16"/>
  <c r="AB150" i="16"/>
  <c r="K199" i="16"/>
  <c r="J232" i="16"/>
  <c r="K155" i="16"/>
  <c r="J12" i="16"/>
  <c r="J8" i="16"/>
  <c r="J17" i="16"/>
  <c r="E23" i="16"/>
  <c r="L192" i="16"/>
  <c r="J236" i="16"/>
  <c r="L186" i="16"/>
  <c r="J228" i="16"/>
  <c r="AB140" i="16"/>
  <c r="L188" i="16"/>
  <c r="L193" i="16"/>
  <c r="C243" i="16"/>
  <c r="J235" i="16"/>
  <c r="M155" i="16"/>
  <c r="C155" i="16"/>
  <c r="Y155" i="16"/>
  <c r="L198" i="16"/>
  <c r="L184" i="16"/>
  <c r="G199" i="16"/>
  <c r="L191" i="16"/>
  <c r="G243" i="16"/>
  <c r="J230" i="16"/>
  <c r="J234" i="16"/>
  <c r="J238" i="16"/>
  <c r="G155" i="16"/>
  <c r="AB142" i="16"/>
  <c r="O155" i="16"/>
  <c r="AB144" i="16"/>
  <c r="I155" i="16"/>
  <c r="L190" i="16"/>
  <c r="L185" i="16"/>
  <c r="J231" i="16"/>
  <c r="AB147" i="16"/>
  <c r="AB146" i="16"/>
  <c r="L194" i="16"/>
  <c r="C199" i="16"/>
  <c r="I199" i="16"/>
  <c r="L189" i="16"/>
  <c r="E243" i="16"/>
  <c r="J229" i="16"/>
  <c r="J233" i="16"/>
  <c r="J237" i="16"/>
  <c r="AB141" i="16"/>
  <c r="AB145" i="16"/>
  <c r="U155" i="16"/>
  <c r="AA155" i="16"/>
  <c r="AB154" i="16"/>
  <c r="J208" i="16"/>
  <c r="E265" i="16"/>
  <c r="J256" i="16"/>
  <c r="E221" i="16"/>
  <c r="W155" i="16"/>
  <c r="E155" i="16"/>
  <c r="AB143" i="16"/>
  <c r="S155" i="16"/>
  <c r="AB148" i="16"/>
  <c r="J272" i="16"/>
  <c r="S133" i="16"/>
  <c r="X118" i="16"/>
  <c r="J253" i="16"/>
  <c r="J216" i="16"/>
  <c r="X132" i="16"/>
  <c r="E133" i="16"/>
  <c r="G221" i="16"/>
  <c r="J211" i="16"/>
  <c r="I221" i="16"/>
  <c r="X122" i="16"/>
  <c r="Q133" i="16"/>
  <c r="J250" i="16"/>
  <c r="J254" i="16"/>
  <c r="J258" i="16"/>
  <c r="J264" i="16"/>
  <c r="C221" i="16"/>
  <c r="J209" i="16"/>
  <c r="J213" i="16"/>
  <c r="J276" i="16"/>
  <c r="X128" i="16"/>
  <c r="W133" i="16"/>
  <c r="X124" i="16"/>
  <c r="X126" i="16"/>
  <c r="X123" i="16"/>
  <c r="M133" i="16"/>
  <c r="J10" i="16"/>
  <c r="J16" i="16"/>
  <c r="I23" i="16"/>
  <c r="J207" i="16"/>
  <c r="J215" i="16"/>
  <c r="X120" i="16"/>
  <c r="O133" i="16"/>
  <c r="G265" i="16"/>
  <c r="J251" i="16"/>
  <c r="J255" i="16"/>
  <c r="J259" i="16"/>
  <c r="J206" i="16"/>
  <c r="J210" i="16"/>
  <c r="J214" i="16"/>
  <c r="J280" i="16"/>
  <c r="K133" i="16"/>
  <c r="I133" i="16"/>
  <c r="C133" i="16"/>
  <c r="G133" i="16"/>
  <c r="X125" i="16"/>
  <c r="J275" i="16"/>
  <c r="G287" i="16"/>
  <c r="J274" i="16"/>
  <c r="J278" i="16"/>
  <c r="J282" i="16"/>
  <c r="X119" i="16"/>
  <c r="X127" i="16"/>
  <c r="C287" i="16"/>
  <c r="J279" i="16"/>
  <c r="E287" i="16"/>
  <c r="J273" i="16"/>
  <c r="J277" i="16"/>
  <c r="J281" i="16"/>
  <c r="K177" i="16"/>
  <c r="C177" i="16"/>
  <c r="E177" i="16"/>
  <c r="L171" i="16"/>
  <c r="L169" i="16"/>
  <c r="L167" i="16"/>
  <c r="L165" i="16"/>
  <c r="L163" i="16"/>
  <c r="G177" i="16"/>
  <c r="L176" i="16"/>
  <c r="L172" i="16"/>
  <c r="L168" i="16"/>
  <c r="L164" i="16"/>
  <c r="L166" i="16"/>
  <c r="L162" i="16"/>
  <c r="L170" i="16"/>
  <c r="I177" i="16"/>
  <c r="Z44" i="16"/>
  <c r="Z41" i="16"/>
  <c r="Z40" i="16"/>
  <c r="Z39" i="16"/>
  <c r="Z36" i="16"/>
  <c r="Z33" i="16"/>
  <c r="Z31" i="16"/>
  <c r="Z38" i="16"/>
  <c r="Z34" i="16"/>
  <c r="Z35" i="16"/>
  <c r="Z37" i="16"/>
  <c r="Z32" i="16"/>
  <c r="Z30" i="16"/>
  <c r="G97" i="15"/>
  <c r="L95" i="15"/>
  <c r="E309" i="16"/>
  <c r="H303" i="16"/>
  <c r="H301" i="16"/>
  <c r="H299" i="16"/>
  <c r="H297" i="16"/>
  <c r="H295" i="16"/>
  <c r="G309" i="16"/>
  <c r="C309" i="16"/>
  <c r="H304" i="16"/>
  <c r="H302" i="16"/>
  <c r="H300" i="16"/>
  <c r="H298" i="16"/>
  <c r="H296" i="16"/>
  <c r="H294" i="16"/>
  <c r="H308" i="16"/>
  <c r="L94" i="15"/>
  <c r="I97" i="15"/>
  <c r="C97" i="15"/>
  <c r="J141" i="15"/>
  <c r="J8" i="15"/>
  <c r="U111" i="16"/>
  <c r="M111" i="16"/>
  <c r="E111" i="16"/>
  <c r="K111" i="16"/>
  <c r="V110" i="16"/>
  <c r="V104" i="16"/>
  <c r="S111" i="16"/>
  <c r="I111" i="16"/>
  <c r="V105" i="16"/>
  <c r="G111" i="16"/>
  <c r="V101" i="16"/>
  <c r="V97" i="16"/>
  <c r="V99" i="16"/>
  <c r="O111" i="16"/>
  <c r="V100" i="16"/>
  <c r="V96" i="16"/>
  <c r="Q111" i="16"/>
  <c r="V103" i="16"/>
  <c r="V98" i="16"/>
  <c r="C111" i="16"/>
  <c r="V106" i="16"/>
  <c r="V102" i="16"/>
  <c r="Y67" i="16"/>
  <c r="Q67" i="16"/>
  <c r="I67" i="16"/>
  <c r="AD66" i="16"/>
  <c r="AD62" i="16"/>
  <c r="AD61" i="16"/>
  <c r="AD60" i="16"/>
  <c r="AD59" i="16"/>
  <c r="AD58" i="16"/>
  <c r="AD57" i="16"/>
  <c r="AD56" i="16"/>
  <c r="AD55" i="16"/>
  <c r="AD54" i="16"/>
  <c r="AD53" i="16"/>
  <c r="AD52" i="16"/>
  <c r="W67" i="16"/>
  <c r="O67" i="16"/>
  <c r="G67" i="16"/>
  <c r="U67" i="16"/>
  <c r="E67" i="16"/>
  <c r="AC67" i="16"/>
  <c r="M67" i="16"/>
  <c r="AA67" i="16"/>
  <c r="K67" i="16"/>
  <c r="S67" i="16"/>
  <c r="C67" i="16"/>
  <c r="L92" i="15"/>
  <c r="J140" i="15"/>
  <c r="J144" i="15"/>
  <c r="E145" i="15"/>
  <c r="J143" i="15"/>
  <c r="G145" i="15"/>
  <c r="X70" i="15"/>
  <c r="J142" i="15"/>
  <c r="J131" i="15"/>
  <c r="U73" i="15"/>
  <c r="AF107" i="15"/>
  <c r="W73" i="15"/>
  <c r="X69" i="15"/>
  <c r="X68" i="15"/>
  <c r="M73" i="15"/>
  <c r="Q73" i="15"/>
  <c r="S73" i="15"/>
  <c r="O61" i="15"/>
  <c r="O37" i="15"/>
  <c r="K101" i="13"/>
  <c r="V95" i="13"/>
  <c r="K109" i="15"/>
  <c r="W109" i="15"/>
  <c r="C13" i="15"/>
  <c r="AF104" i="15"/>
  <c r="O109" i="15"/>
  <c r="M109" i="15"/>
  <c r="W85" i="15"/>
  <c r="C133" i="15"/>
  <c r="I73" i="15"/>
  <c r="X72" i="15"/>
  <c r="E73" i="15"/>
  <c r="K73" i="15"/>
  <c r="AA109" i="15"/>
  <c r="S109" i="15"/>
  <c r="E109" i="15"/>
  <c r="I121" i="15"/>
  <c r="E13" i="15"/>
  <c r="O73" i="15"/>
  <c r="G73" i="15"/>
  <c r="X71" i="15"/>
  <c r="AA85" i="15"/>
  <c r="J12" i="15"/>
  <c r="J9" i="15"/>
  <c r="C101" i="13"/>
  <c r="V97" i="13"/>
  <c r="C61" i="15"/>
  <c r="Q109" i="15"/>
  <c r="C109" i="15"/>
  <c r="AE109" i="15"/>
  <c r="AC109" i="15"/>
  <c r="O85" i="15"/>
  <c r="J11" i="15"/>
  <c r="J10" i="15"/>
  <c r="I61" i="15"/>
  <c r="K61" i="15"/>
  <c r="AF108" i="15"/>
  <c r="I109" i="15"/>
  <c r="G109" i="15"/>
  <c r="AF105" i="15"/>
  <c r="I13" i="15"/>
  <c r="V56" i="15"/>
  <c r="E61" i="15"/>
  <c r="V59" i="15"/>
  <c r="Q61" i="15"/>
  <c r="M81" i="13"/>
  <c r="J118" i="15"/>
  <c r="E133" i="15"/>
  <c r="J130" i="15"/>
  <c r="G133" i="15"/>
  <c r="V58" i="15"/>
  <c r="V60" i="15"/>
  <c r="U61" i="15"/>
  <c r="J117" i="15"/>
  <c r="J129" i="15"/>
  <c r="I133" i="15"/>
  <c r="Y85" i="15"/>
  <c r="Q121" i="13"/>
  <c r="G61" i="15"/>
  <c r="V57" i="15"/>
  <c r="M61" i="15"/>
  <c r="C121" i="15"/>
  <c r="G121" i="15"/>
  <c r="J128" i="15"/>
  <c r="Q37" i="15"/>
  <c r="W37" i="15"/>
  <c r="E37" i="15"/>
  <c r="Y37" i="15"/>
  <c r="AC37" i="15"/>
  <c r="AD36" i="15"/>
  <c r="S37" i="15"/>
  <c r="AD33" i="15"/>
  <c r="K37" i="15"/>
  <c r="AD32" i="15"/>
  <c r="I37" i="15"/>
  <c r="U85" i="15"/>
  <c r="S85" i="15"/>
  <c r="M37" i="15"/>
  <c r="E121" i="15"/>
  <c r="J119" i="15"/>
  <c r="AB81" i="15"/>
  <c r="AB83" i="15"/>
  <c r="C85" i="15"/>
  <c r="AB80" i="15"/>
  <c r="Q85" i="15"/>
  <c r="AA37" i="15"/>
  <c r="G157" i="15"/>
  <c r="J154" i="15"/>
  <c r="J152" i="15"/>
  <c r="I157" i="15"/>
  <c r="J153" i="15"/>
  <c r="J155" i="15"/>
  <c r="E157" i="15"/>
  <c r="J156" i="15"/>
  <c r="G85" i="15"/>
  <c r="AB84" i="15"/>
  <c r="C37" i="15"/>
  <c r="U37" i="15"/>
  <c r="J116" i="15"/>
  <c r="E85" i="15"/>
  <c r="M85" i="15"/>
  <c r="K85" i="15"/>
  <c r="AB82" i="15"/>
  <c r="AD35" i="15"/>
  <c r="AD34" i="15"/>
  <c r="AB81" i="14"/>
  <c r="C85" i="14"/>
  <c r="E169" i="15"/>
  <c r="C169" i="15"/>
  <c r="H167" i="15"/>
  <c r="H166" i="15"/>
  <c r="H165" i="15"/>
  <c r="H164" i="15"/>
  <c r="G169" i="15"/>
  <c r="H168" i="15"/>
  <c r="AB75" i="13"/>
  <c r="AB72" i="13"/>
  <c r="G85" i="14"/>
  <c r="U49" i="15"/>
  <c r="M49" i="15"/>
  <c r="E49" i="15"/>
  <c r="AB47" i="15"/>
  <c r="AB45" i="15"/>
  <c r="W49" i="15"/>
  <c r="O49" i="15"/>
  <c r="G49" i="15"/>
  <c r="S49" i="15"/>
  <c r="C49" i="15"/>
  <c r="I49" i="15"/>
  <c r="AA49" i="15"/>
  <c r="Q49" i="15"/>
  <c r="AB48" i="15"/>
  <c r="AB46" i="15"/>
  <c r="Y49" i="15"/>
  <c r="AB44" i="15"/>
  <c r="K49" i="15"/>
  <c r="AA81" i="13"/>
  <c r="K81" i="13"/>
  <c r="AB80" i="13"/>
  <c r="V94" i="13"/>
  <c r="AB82" i="14"/>
  <c r="X108" i="13"/>
  <c r="W85" i="14"/>
  <c r="M85" i="14"/>
  <c r="AA85" i="14"/>
  <c r="AB80" i="14"/>
  <c r="Q85" i="14"/>
  <c r="J218" i="13"/>
  <c r="G121" i="13"/>
  <c r="E85" i="14"/>
  <c r="S85" i="14"/>
  <c r="U85" i="14"/>
  <c r="I85" i="14"/>
  <c r="J17" i="13"/>
  <c r="AB83" i="14"/>
  <c r="K85" i="14"/>
  <c r="O85" i="14"/>
  <c r="J214" i="13"/>
  <c r="AB71" i="13"/>
  <c r="C81" i="13"/>
  <c r="W81" i="13"/>
  <c r="E81" i="13"/>
  <c r="AB70" i="13"/>
  <c r="AB78" i="13"/>
  <c r="Y81" i="13"/>
  <c r="AB69" i="13"/>
  <c r="U81" i="13"/>
  <c r="O81" i="13"/>
  <c r="AB77" i="13"/>
  <c r="AB68" i="13"/>
  <c r="AB76" i="13"/>
  <c r="Q81" i="13"/>
  <c r="AB79" i="13"/>
  <c r="G81" i="13"/>
  <c r="AB73" i="13"/>
  <c r="S81" i="13"/>
  <c r="AB74" i="13"/>
  <c r="J144" i="14"/>
  <c r="G121" i="14"/>
  <c r="I121" i="14"/>
  <c r="J143" i="14"/>
  <c r="J140" i="14"/>
  <c r="C121" i="14"/>
  <c r="E145" i="14"/>
  <c r="J141" i="14"/>
  <c r="I145" i="14"/>
  <c r="J132" i="14"/>
  <c r="I157" i="14"/>
  <c r="G145" i="14"/>
  <c r="J142" i="14"/>
  <c r="J128" i="14"/>
  <c r="J131" i="14"/>
  <c r="C133" i="14"/>
  <c r="G133" i="14"/>
  <c r="J130" i="14"/>
  <c r="E133" i="14"/>
  <c r="J129" i="14"/>
  <c r="J118" i="14"/>
  <c r="Z20" i="14"/>
  <c r="E157" i="14"/>
  <c r="E121" i="14"/>
  <c r="J119" i="14"/>
  <c r="S25" i="14"/>
  <c r="E25" i="14"/>
  <c r="O25" i="14"/>
  <c r="Z24" i="14"/>
  <c r="G13" i="14"/>
  <c r="C13" i="14"/>
  <c r="J10" i="14"/>
  <c r="J153" i="14"/>
  <c r="J117" i="14"/>
  <c r="E13" i="14"/>
  <c r="J11" i="14"/>
  <c r="Z23" i="14"/>
  <c r="K25" i="14"/>
  <c r="J8" i="14"/>
  <c r="J12" i="14"/>
  <c r="G157" i="14"/>
  <c r="J154" i="14"/>
  <c r="J116" i="14"/>
  <c r="W25" i="14"/>
  <c r="Z21" i="14"/>
  <c r="I25" i="14"/>
  <c r="U25" i="14"/>
  <c r="J152" i="14"/>
  <c r="J156" i="14"/>
  <c r="M25" i="14"/>
  <c r="Y25" i="14"/>
  <c r="J9" i="14"/>
  <c r="C157" i="14"/>
  <c r="J155" i="14"/>
  <c r="G25" i="14"/>
  <c r="Z22" i="14"/>
  <c r="Q25" i="14"/>
  <c r="S61" i="14"/>
  <c r="O61" i="14"/>
  <c r="G61" i="14"/>
  <c r="V56" i="14"/>
  <c r="E61" i="14"/>
  <c r="V60" i="14"/>
  <c r="X119" i="13"/>
  <c r="X109" i="13"/>
  <c r="O121" i="13"/>
  <c r="X110" i="13"/>
  <c r="U121" i="13"/>
  <c r="X118" i="13"/>
  <c r="E121" i="13"/>
  <c r="X117" i="13"/>
  <c r="X116" i="13"/>
  <c r="V93" i="13"/>
  <c r="V88" i="13"/>
  <c r="S101" i="13"/>
  <c r="I101" i="13"/>
  <c r="V58" i="14"/>
  <c r="V59" i="14"/>
  <c r="K61" i="14"/>
  <c r="U61" i="14"/>
  <c r="L152" i="13"/>
  <c r="I61" i="14"/>
  <c r="Q61" i="14"/>
  <c r="V57" i="14"/>
  <c r="C61" i="14"/>
  <c r="U49" i="14"/>
  <c r="M49" i="14"/>
  <c r="E49" i="14"/>
  <c r="AB47" i="14"/>
  <c r="AB45" i="14"/>
  <c r="AA49" i="14"/>
  <c r="Q49" i="14"/>
  <c r="G49" i="14"/>
  <c r="AB44" i="14"/>
  <c r="S49" i="14"/>
  <c r="Y49" i="14"/>
  <c r="O49" i="14"/>
  <c r="C49" i="14"/>
  <c r="AB46" i="14"/>
  <c r="I49" i="14"/>
  <c r="AB48" i="14"/>
  <c r="K49" i="14"/>
  <c r="W49" i="14"/>
  <c r="U73" i="14"/>
  <c r="M73" i="14"/>
  <c r="E73" i="14"/>
  <c r="X71" i="14"/>
  <c r="W73" i="14"/>
  <c r="O73" i="14"/>
  <c r="G73" i="14"/>
  <c r="S73" i="14"/>
  <c r="C73" i="14"/>
  <c r="X70" i="14"/>
  <c r="Q73" i="14"/>
  <c r="X72" i="14"/>
  <c r="X69" i="14"/>
  <c r="K73" i="14"/>
  <c r="I73" i="14"/>
  <c r="X68" i="14"/>
  <c r="E97" i="14"/>
  <c r="L95" i="14"/>
  <c r="L93" i="14"/>
  <c r="G97" i="14"/>
  <c r="K97" i="14"/>
  <c r="I97" i="14"/>
  <c r="L92" i="14"/>
  <c r="C97" i="14"/>
  <c r="L94" i="14"/>
  <c r="L96" i="14"/>
  <c r="G221" i="13"/>
  <c r="J250" i="13"/>
  <c r="X113" i="13"/>
  <c r="C121" i="13"/>
  <c r="W121" i="13"/>
  <c r="M121" i="13"/>
  <c r="X112" i="13"/>
  <c r="X120" i="13"/>
  <c r="AC37" i="14"/>
  <c r="U37" i="14"/>
  <c r="M37" i="14"/>
  <c r="E37" i="14"/>
  <c r="AA37" i="14"/>
  <c r="Q37" i="14"/>
  <c r="G37" i="14"/>
  <c r="Y37" i="14"/>
  <c r="O37" i="14"/>
  <c r="C37" i="14"/>
  <c r="AD35" i="14"/>
  <c r="AD34" i="14"/>
  <c r="AD33" i="14"/>
  <c r="AD32" i="14"/>
  <c r="S37" i="14"/>
  <c r="I37" i="14"/>
  <c r="W37" i="14"/>
  <c r="AD36" i="14"/>
  <c r="K37" i="14"/>
  <c r="E169" i="14"/>
  <c r="G169" i="14"/>
  <c r="H168" i="14"/>
  <c r="H166" i="14"/>
  <c r="C169" i="14"/>
  <c r="H165" i="14"/>
  <c r="H164" i="14"/>
  <c r="H167" i="14"/>
  <c r="AE109" i="14"/>
  <c r="W109" i="14"/>
  <c r="O109" i="14"/>
  <c r="G109" i="14"/>
  <c r="Y109" i="14"/>
  <c r="Q109" i="14"/>
  <c r="I109" i="14"/>
  <c r="AF108" i="14"/>
  <c r="AF106" i="14"/>
  <c r="AF104" i="14"/>
  <c r="U109" i="14"/>
  <c r="E109" i="14"/>
  <c r="AF107" i="14"/>
  <c r="AF105" i="14"/>
  <c r="S109" i="14"/>
  <c r="C109" i="14"/>
  <c r="AC109" i="14"/>
  <c r="K109" i="14"/>
  <c r="AA109" i="14"/>
  <c r="M109" i="14"/>
  <c r="G241" i="13"/>
  <c r="J210" i="13"/>
  <c r="X115" i="13"/>
  <c r="K121" i="13"/>
  <c r="X111" i="13"/>
  <c r="S121" i="13"/>
  <c r="X114" i="13"/>
  <c r="H274" i="13"/>
  <c r="G261" i="13"/>
  <c r="I161" i="13"/>
  <c r="H278" i="13"/>
  <c r="J258" i="13"/>
  <c r="E161" i="13"/>
  <c r="V99" i="13"/>
  <c r="Z40" i="13"/>
  <c r="E281" i="13"/>
  <c r="J254" i="13"/>
  <c r="L155" i="13"/>
  <c r="J209" i="13"/>
  <c r="J217" i="13"/>
  <c r="J249" i="13"/>
  <c r="I261" i="13"/>
  <c r="L159" i="13"/>
  <c r="L158" i="13"/>
  <c r="J14" i="13"/>
  <c r="J208" i="13"/>
  <c r="J212" i="13"/>
  <c r="J216" i="13"/>
  <c r="J220" i="13"/>
  <c r="H273" i="13"/>
  <c r="H272" i="13"/>
  <c r="J248" i="13"/>
  <c r="J252" i="13"/>
  <c r="J256" i="13"/>
  <c r="J260" i="13"/>
  <c r="L148" i="13"/>
  <c r="L151" i="13"/>
  <c r="L153" i="13"/>
  <c r="L154" i="13"/>
  <c r="C161" i="13"/>
  <c r="J15" i="13"/>
  <c r="V92" i="13"/>
  <c r="J213" i="13"/>
  <c r="I221" i="13"/>
  <c r="J253" i="13"/>
  <c r="J257" i="13"/>
  <c r="L156" i="13"/>
  <c r="L157" i="13"/>
  <c r="K161" i="13"/>
  <c r="C221" i="13"/>
  <c r="J211" i="13"/>
  <c r="J215" i="13"/>
  <c r="J219" i="13"/>
  <c r="H271" i="13"/>
  <c r="H270" i="13"/>
  <c r="C261" i="13"/>
  <c r="J251" i="13"/>
  <c r="J255" i="13"/>
  <c r="J259" i="13"/>
  <c r="L160" i="13"/>
  <c r="L149" i="13"/>
  <c r="L150" i="13"/>
  <c r="J16" i="13"/>
  <c r="H269" i="13"/>
  <c r="H277" i="13"/>
  <c r="H268" i="13"/>
  <c r="H276" i="13"/>
  <c r="G281" i="13"/>
  <c r="H275" i="13"/>
  <c r="C281" i="13"/>
  <c r="J189" i="13"/>
  <c r="U101" i="13"/>
  <c r="V89" i="13"/>
  <c r="Q101" i="13"/>
  <c r="E101" i="13"/>
  <c r="V91" i="13"/>
  <c r="G101" i="13"/>
  <c r="V100" i="13"/>
  <c r="V98" i="13"/>
  <c r="O101" i="13"/>
  <c r="V96" i="13"/>
  <c r="V90" i="13"/>
  <c r="Z28" i="13"/>
  <c r="W41" i="13"/>
  <c r="J13" i="13"/>
  <c r="J11" i="13"/>
  <c r="J9" i="13"/>
  <c r="J8" i="13"/>
  <c r="C21" i="13"/>
  <c r="E21" i="13"/>
  <c r="J12" i="13"/>
  <c r="J10" i="13"/>
  <c r="G21" i="13"/>
  <c r="I21" i="13"/>
  <c r="J20" i="13"/>
  <c r="J19" i="13"/>
  <c r="I201" i="13"/>
  <c r="J197" i="13"/>
  <c r="J193" i="13"/>
  <c r="J188" i="13"/>
  <c r="J196" i="13"/>
  <c r="C201" i="13"/>
  <c r="J191" i="13"/>
  <c r="J195" i="13"/>
  <c r="J199" i="13"/>
  <c r="E201" i="13"/>
  <c r="J238" i="13"/>
  <c r="J192" i="13"/>
  <c r="J200" i="13"/>
  <c r="J190" i="13"/>
  <c r="J194" i="13"/>
  <c r="J198" i="13"/>
  <c r="U41" i="13"/>
  <c r="Z36" i="13"/>
  <c r="J234" i="13"/>
  <c r="Z32" i="13"/>
  <c r="J230" i="13"/>
  <c r="E41" i="13"/>
  <c r="G41" i="13"/>
  <c r="S41" i="13"/>
  <c r="Z31" i="13"/>
  <c r="Z35" i="13"/>
  <c r="Z39" i="13"/>
  <c r="Y41" i="13"/>
  <c r="J229" i="13"/>
  <c r="J233" i="13"/>
  <c r="J237" i="13"/>
  <c r="I241" i="13"/>
  <c r="M41" i="13"/>
  <c r="K41" i="13"/>
  <c r="Z30" i="13"/>
  <c r="Z34" i="13"/>
  <c r="Z38" i="13"/>
  <c r="Q41" i="13"/>
  <c r="J228" i="13"/>
  <c r="J232" i="13"/>
  <c r="J236" i="13"/>
  <c r="J240" i="13"/>
  <c r="O41" i="13"/>
  <c r="C41" i="13"/>
  <c r="Z29" i="13"/>
  <c r="Z33" i="13"/>
  <c r="Z37" i="13"/>
  <c r="C241" i="13"/>
  <c r="J231" i="13"/>
  <c r="J235" i="13"/>
  <c r="J239" i="13"/>
  <c r="AA181" i="13"/>
  <c r="S181" i="13"/>
  <c r="K181" i="13"/>
  <c r="C181" i="13"/>
  <c r="AC181" i="13"/>
  <c r="U181" i="13"/>
  <c r="M181" i="13"/>
  <c r="E181" i="13"/>
  <c r="AF179" i="13"/>
  <c r="AF177" i="13"/>
  <c r="AF175" i="13"/>
  <c r="AF173" i="13"/>
  <c r="AF171" i="13"/>
  <c r="AF169" i="13"/>
  <c r="AE181" i="13"/>
  <c r="W181" i="13"/>
  <c r="O181" i="13"/>
  <c r="G181" i="13"/>
  <c r="Y181" i="13"/>
  <c r="Q181" i="13"/>
  <c r="I181" i="13"/>
  <c r="AF180" i="13"/>
  <c r="AF178" i="13"/>
  <c r="AF176" i="13"/>
  <c r="AF174" i="13"/>
  <c r="AF172" i="13"/>
  <c r="AF170" i="13"/>
  <c r="AF168" i="13"/>
  <c r="Y61" i="13"/>
  <c r="Q61" i="13"/>
  <c r="I61" i="13"/>
  <c r="AD60" i="13"/>
  <c r="AD59" i="13"/>
  <c r="AD58" i="13"/>
  <c r="AD57" i="13"/>
  <c r="AD56" i="13"/>
  <c r="AD55" i="13"/>
  <c r="AD54" i="13"/>
  <c r="AD53" i="13"/>
  <c r="AD52" i="13"/>
  <c r="W61" i="13"/>
  <c r="M61" i="13"/>
  <c r="C61" i="13"/>
  <c r="AD51" i="13"/>
  <c r="AD50" i="13"/>
  <c r="AD49" i="13"/>
  <c r="AD48" i="13"/>
  <c r="AA61" i="13"/>
  <c r="O61" i="13"/>
  <c r="E61" i="13"/>
  <c r="U61" i="13"/>
  <c r="AC61" i="13"/>
  <c r="G61" i="13"/>
  <c r="S61" i="13"/>
  <c r="K61" i="13"/>
  <c r="H252" i="11"/>
  <c r="I141" i="13"/>
  <c r="L140" i="13"/>
  <c r="L138" i="13"/>
  <c r="L136" i="13"/>
  <c r="L134" i="13"/>
  <c r="L132" i="13"/>
  <c r="L130" i="13"/>
  <c r="L128" i="13"/>
  <c r="E141" i="13"/>
  <c r="L139" i="13"/>
  <c r="L137" i="13"/>
  <c r="L135" i="13"/>
  <c r="L133" i="13"/>
  <c r="L131" i="13"/>
  <c r="L129" i="13"/>
  <c r="G141" i="13"/>
  <c r="C141" i="13"/>
  <c r="K141" i="13"/>
  <c r="V84" i="11"/>
  <c r="AD54" i="11"/>
  <c r="M91" i="11"/>
  <c r="V80" i="11"/>
  <c r="V87" i="11"/>
  <c r="Q91" i="11"/>
  <c r="V85" i="11"/>
  <c r="V82" i="11"/>
  <c r="V88" i="11"/>
  <c r="K91" i="11"/>
  <c r="G91" i="11"/>
  <c r="C91" i="11"/>
  <c r="I91" i="11"/>
  <c r="V81" i="11"/>
  <c r="V89" i="11"/>
  <c r="O91" i="11"/>
  <c r="V90" i="11"/>
  <c r="V86" i="11"/>
  <c r="V83" i="11"/>
  <c r="E91" i="11"/>
  <c r="J173" i="11"/>
  <c r="J172" i="11"/>
  <c r="L142" i="11"/>
  <c r="Y73" i="11"/>
  <c r="U73" i="11"/>
  <c r="W73" i="11"/>
  <c r="E217" i="11"/>
  <c r="J18" i="11"/>
  <c r="Y55" i="11"/>
  <c r="J14" i="11"/>
  <c r="AD44" i="11"/>
  <c r="J10" i="11"/>
  <c r="G19" i="11"/>
  <c r="Z34" i="11"/>
  <c r="H247" i="11"/>
  <c r="J13" i="11"/>
  <c r="W55" i="11"/>
  <c r="H250" i="11"/>
  <c r="G181" i="11"/>
  <c r="J177" i="11"/>
  <c r="H242" i="11"/>
  <c r="J9" i="11"/>
  <c r="J17" i="11"/>
  <c r="G217" i="11"/>
  <c r="H243" i="11"/>
  <c r="C181" i="11"/>
  <c r="J176" i="11"/>
  <c r="E181" i="11"/>
  <c r="E253" i="11"/>
  <c r="C217" i="11"/>
  <c r="J214" i="11"/>
  <c r="J208" i="11"/>
  <c r="J211" i="11"/>
  <c r="AF159" i="11"/>
  <c r="Z31" i="11"/>
  <c r="W37" i="11"/>
  <c r="AD49" i="11"/>
  <c r="U55" i="11"/>
  <c r="J213" i="11"/>
  <c r="J210" i="11"/>
  <c r="J212" i="11"/>
  <c r="I217" i="11"/>
  <c r="J215" i="11"/>
  <c r="Y37" i="11"/>
  <c r="J209" i="11"/>
  <c r="C37" i="11"/>
  <c r="Z36" i="11"/>
  <c r="O55" i="11"/>
  <c r="AD50" i="11"/>
  <c r="J216" i="11"/>
  <c r="J206" i="11"/>
  <c r="G127" i="11"/>
  <c r="AD46" i="11"/>
  <c r="M55" i="11"/>
  <c r="AD48" i="11"/>
  <c r="Q55" i="11"/>
  <c r="J171" i="11"/>
  <c r="J175" i="11"/>
  <c r="J179" i="11"/>
  <c r="I181" i="11"/>
  <c r="I127" i="11"/>
  <c r="Z26" i="11"/>
  <c r="G253" i="11"/>
  <c r="H251" i="11"/>
  <c r="H248" i="11"/>
  <c r="L141" i="11"/>
  <c r="J190" i="11"/>
  <c r="J8" i="11"/>
  <c r="J12" i="11"/>
  <c r="J16" i="11"/>
  <c r="I19" i="11"/>
  <c r="AA55" i="11"/>
  <c r="AD53" i="11"/>
  <c r="S55" i="11"/>
  <c r="AD47" i="11"/>
  <c r="C55" i="11"/>
  <c r="I55" i="11"/>
  <c r="L124" i="11"/>
  <c r="L136" i="11"/>
  <c r="J195" i="11"/>
  <c r="AC55" i="11"/>
  <c r="K55" i="11"/>
  <c r="J170" i="11"/>
  <c r="J174" i="11"/>
  <c r="J178" i="11"/>
  <c r="L125" i="11"/>
  <c r="C253" i="11"/>
  <c r="H249" i="11"/>
  <c r="H244" i="11"/>
  <c r="L135" i="11"/>
  <c r="C199" i="11"/>
  <c r="C19" i="11"/>
  <c r="J11" i="11"/>
  <c r="J15" i="11"/>
  <c r="E55" i="11"/>
  <c r="AD51" i="11"/>
  <c r="G55" i="11"/>
  <c r="AD45" i="11"/>
  <c r="AD52" i="11"/>
  <c r="G163" i="11"/>
  <c r="L120" i="11"/>
  <c r="E127" i="11"/>
  <c r="H245" i="11"/>
  <c r="H246" i="11"/>
  <c r="L143" i="11"/>
  <c r="J191" i="11"/>
  <c r="AF152" i="11"/>
  <c r="Y163" i="11"/>
  <c r="L119" i="11"/>
  <c r="K145" i="11"/>
  <c r="L134" i="11"/>
  <c r="G199" i="11"/>
  <c r="J194" i="11"/>
  <c r="E199" i="11"/>
  <c r="I37" i="11"/>
  <c r="Z29" i="11"/>
  <c r="K37" i="11"/>
  <c r="Z33" i="11"/>
  <c r="M37" i="11"/>
  <c r="Z28" i="11"/>
  <c r="G37" i="11"/>
  <c r="Z30" i="11"/>
  <c r="U37" i="11"/>
  <c r="O37" i="11"/>
  <c r="AF160" i="11"/>
  <c r="C163" i="11"/>
  <c r="S37" i="11"/>
  <c r="Z32" i="11"/>
  <c r="E37" i="11"/>
  <c r="Z27" i="11"/>
  <c r="Z35" i="11"/>
  <c r="AF153" i="11"/>
  <c r="AF158" i="11"/>
  <c r="U163" i="11"/>
  <c r="AA163" i="11"/>
  <c r="M163" i="11"/>
  <c r="AF161" i="11"/>
  <c r="I163" i="11"/>
  <c r="AF162" i="11"/>
  <c r="O163" i="11"/>
  <c r="K163" i="11"/>
  <c r="L126" i="11"/>
  <c r="L117" i="11"/>
  <c r="L118" i="11"/>
  <c r="C127" i="11"/>
  <c r="C145" i="11"/>
  <c r="L137" i="11"/>
  <c r="L138" i="11"/>
  <c r="L144" i="11"/>
  <c r="J188" i="11"/>
  <c r="J192" i="11"/>
  <c r="J196" i="11"/>
  <c r="J198" i="11"/>
  <c r="AC163" i="11"/>
  <c r="AF155" i="11"/>
  <c r="AE163" i="11"/>
  <c r="AF156" i="11"/>
  <c r="AF157" i="11"/>
  <c r="AF154" i="11"/>
  <c r="Q163" i="11"/>
  <c r="E163" i="11"/>
  <c r="W163" i="11"/>
  <c r="L123" i="11"/>
  <c r="L116" i="11"/>
  <c r="L121" i="11"/>
  <c r="L122" i="11"/>
  <c r="G145" i="11"/>
  <c r="L139" i="11"/>
  <c r="E145" i="11"/>
  <c r="L140" i="11"/>
  <c r="J189" i="11"/>
  <c r="J193" i="11"/>
  <c r="J197" i="11"/>
  <c r="AA73" i="11"/>
  <c r="M73" i="11"/>
  <c r="E73" i="11"/>
  <c r="Q73" i="11"/>
  <c r="G73" i="11"/>
  <c r="AB68" i="11"/>
  <c r="AB64" i="11"/>
  <c r="S73" i="11"/>
  <c r="I73" i="11"/>
  <c r="AB67" i="11"/>
  <c r="O73" i="11"/>
  <c r="C73" i="11"/>
  <c r="AB69" i="11"/>
  <c r="AB65" i="11"/>
  <c r="AB71" i="11"/>
  <c r="AB63" i="11"/>
  <c r="AB66" i="11"/>
  <c r="AB72" i="11"/>
  <c r="K73" i="11"/>
  <c r="AB70" i="11"/>
  <c r="AB62" i="11"/>
  <c r="U109" i="11"/>
  <c r="M109" i="11"/>
  <c r="E109" i="11"/>
  <c r="AB107" i="11"/>
  <c r="AB105" i="11"/>
  <c r="AB103" i="11"/>
  <c r="AB101" i="11"/>
  <c r="AA109" i="11"/>
  <c r="Q109" i="11"/>
  <c r="G109" i="11"/>
  <c r="AB106" i="11"/>
  <c r="AB99" i="11"/>
  <c r="Y109" i="11"/>
  <c r="O109" i="11"/>
  <c r="C109" i="11"/>
  <c r="S109" i="11"/>
  <c r="AB100" i="11"/>
  <c r="W109" i="11"/>
  <c r="AB104" i="11"/>
  <c r="AB102" i="11"/>
  <c r="I109" i="11"/>
  <c r="AB98" i="11"/>
  <c r="K109" i="11"/>
  <c r="AB108" i="11"/>
  <c r="E235" i="11"/>
  <c r="I235" i="11"/>
  <c r="J234" i="11"/>
  <c r="J233" i="11"/>
  <c r="J232" i="11"/>
  <c r="J231" i="11"/>
  <c r="J230" i="11"/>
  <c r="J229" i="11"/>
  <c r="J228" i="11"/>
  <c r="J227" i="11"/>
  <c r="J226" i="11"/>
  <c r="J225" i="11"/>
  <c r="J224" i="11"/>
  <c r="C235" i="11"/>
  <c r="G235" i="11"/>
  <c r="Y69" i="9"/>
  <c r="U69" i="9"/>
  <c r="W69" i="9"/>
  <c r="J195" i="9"/>
  <c r="J10" i="9"/>
  <c r="J179" i="9"/>
  <c r="E18" i="9"/>
  <c r="C18" i="9"/>
  <c r="J17" i="9"/>
  <c r="J14" i="9"/>
  <c r="J15" i="9"/>
  <c r="J11" i="9"/>
  <c r="I18" i="9"/>
  <c r="J203" i="9"/>
  <c r="J199" i="9"/>
  <c r="E137" i="9"/>
  <c r="J165" i="9"/>
  <c r="J8" i="9"/>
  <c r="J12" i="9"/>
  <c r="J16" i="9"/>
  <c r="J204" i="9"/>
  <c r="L118" i="9"/>
  <c r="J9" i="9"/>
  <c r="J13" i="9"/>
  <c r="K137" i="9"/>
  <c r="C171" i="9"/>
  <c r="J161" i="9"/>
  <c r="L115" i="9"/>
  <c r="J186" i="9"/>
  <c r="G188" i="9"/>
  <c r="J183" i="9"/>
  <c r="J216" i="9"/>
  <c r="J182" i="9"/>
  <c r="J187" i="9"/>
  <c r="J166" i="9"/>
  <c r="L119" i="9"/>
  <c r="J178" i="9"/>
  <c r="I188" i="9"/>
  <c r="J212" i="9"/>
  <c r="J221" i="9"/>
  <c r="L132" i="9"/>
  <c r="L114" i="9"/>
  <c r="K120" i="9"/>
  <c r="J220" i="9"/>
  <c r="I137" i="9"/>
  <c r="C222" i="9"/>
  <c r="J219" i="9"/>
  <c r="G222" i="9"/>
  <c r="J214" i="9"/>
  <c r="J218" i="9"/>
  <c r="Z31" i="9"/>
  <c r="J215" i="9"/>
  <c r="E222" i="9"/>
  <c r="J213" i="9"/>
  <c r="J217" i="9"/>
  <c r="J198" i="9"/>
  <c r="L129" i="9"/>
  <c r="L135" i="9"/>
  <c r="E205" i="9"/>
  <c r="J197" i="9"/>
  <c r="J201" i="9"/>
  <c r="L133" i="9"/>
  <c r="L131" i="9"/>
  <c r="L128" i="9"/>
  <c r="C188" i="9"/>
  <c r="J181" i="9"/>
  <c r="J185" i="9"/>
  <c r="G171" i="9"/>
  <c r="J164" i="9"/>
  <c r="J169" i="9"/>
  <c r="I171" i="9"/>
  <c r="L113" i="9"/>
  <c r="G120" i="9"/>
  <c r="E120" i="9"/>
  <c r="C205" i="9"/>
  <c r="J202" i="9"/>
  <c r="L136" i="9"/>
  <c r="L130" i="9"/>
  <c r="G205" i="9"/>
  <c r="J196" i="9"/>
  <c r="J200" i="9"/>
  <c r="C137" i="9"/>
  <c r="L127" i="9"/>
  <c r="G137" i="9"/>
  <c r="E188" i="9"/>
  <c r="J180" i="9"/>
  <c r="J184" i="9"/>
  <c r="J162" i="9"/>
  <c r="J168" i="9"/>
  <c r="J170" i="9"/>
  <c r="L116" i="9"/>
  <c r="L112" i="9"/>
  <c r="Q35" i="9"/>
  <c r="Y35" i="9"/>
  <c r="Z29" i="9"/>
  <c r="W35" i="9"/>
  <c r="E35" i="9"/>
  <c r="Z30" i="9"/>
  <c r="U35" i="9"/>
  <c r="Z34" i="9"/>
  <c r="Z26" i="9"/>
  <c r="G35" i="9"/>
  <c r="I35" i="9"/>
  <c r="Z33" i="9"/>
  <c r="Z28" i="9"/>
  <c r="C35" i="9"/>
  <c r="S35" i="9"/>
  <c r="Z25" i="9"/>
  <c r="Z32" i="9"/>
  <c r="O35" i="9"/>
  <c r="O86" i="9"/>
  <c r="X83" i="9"/>
  <c r="M86" i="9"/>
  <c r="X76" i="9"/>
  <c r="X84" i="9"/>
  <c r="Q86" i="9"/>
  <c r="X81" i="9"/>
  <c r="X79" i="9"/>
  <c r="W86" i="9"/>
  <c r="S86" i="9"/>
  <c r="X82" i="9"/>
  <c r="I86" i="9"/>
  <c r="E171" i="9"/>
  <c r="J163" i="9"/>
  <c r="J167" i="9"/>
  <c r="L111" i="9"/>
  <c r="L110" i="9"/>
  <c r="I120" i="9"/>
  <c r="L117" i="9"/>
  <c r="U86" i="9"/>
  <c r="G86" i="9"/>
  <c r="K86" i="9"/>
  <c r="X80" i="9"/>
  <c r="X85" i="9"/>
  <c r="M35" i="9"/>
  <c r="X77" i="9"/>
  <c r="E86" i="9"/>
  <c r="C86" i="9"/>
  <c r="X78" i="9"/>
  <c r="Z27" i="9"/>
  <c r="Q69" i="9"/>
  <c r="I69" i="9"/>
  <c r="AB68" i="9"/>
  <c r="AB67" i="9"/>
  <c r="AB66" i="9"/>
  <c r="AB65" i="9"/>
  <c r="AB64" i="9"/>
  <c r="AB63" i="9"/>
  <c r="AB62" i="9"/>
  <c r="AB61" i="9"/>
  <c r="AB60" i="9"/>
  <c r="AB59" i="9"/>
  <c r="S69" i="9"/>
  <c r="K69" i="9"/>
  <c r="C69" i="9"/>
  <c r="G69" i="9"/>
  <c r="O69" i="9"/>
  <c r="AA69" i="9"/>
  <c r="M69" i="9"/>
  <c r="E69" i="9"/>
  <c r="AC52" i="9"/>
  <c r="U52" i="9"/>
  <c r="M52" i="9"/>
  <c r="E52" i="9"/>
  <c r="W52" i="9"/>
  <c r="O52" i="9"/>
  <c r="G52" i="9"/>
  <c r="AA52" i="9"/>
  <c r="K52" i="9"/>
  <c r="AD50" i="9"/>
  <c r="AD46" i="9"/>
  <c r="AD45" i="9"/>
  <c r="AD44" i="9"/>
  <c r="AD43" i="9"/>
  <c r="AD42" i="9"/>
  <c r="I52" i="9"/>
  <c r="AD49" i="9"/>
  <c r="Y52" i="9"/>
  <c r="C52" i="9"/>
  <c r="Q52" i="9"/>
  <c r="AD48" i="9"/>
  <c r="S52" i="9"/>
  <c r="AD51" i="9"/>
  <c r="AD47" i="9"/>
  <c r="E239" i="9"/>
  <c r="H236" i="9"/>
  <c r="H234" i="9"/>
  <c r="H232" i="9"/>
  <c r="H230" i="9"/>
  <c r="G239" i="9"/>
  <c r="H233" i="9"/>
  <c r="C239" i="9"/>
  <c r="H235" i="9"/>
  <c r="H237" i="9"/>
  <c r="H229" i="9"/>
  <c r="H238" i="9"/>
  <c r="H231" i="9"/>
  <c r="Y103" i="9"/>
  <c r="Q103" i="9"/>
  <c r="I103" i="9"/>
  <c r="AB102" i="9"/>
  <c r="AB101" i="9"/>
  <c r="AB99" i="9"/>
  <c r="AB97" i="9"/>
  <c r="S103" i="9"/>
  <c r="G103" i="9"/>
  <c r="AB100" i="9"/>
  <c r="U103" i="9"/>
  <c r="K103" i="9"/>
  <c r="AB98" i="9"/>
  <c r="AB95" i="9"/>
  <c r="AB93" i="9"/>
  <c r="W103" i="9"/>
  <c r="C103" i="9"/>
  <c r="AB96" i="9"/>
  <c r="O103" i="9"/>
  <c r="AA103" i="9"/>
  <c r="E103" i="9"/>
  <c r="M103" i="9"/>
  <c r="AB94" i="9"/>
  <c r="AE154" i="9"/>
  <c r="W154" i="9"/>
  <c r="O154" i="9"/>
  <c r="G154" i="9"/>
  <c r="Y154" i="9"/>
  <c r="Q154" i="9"/>
  <c r="I154" i="9"/>
  <c r="AF153" i="9"/>
  <c r="AF152" i="9"/>
  <c r="AF150" i="9"/>
  <c r="AF148" i="9"/>
  <c r="AF146" i="9"/>
  <c r="AF144" i="9"/>
  <c r="S154" i="9"/>
  <c r="C154" i="9"/>
  <c r="U154" i="9"/>
  <c r="E154" i="9"/>
  <c r="AF151" i="9"/>
  <c r="AF149" i="9"/>
  <c r="AF147" i="9"/>
  <c r="AF145" i="9"/>
  <c r="AA154" i="9"/>
  <c r="M154" i="9"/>
  <c r="AC154" i="9"/>
  <c r="K154" i="9"/>
  <c r="E140" i="8"/>
  <c r="F135" i="8" s="1"/>
  <c r="Q60" i="8"/>
  <c r="K180" i="8" l="1"/>
  <c r="L180" i="8" s="1"/>
  <c r="U40" i="8"/>
  <c r="V40" i="8" s="1"/>
  <c r="I196" i="8"/>
  <c r="I234" i="8"/>
  <c r="K40" i="8"/>
  <c r="L39" i="8" s="1"/>
  <c r="AE169" i="8"/>
  <c r="AE175" i="8"/>
  <c r="I188" i="8"/>
  <c r="G240" i="8"/>
  <c r="G274" i="8"/>
  <c r="I10" i="8"/>
  <c r="I17" i="8"/>
  <c r="U76" i="8"/>
  <c r="I11" i="8"/>
  <c r="I15" i="8"/>
  <c r="I19" i="8"/>
  <c r="S40" i="8"/>
  <c r="T31" i="8" s="1"/>
  <c r="U78" i="8"/>
  <c r="Q120" i="8"/>
  <c r="R115" i="8" s="1"/>
  <c r="I180" i="8"/>
  <c r="J177" i="8" s="1"/>
  <c r="I214" i="8"/>
  <c r="I248" i="8"/>
  <c r="I256" i="8"/>
  <c r="O80" i="8"/>
  <c r="P78" i="8" s="1"/>
  <c r="I9" i="8"/>
  <c r="I13" i="8"/>
  <c r="I18" i="8"/>
  <c r="I189" i="8"/>
  <c r="I197" i="8"/>
  <c r="I235" i="8"/>
  <c r="G20" i="8"/>
  <c r="H19" i="8" s="1"/>
  <c r="G40" i="8"/>
  <c r="H29" i="8" s="1"/>
  <c r="M40" i="8"/>
  <c r="N40" i="8" s="1"/>
  <c r="Y31" i="8"/>
  <c r="K130" i="8"/>
  <c r="K134" i="8"/>
  <c r="K138" i="8"/>
  <c r="K150" i="8"/>
  <c r="K151" i="8"/>
  <c r="K152" i="8"/>
  <c r="K155" i="8"/>
  <c r="K156" i="8"/>
  <c r="K158" i="8"/>
  <c r="S180" i="8"/>
  <c r="T171" i="8" s="1"/>
  <c r="AA180" i="8"/>
  <c r="AB180" i="8" s="1"/>
  <c r="I213" i="8"/>
  <c r="I232" i="8"/>
  <c r="I255" i="8"/>
  <c r="E20" i="8"/>
  <c r="F18" i="8" s="1"/>
  <c r="Y29" i="8"/>
  <c r="Y35" i="8"/>
  <c r="Y39" i="8"/>
  <c r="AA119" i="8"/>
  <c r="I8" i="8"/>
  <c r="W40" i="8"/>
  <c r="X39" i="8" s="1"/>
  <c r="W60" i="8"/>
  <c r="X59" i="8" s="1"/>
  <c r="U69" i="8"/>
  <c r="S100" i="8"/>
  <c r="T94" i="8" s="1"/>
  <c r="G120" i="8"/>
  <c r="H120" i="8" s="1"/>
  <c r="AA114" i="8"/>
  <c r="K133" i="8"/>
  <c r="M180" i="8"/>
  <c r="N179" i="8" s="1"/>
  <c r="G200" i="8"/>
  <c r="I239" i="8"/>
  <c r="I14" i="8"/>
  <c r="U74" i="8"/>
  <c r="U100" i="8"/>
  <c r="V95" i="8" s="1"/>
  <c r="M100" i="8"/>
  <c r="N97" i="8" s="1"/>
  <c r="W95" i="8"/>
  <c r="M120" i="8"/>
  <c r="N114" i="8" s="1"/>
  <c r="K129" i="8"/>
  <c r="I160" i="8"/>
  <c r="J157" i="8" s="1"/>
  <c r="K154" i="8"/>
  <c r="Y180" i="8"/>
  <c r="Z175" i="8" s="1"/>
  <c r="W180" i="8"/>
  <c r="AE171" i="8"/>
  <c r="AE177" i="8"/>
  <c r="I192" i="8"/>
  <c r="I193" i="8"/>
  <c r="I209" i="8"/>
  <c r="I210" i="8"/>
  <c r="I217" i="8"/>
  <c r="I218" i="8"/>
  <c r="E240" i="8"/>
  <c r="F235" i="8" s="1"/>
  <c r="I251" i="8"/>
  <c r="I252" i="8"/>
  <c r="I259" i="8"/>
  <c r="G270" i="8"/>
  <c r="E280" i="8"/>
  <c r="F277" i="8" s="1"/>
  <c r="G278" i="8"/>
  <c r="Y33" i="8"/>
  <c r="Y37" i="8"/>
  <c r="I80" i="8"/>
  <c r="J79" i="8" s="1"/>
  <c r="I16" i="8"/>
  <c r="Y28" i="8"/>
  <c r="Q40" i="8"/>
  <c r="R40" i="8" s="1"/>
  <c r="Y30" i="8"/>
  <c r="Y32" i="8"/>
  <c r="Y34" i="8"/>
  <c r="Y36" i="8"/>
  <c r="Y38" i="8"/>
  <c r="G60" i="8"/>
  <c r="H54" i="8" s="1"/>
  <c r="O60" i="8"/>
  <c r="P54" i="8" s="1"/>
  <c r="U71" i="8"/>
  <c r="U73" i="8"/>
  <c r="W91" i="8"/>
  <c r="G100" i="8"/>
  <c r="H100" i="8" s="1"/>
  <c r="AA109" i="8"/>
  <c r="AE173" i="8"/>
  <c r="AE179" i="8"/>
  <c r="I190" i="8"/>
  <c r="I198" i="8"/>
  <c r="E220" i="8"/>
  <c r="F214" i="8" s="1"/>
  <c r="I215" i="8"/>
  <c r="I238" i="8"/>
  <c r="G272" i="8"/>
  <c r="C20" i="8"/>
  <c r="I12" i="8"/>
  <c r="C40" i="8"/>
  <c r="I40" i="8"/>
  <c r="J40" i="8" s="1"/>
  <c r="O40" i="8"/>
  <c r="P35" i="8" s="1"/>
  <c r="E40" i="8"/>
  <c r="F38" i="8" s="1"/>
  <c r="S60" i="8"/>
  <c r="T50" i="8" s="1"/>
  <c r="K60" i="8"/>
  <c r="L58" i="8" s="1"/>
  <c r="U68" i="8"/>
  <c r="S80" i="8"/>
  <c r="T75" i="8" s="1"/>
  <c r="U70" i="8"/>
  <c r="U72" i="8"/>
  <c r="U77" i="8"/>
  <c r="W92" i="8"/>
  <c r="AA110" i="8"/>
  <c r="K120" i="8"/>
  <c r="L119" i="8" s="1"/>
  <c r="AA112" i="8"/>
  <c r="K136" i="8"/>
  <c r="K137" i="8"/>
  <c r="K159" i="8"/>
  <c r="AC180" i="8"/>
  <c r="AD175" i="8" s="1"/>
  <c r="G180" i="8"/>
  <c r="E200" i="8"/>
  <c r="F198" i="8" s="1"/>
  <c r="I194" i="8"/>
  <c r="G220" i="8"/>
  <c r="H219" i="8" s="1"/>
  <c r="I211" i="8"/>
  <c r="I219" i="8"/>
  <c r="I230" i="8"/>
  <c r="I231" i="8"/>
  <c r="E260" i="8"/>
  <c r="F253" i="8" s="1"/>
  <c r="C280" i="8"/>
  <c r="D278" i="8" s="1"/>
  <c r="G276" i="8"/>
  <c r="F138" i="8"/>
  <c r="F136" i="8"/>
  <c r="F134" i="8"/>
  <c r="F132" i="8"/>
  <c r="F130" i="8"/>
  <c r="F128" i="8"/>
  <c r="F137" i="8"/>
  <c r="F133" i="8"/>
  <c r="F129" i="8"/>
  <c r="F140" i="8"/>
  <c r="F139" i="8"/>
  <c r="F131" i="8"/>
  <c r="C100" i="8"/>
  <c r="E60" i="8"/>
  <c r="U75" i="8"/>
  <c r="K100" i="8"/>
  <c r="W93" i="8"/>
  <c r="W96" i="8"/>
  <c r="W97" i="8"/>
  <c r="H28" i="8"/>
  <c r="M60" i="8"/>
  <c r="C60" i="8"/>
  <c r="E80" i="8"/>
  <c r="K80" i="8"/>
  <c r="U79" i="8"/>
  <c r="O100" i="8"/>
  <c r="W90" i="8"/>
  <c r="W99" i="8"/>
  <c r="W120" i="8"/>
  <c r="AA118" i="8"/>
  <c r="E160" i="8"/>
  <c r="C180" i="8"/>
  <c r="G260" i="8"/>
  <c r="R60" i="8"/>
  <c r="R57" i="8"/>
  <c r="R55" i="8"/>
  <c r="R51" i="8"/>
  <c r="R58" i="8"/>
  <c r="R56" i="8"/>
  <c r="R54" i="8"/>
  <c r="R52" i="8"/>
  <c r="R50" i="8"/>
  <c r="R48" i="8"/>
  <c r="R59" i="8"/>
  <c r="R53" i="8"/>
  <c r="R49" i="8"/>
  <c r="C140" i="8"/>
  <c r="K128" i="8"/>
  <c r="U60" i="8"/>
  <c r="E100" i="8"/>
  <c r="Q180" i="8"/>
  <c r="I60" i="8"/>
  <c r="Y60" i="8"/>
  <c r="G80" i="8"/>
  <c r="Q80" i="8"/>
  <c r="M80" i="8"/>
  <c r="W88" i="8"/>
  <c r="I100" i="8"/>
  <c r="Q100" i="8"/>
  <c r="W89" i="8"/>
  <c r="W94" i="8"/>
  <c r="W98" i="8"/>
  <c r="AA115" i="8"/>
  <c r="C200" i="8"/>
  <c r="C160" i="8"/>
  <c r="K148" i="8"/>
  <c r="C80" i="8"/>
  <c r="I120" i="8"/>
  <c r="AA116" i="8"/>
  <c r="C120" i="8"/>
  <c r="O120" i="8"/>
  <c r="S120" i="8"/>
  <c r="AA108" i="8"/>
  <c r="E120" i="8"/>
  <c r="AA113" i="8"/>
  <c r="AA117" i="8"/>
  <c r="I140" i="8"/>
  <c r="I236" i="8"/>
  <c r="I228" i="8"/>
  <c r="C240" i="8"/>
  <c r="E180" i="8"/>
  <c r="AA111" i="8"/>
  <c r="G140" i="8"/>
  <c r="K132" i="8"/>
  <c r="U180" i="8"/>
  <c r="O180" i="8"/>
  <c r="I249" i="8"/>
  <c r="I253" i="8"/>
  <c r="I257" i="8"/>
  <c r="C260" i="8"/>
  <c r="U120" i="8"/>
  <c r="Y120" i="8"/>
  <c r="I191" i="8"/>
  <c r="I195" i="8"/>
  <c r="I199" i="8"/>
  <c r="I208" i="8"/>
  <c r="I212" i="8"/>
  <c r="I216" i="8"/>
  <c r="I229" i="8"/>
  <c r="I233" i="8"/>
  <c r="I237" i="8"/>
  <c r="I250" i="8"/>
  <c r="I254" i="8"/>
  <c r="I258" i="8"/>
  <c r="G268" i="8"/>
  <c r="K131" i="8"/>
  <c r="K135" i="8"/>
  <c r="K139" i="8"/>
  <c r="G160" i="8"/>
  <c r="K149" i="8"/>
  <c r="K153" i="8"/>
  <c r="K157" i="8"/>
  <c r="AE168" i="8"/>
  <c r="AE170" i="8"/>
  <c r="AE172" i="8"/>
  <c r="AE174" i="8"/>
  <c r="AE176" i="8"/>
  <c r="AE178" i="8"/>
  <c r="C220" i="8"/>
  <c r="G269" i="8"/>
  <c r="G271" i="8"/>
  <c r="G273" i="8"/>
  <c r="G275" i="8"/>
  <c r="G277" i="8"/>
  <c r="G279" i="8"/>
  <c r="J140" i="8" l="1"/>
  <c r="J136" i="8"/>
  <c r="J132" i="8"/>
  <c r="J128" i="8"/>
  <c r="J137" i="8"/>
  <c r="J133" i="8"/>
  <c r="J129" i="8"/>
  <c r="J131" i="8"/>
  <c r="J138" i="8"/>
  <c r="J134" i="8"/>
  <c r="J130" i="8"/>
  <c r="J139" i="8"/>
  <c r="J135" i="8"/>
  <c r="H18" i="8"/>
  <c r="H116" i="8"/>
  <c r="L175" i="8"/>
  <c r="T76" i="8"/>
  <c r="L35" i="8"/>
  <c r="L178" i="8"/>
  <c r="F36" i="8"/>
  <c r="AB175" i="8"/>
  <c r="L170" i="8"/>
  <c r="L33" i="8"/>
  <c r="F28" i="8"/>
  <c r="L173" i="8"/>
  <c r="L176" i="8"/>
  <c r="L171" i="8"/>
  <c r="L179" i="8"/>
  <c r="L174" i="8"/>
  <c r="L168" i="8"/>
  <c r="L37" i="8"/>
  <c r="L169" i="8"/>
  <c r="L177" i="8"/>
  <c r="L172" i="8"/>
  <c r="L31" i="8"/>
  <c r="L40" i="8"/>
  <c r="L29" i="8"/>
  <c r="J78" i="8"/>
  <c r="X57" i="8"/>
  <c r="AD180" i="8"/>
  <c r="AB170" i="8"/>
  <c r="V35" i="8"/>
  <c r="X50" i="8"/>
  <c r="L34" i="8"/>
  <c r="L30" i="8"/>
  <c r="N38" i="8"/>
  <c r="AD179" i="8"/>
  <c r="J158" i="8"/>
  <c r="R110" i="8"/>
  <c r="T169" i="8"/>
  <c r="F270" i="8"/>
  <c r="J35" i="8"/>
  <c r="X55" i="8"/>
  <c r="AD173" i="8"/>
  <c r="AD171" i="8"/>
  <c r="AB178" i="8"/>
  <c r="T71" i="8"/>
  <c r="R119" i="8"/>
  <c r="F12" i="8"/>
  <c r="T176" i="8"/>
  <c r="F40" i="8"/>
  <c r="F273" i="8"/>
  <c r="X58" i="8"/>
  <c r="X54" i="8"/>
  <c r="L36" i="8"/>
  <c r="N31" i="8"/>
  <c r="X48" i="8"/>
  <c r="T69" i="8"/>
  <c r="H212" i="8"/>
  <c r="T78" i="8"/>
  <c r="F20" i="8"/>
  <c r="J34" i="8"/>
  <c r="N88" i="8"/>
  <c r="X49" i="8"/>
  <c r="R28" i="8"/>
  <c r="D274" i="8"/>
  <c r="H195" i="8"/>
  <c r="H194" i="8"/>
  <c r="X172" i="8"/>
  <c r="N30" i="8"/>
  <c r="H117" i="8"/>
  <c r="T174" i="8"/>
  <c r="F32" i="8"/>
  <c r="J31" i="8"/>
  <c r="J39" i="8"/>
  <c r="P56" i="8"/>
  <c r="X56" i="8"/>
  <c r="X53" i="8"/>
  <c r="X60" i="8"/>
  <c r="F200" i="8"/>
  <c r="F189" i="8"/>
  <c r="H92" i="8"/>
  <c r="N39" i="8"/>
  <c r="H113" i="8"/>
  <c r="T177" i="8"/>
  <c r="J30" i="8"/>
  <c r="J38" i="8"/>
  <c r="X52" i="8"/>
  <c r="X51" i="8"/>
  <c r="R39" i="8"/>
  <c r="J171" i="8"/>
  <c r="J154" i="8"/>
  <c r="J160" i="8"/>
  <c r="H8" i="8"/>
  <c r="F35" i="8"/>
  <c r="F39" i="8"/>
  <c r="N90" i="8"/>
  <c r="J77" i="8"/>
  <c r="J172" i="8"/>
  <c r="T28" i="8"/>
  <c r="T33" i="8"/>
  <c r="J169" i="8"/>
  <c r="F249" i="8"/>
  <c r="J179" i="8"/>
  <c r="F252" i="8"/>
  <c r="H190" i="8"/>
  <c r="H198" i="8"/>
  <c r="H172" i="8"/>
  <c r="H213" i="8"/>
  <c r="J152" i="8"/>
  <c r="J153" i="8"/>
  <c r="H16" i="8"/>
  <c r="X29" i="8"/>
  <c r="H110" i="8"/>
  <c r="H119" i="8"/>
  <c r="F29" i="8"/>
  <c r="F33" i="8"/>
  <c r="F37" i="8"/>
  <c r="T57" i="8"/>
  <c r="F274" i="8"/>
  <c r="F275" i="8"/>
  <c r="N93" i="8"/>
  <c r="J71" i="8"/>
  <c r="T36" i="8"/>
  <c r="L32" i="8"/>
  <c r="H220" i="8"/>
  <c r="F31" i="8"/>
  <c r="F276" i="8"/>
  <c r="T96" i="8"/>
  <c r="H191" i="8"/>
  <c r="H199" i="8"/>
  <c r="J155" i="8"/>
  <c r="X30" i="8"/>
  <c r="H10" i="8"/>
  <c r="H17" i="8"/>
  <c r="H108" i="8"/>
  <c r="F30" i="8"/>
  <c r="F34" i="8"/>
  <c r="F272" i="8"/>
  <c r="F280" i="8"/>
  <c r="N95" i="8"/>
  <c r="H60" i="8"/>
  <c r="J73" i="8"/>
  <c r="T34" i="8"/>
  <c r="T89" i="8"/>
  <c r="R35" i="8"/>
  <c r="AD169" i="8"/>
  <c r="AD177" i="8"/>
  <c r="H189" i="8"/>
  <c r="H193" i="8"/>
  <c r="H197" i="8"/>
  <c r="H200" i="8"/>
  <c r="F194" i="8"/>
  <c r="T73" i="8"/>
  <c r="T80" i="8"/>
  <c r="H235" i="8"/>
  <c r="J148" i="8"/>
  <c r="J150" i="8"/>
  <c r="J151" i="8"/>
  <c r="J159" i="8"/>
  <c r="T74" i="8"/>
  <c r="T79" i="8"/>
  <c r="N35" i="8"/>
  <c r="P70" i="8"/>
  <c r="H34" i="8"/>
  <c r="H35" i="8"/>
  <c r="H111" i="8"/>
  <c r="H114" i="8"/>
  <c r="H115" i="8"/>
  <c r="T168" i="8"/>
  <c r="V91" i="8"/>
  <c r="J29" i="8"/>
  <c r="J33" i="8"/>
  <c r="J37" i="8"/>
  <c r="F268" i="8"/>
  <c r="F271" i="8"/>
  <c r="F279" i="8"/>
  <c r="N98" i="8"/>
  <c r="N91" i="8"/>
  <c r="N100" i="8"/>
  <c r="R34" i="8"/>
  <c r="J70" i="8"/>
  <c r="J75" i="8"/>
  <c r="J80" i="8"/>
  <c r="J176" i="8"/>
  <c r="T35" i="8"/>
  <c r="P73" i="8"/>
  <c r="L28" i="8"/>
  <c r="L38" i="8"/>
  <c r="D268" i="8"/>
  <c r="H239" i="8"/>
  <c r="V31" i="8"/>
  <c r="T48" i="8"/>
  <c r="D276" i="8"/>
  <c r="N177" i="8"/>
  <c r="H188" i="8"/>
  <c r="H192" i="8"/>
  <c r="H196" i="8"/>
  <c r="F190" i="8"/>
  <c r="X178" i="8"/>
  <c r="H231" i="8"/>
  <c r="P79" i="8"/>
  <c r="J156" i="8"/>
  <c r="J149" i="8"/>
  <c r="N34" i="8"/>
  <c r="T179" i="8"/>
  <c r="H118" i="8"/>
  <c r="T175" i="8"/>
  <c r="V89" i="8"/>
  <c r="V39" i="8"/>
  <c r="J28" i="8"/>
  <c r="J32" i="8"/>
  <c r="J36" i="8"/>
  <c r="F278" i="8"/>
  <c r="F269" i="8"/>
  <c r="N92" i="8"/>
  <c r="N96" i="8"/>
  <c r="N99" i="8"/>
  <c r="R30" i="8"/>
  <c r="J69" i="8"/>
  <c r="J74" i="8"/>
  <c r="Y40" i="8"/>
  <c r="I41" i="8" s="1"/>
  <c r="H230" i="8"/>
  <c r="F19" i="8"/>
  <c r="H36" i="8"/>
  <c r="V30" i="8"/>
  <c r="V38" i="8"/>
  <c r="P53" i="8"/>
  <c r="P71" i="8"/>
  <c r="D280" i="8"/>
  <c r="D272" i="8"/>
  <c r="N175" i="8"/>
  <c r="F257" i="8"/>
  <c r="F197" i="8"/>
  <c r="H229" i="8"/>
  <c r="H233" i="8"/>
  <c r="H237" i="8"/>
  <c r="H240" i="8"/>
  <c r="P80" i="8"/>
  <c r="N29" i="8"/>
  <c r="N33" i="8"/>
  <c r="N37" i="8"/>
  <c r="F8" i="8"/>
  <c r="F16" i="8"/>
  <c r="H38" i="8"/>
  <c r="H39" i="8"/>
  <c r="H31" i="8"/>
  <c r="T173" i="8"/>
  <c r="T172" i="8"/>
  <c r="V29" i="8"/>
  <c r="V33" i="8"/>
  <c r="V37" i="8"/>
  <c r="N119" i="8"/>
  <c r="T100" i="8"/>
  <c r="P51" i="8"/>
  <c r="R32" i="8"/>
  <c r="R38" i="8"/>
  <c r="P69" i="8"/>
  <c r="P72" i="8"/>
  <c r="F248" i="8"/>
  <c r="F260" i="8"/>
  <c r="H234" i="8"/>
  <c r="H238" i="8"/>
  <c r="H90" i="8"/>
  <c r="P75" i="8"/>
  <c r="F11" i="8"/>
  <c r="H30" i="8"/>
  <c r="H37" i="8"/>
  <c r="V34" i="8"/>
  <c r="D270" i="8"/>
  <c r="F256" i="8"/>
  <c r="F193" i="8"/>
  <c r="H228" i="8"/>
  <c r="H232" i="8"/>
  <c r="H236" i="8"/>
  <c r="P77" i="8"/>
  <c r="P76" i="8"/>
  <c r="N28" i="8"/>
  <c r="N32" i="8"/>
  <c r="N36" i="8"/>
  <c r="F15" i="8"/>
  <c r="P68" i="8"/>
  <c r="H40" i="8"/>
  <c r="H32" i="8"/>
  <c r="H33" i="8"/>
  <c r="T180" i="8"/>
  <c r="T170" i="8"/>
  <c r="T178" i="8"/>
  <c r="V28" i="8"/>
  <c r="V32" i="8"/>
  <c r="V36" i="8"/>
  <c r="T59" i="8"/>
  <c r="T98" i="8"/>
  <c r="R31" i="8"/>
  <c r="R36" i="8"/>
  <c r="P74" i="8"/>
  <c r="F211" i="8"/>
  <c r="AB173" i="8"/>
  <c r="AB176" i="8"/>
  <c r="L117" i="8"/>
  <c r="R111" i="8"/>
  <c r="R118" i="8"/>
  <c r="N113" i="8"/>
  <c r="H53" i="8"/>
  <c r="Z180" i="8"/>
  <c r="J175" i="8"/>
  <c r="N169" i="8"/>
  <c r="AB171" i="8"/>
  <c r="AB179" i="8"/>
  <c r="AB174" i="8"/>
  <c r="X171" i="8"/>
  <c r="X170" i="8"/>
  <c r="R113" i="8"/>
  <c r="H11" i="8"/>
  <c r="H209" i="8"/>
  <c r="H217" i="8"/>
  <c r="H89" i="8"/>
  <c r="L116" i="8"/>
  <c r="R117" i="8"/>
  <c r="R112" i="8"/>
  <c r="R116" i="8"/>
  <c r="H20" i="8"/>
  <c r="H12" i="8"/>
  <c r="H9" i="8"/>
  <c r="V98" i="8"/>
  <c r="V99" i="8"/>
  <c r="L53" i="8"/>
  <c r="T51" i="8"/>
  <c r="T58" i="8"/>
  <c r="N118" i="8"/>
  <c r="T99" i="8"/>
  <c r="T90" i="8"/>
  <c r="P58" i="8"/>
  <c r="P60" i="8"/>
  <c r="H58" i="8"/>
  <c r="J68" i="8"/>
  <c r="J72" i="8"/>
  <c r="J76" i="8"/>
  <c r="J178" i="8"/>
  <c r="J168" i="8"/>
  <c r="T38" i="8"/>
  <c r="T30" i="8"/>
  <c r="T37" i="8"/>
  <c r="T29" i="8"/>
  <c r="T40" i="8"/>
  <c r="AB168" i="8"/>
  <c r="R108" i="8"/>
  <c r="R120" i="8"/>
  <c r="L60" i="8"/>
  <c r="I20" i="8"/>
  <c r="J18" i="8" s="1"/>
  <c r="Z173" i="8"/>
  <c r="J173" i="8"/>
  <c r="J180" i="8"/>
  <c r="X173" i="8"/>
  <c r="AB169" i="8"/>
  <c r="AB177" i="8"/>
  <c r="AB172" i="8"/>
  <c r="H179" i="8"/>
  <c r="V96" i="8"/>
  <c r="H15" i="8"/>
  <c r="H208" i="8"/>
  <c r="H216" i="8"/>
  <c r="H95" i="8"/>
  <c r="H98" i="8"/>
  <c r="L111" i="8"/>
  <c r="R109" i="8"/>
  <c r="R114" i="8"/>
  <c r="U80" i="8"/>
  <c r="Q81" i="8" s="1"/>
  <c r="X38" i="8"/>
  <c r="P33" i="8"/>
  <c r="H14" i="8"/>
  <c r="H13" i="8"/>
  <c r="V90" i="8"/>
  <c r="V97" i="8"/>
  <c r="L54" i="8"/>
  <c r="T49" i="8"/>
  <c r="T56" i="8"/>
  <c r="N112" i="8"/>
  <c r="T88" i="8"/>
  <c r="P50" i="8"/>
  <c r="P59" i="8"/>
  <c r="T32" i="8"/>
  <c r="J174" i="8"/>
  <c r="T39" i="8"/>
  <c r="J170" i="8"/>
  <c r="H175" i="8"/>
  <c r="H173" i="8"/>
  <c r="H169" i="8"/>
  <c r="H177" i="8"/>
  <c r="F219" i="8"/>
  <c r="F220" i="8"/>
  <c r="F213" i="8"/>
  <c r="F212" i="8"/>
  <c r="F217" i="8"/>
  <c r="F216" i="8"/>
  <c r="F209" i="8"/>
  <c r="F208" i="8"/>
  <c r="X177" i="8"/>
  <c r="X169" i="8"/>
  <c r="D279" i="8"/>
  <c r="D271" i="8"/>
  <c r="D277" i="8"/>
  <c r="D273" i="8"/>
  <c r="D275" i="8"/>
  <c r="D269" i="8"/>
  <c r="F196" i="8"/>
  <c r="F195" i="8"/>
  <c r="F188" i="8"/>
  <c r="F199" i="8"/>
  <c r="F192" i="8"/>
  <c r="F191" i="8"/>
  <c r="AD170" i="8"/>
  <c r="AD174" i="8"/>
  <c r="AD176" i="8"/>
  <c r="AD178" i="8"/>
  <c r="AD172" i="8"/>
  <c r="AD168" i="8"/>
  <c r="F215" i="8"/>
  <c r="Z179" i="8"/>
  <c r="I260" i="8"/>
  <c r="J255" i="8" s="1"/>
  <c r="H170" i="8"/>
  <c r="L114" i="8"/>
  <c r="L115" i="8"/>
  <c r="X40" i="8"/>
  <c r="X36" i="8"/>
  <c r="P31" i="8"/>
  <c r="X28" i="8"/>
  <c r="L51" i="8"/>
  <c r="L59" i="8"/>
  <c r="N109" i="8"/>
  <c r="N116" i="8"/>
  <c r="H50" i="8"/>
  <c r="H51" i="8"/>
  <c r="H56" i="8"/>
  <c r="Z177" i="8"/>
  <c r="F218" i="8"/>
  <c r="I200" i="8"/>
  <c r="G201" i="8" s="1"/>
  <c r="N173" i="8"/>
  <c r="N180" i="8"/>
  <c r="X179" i="8"/>
  <c r="H171" i="8"/>
  <c r="H168" i="8"/>
  <c r="X168" i="8"/>
  <c r="X176" i="8"/>
  <c r="N171" i="8"/>
  <c r="X175" i="8"/>
  <c r="H180" i="8"/>
  <c r="H174" i="8"/>
  <c r="X180" i="8"/>
  <c r="X174" i="8"/>
  <c r="X35" i="8"/>
  <c r="H210" i="8"/>
  <c r="H214" i="8"/>
  <c r="H218" i="8"/>
  <c r="H91" i="8"/>
  <c r="H97" i="8"/>
  <c r="H94" i="8"/>
  <c r="L108" i="8"/>
  <c r="F9" i="8"/>
  <c r="F13" i="8"/>
  <c r="F17" i="8"/>
  <c r="X32" i="8"/>
  <c r="V92" i="8"/>
  <c r="V93" i="8"/>
  <c r="V100" i="8"/>
  <c r="L56" i="8"/>
  <c r="L55" i="8"/>
  <c r="L50" i="8"/>
  <c r="T52" i="8"/>
  <c r="T53" i="8"/>
  <c r="T60" i="8"/>
  <c r="N117" i="8"/>
  <c r="N111" i="8"/>
  <c r="N120" i="8"/>
  <c r="N94" i="8"/>
  <c r="N89" i="8"/>
  <c r="T91" i="8"/>
  <c r="T97" i="8"/>
  <c r="T92" i="8"/>
  <c r="P55" i="8"/>
  <c r="P52" i="8"/>
  <c r="H55" i="8"/>
  <c r="H52" i="8"/>
  <c r="R29" i="8"/>
  <c r="R33" i="8"/>
  <c r="R37" i="8"/>
  <c r="L112" i="8"/>
  <c r="L109" i="8"/>
  <c r="P40" i="8"/>
  <c r="P38" i="8"/>
  <c r="P36" i="8"/>
  <c r="P34" i="8"/>
  <c r="P32" i="8"/>
  <c r="P30" i="8"/>
  <c r="P28" i="8"/>
  <c r="D15" i="8"/>
  <c r="D14" i="8"/>
  <c r="D12" i="8"/>
  <c r="D17" i="8"/>
  <c r="D16" i="8"/>
  <c r="D9" i="8"/>
  <c r="D8" i="8"/>
  <c r="D20" i="8"/>
  <c r="D19" i="8"/>
  <c r="D18" i="8"/>
  <c r="D11" i="8"/>
  <c r="D10" i="8"/>
  <c r="D13" i="8"/>
  <c r="F239" i="8"/>
  <c r="F238" i="8"/>
  <c r="F237" i="8"/>
  <c r="F236" i="8"/>
  <c r="F228" i="8"/>
  <c r="F240" i="8"/>
  <c r="F234" i="8"/>
  <c r="F233" i="8"/>
  <c r="F232" i="8"/>
  <c r="F230" i="8"/>
  <c r="F229" i="8"/>
  <c r="Z176" i="8"/>
  <c r="Z178" i="8"/>
  <c r="Z168" i="8"/>
  <c r="Z170" i="8"/>
  <c r="Z172" i="8"/>
  <c r="Z174" i="8"/>
  <c r="N174" i="8"/>
  <c r="N170" i="8"/>
  <c r="N172" i="8"/>
  <c r="N176" i="8"/>
  <c r="N178" i="8"/>
  <c r="N168" i="8"/>
  <c r="F259" i="8"/>
  <c r="F258" i="8"/>
  <c r="F255" i="8"/>
  <c r="F254" i="8"/>
  <c r="F251" i="8"/>
  <c r="F250" i="8"/>
  <c r="T77" i="8"/>
  <c r="T72" i="8"/>
  <c r="T70" i="8"/>
  <c r="T68" i="8"/>
  <c r="D39" i="8"/>
  <c r="D37" i="8"/>
  <c r="D35" i="8"/>
  <c r="D33" i="8"/>
  <c r="D31" i="8"/>
  <c r="D29" i="8"/>
  <c r="D38" i="8"/>
  <c r="D36" i="8"/>
  <c r="D34" i="8"/>
  <c r="D32" i="8"/>
  <c r="D30" i="8"/>
  <c r="D28" i="8"/>
  <c r="D40" i="8"/>
  <c r="H112" i="8"/>
  <c r="H109" i="8"/>
  <c r="Z171" i="8"/>
  <c r="F231" i="8"/>
  <c r="H178" i="8"/>
  <c r="L110" i="8"/>
  <c r="P39" i="8"/>
  <c r="L52" i="8"/>
  <c r="N110" i="8"/>
  <c r="H59" i="8"/>
  <c r="Z169" i="8"/>
  <c r="F210" i="8"/>
  <c r="H176" i="8"/>
  <c r="H93" i="8"/>
  <c r="W100" i="8"/>
  <c r="E101" i="8" s="1"/>
  <c r="X33" i="8"/>
  <c r="H211" i="8"/>
  <c r="H215" i="8"/>
  <c r="H99" i="8"/>
  <c r="H88" i="8"/>
  <c r="H96" i="8"/>
  <c r="L113" i="8"/>
  <c r="L118" i="8"/>
  <c r="L120" i="8"/>
  <c r="F10" i="8"/>
  <c r="F14" i="8"/>
  <c r="V88" i="8"/>
  <c r="P37" i="8"/>
  <c r="X34" i="8"/>
  <c r="P29" i="8"/>
  <c r="X37" i="8"/>
  <c r="X31" i="8"/>
  <c r="V94" i="8"/>
  <c r="L48" i="8"/>
  <c r="L49" i="8"/>
  <c r="L57" i="8"/>
  <c r="T54" i="8"/>
  <c r="T55" i="8"/>
  <c r="N108" i="8"/>
  <c r="N115" i="8"/>
  <c r="T93" i="8"/>
  <c r="T95" i="8"/>
  <c r="P48" i="8"/>
  <c r="P49" i="8"/>
  <c r="P57" i="8"/>
  <c r="H48" i="8"/>
  <c r="H49" i="8"/>
  <c r="H57" i="8"/>
  <c r="H158" i="8"/>
  <c r="H156" i="8"/>
  <c r="H154" i="8"/>
  <c r="H152" i="8"/>
  <c r="H150" i="8"/>
  <c r="H148" i="8"/>
  <c r="H157" i="8"/>
  <c r="H153" i="8"/>
  <c r="H149" i="8"/>
  <c r="H155" i="8"/>
  <c r="H160" i="8"/>
  <c r="H159" i="8"/>
  <c r="H151" i="8"/>
  <c r="Z118" i="8"/>
  <c r="Z116" i="8"/>
  <c r="Z114" i="8"/>
  <c r="Z115" i="8"/>
  <c r="Z112" i="8"/>
  <c r="Z109" i="8"/>
  <c r="Z119" i="8"/>
  <c r="Z110" i="8"/>
  <c r="Z111" i="8"/>
  <c r="Z120" i="8"/>
  <c r="Z117" i="8"/>
  <c r="Z113" i="8"/>
  <c r="Z108" i="8"/>
  <c r="D240" i="8"/>
  <c r="D239" i="8"/>
  <c r="D238" i="8"/>
  <c r="D237" i="8"/>
  <c r="D236" i="8"/>
  <c r="D235" i="8"/>
  <c r="D234" i="8"/>
  <c r="D233" i="8"/>
  <c r="D232" i="8"/>
  <c r="D231" i="8"/>
  <c r="D230" i="8"/>
  <c r="D229" i="8"/>
  <c r="D228" i="8"/>
  <c r="F118" i="8"/>
  <c r="F116" i="8"/>
  <c r="F117" i="8"/>
  <c r="F112" i="8"/>
  <c r="F109" i="8"/>
  <c r="F110" i="8"/>
  <c r="F120" i="8"/>
  <c r="F119" i="8"/>
  <c r="F114" i="8"/>
  <c r="F111" i="8"/>
  <c r="F113" i="8"/>
  <c r="F108" i="8"/>
  <c r="F115" i="8"/>
  <c r="D79" i="8"/>
  <c r="D75" i="8"/>
  <c r="D78" i="8"/>
  <c r="D74" i="8"/>
  <c r="D76" i="8"/>
  <c r="D73" i="8"/>
  <c r="D71" i="8"/>
  <c r="D69" i="8"/>
  <c r="D77" i="8"/>
  <c r="D80" i="8"/>
  <c r="D72" i="8"/>
  <c r="D70" i="8"/>
  <c r="D68" i="8"/>
  <c r="D158" i="8"/>
  <c r="D156" i="8"/>
  <c r="D154" i="8"/>
  <c r="D152" i="8"/>
  <c r="D150" i="8"/>
  <c r="D148" i="8"/>
  <c r="D160" i="8"/>
  <c r="D159" i="8"/>
  <c r="D155" i="8"/>
  <c r="D151" i="8"/>
  <c r="D153" i="8"/>
  <c r="D157" i="8"/>
  <c r="D149" i="8"/>
  <c r="N59" i="8"/>
  <c r="N53" i="8"/>
  <c r="N58" i="8"/>
  <c r="N56" i="8"/>
  <c r="N54" i="8"/>
  <c r="N52" i="8"/>
  <c r="N50" i="8"/>
  <c r="N48" i="8"/>
  <c r="N60" i="8"/>
  <c r="N57" i="8"/>
  <c r="N55" i="8"/>
  <c r="N51" i="8"/>
  <c r="N49" i="8"/>
  <c r="P120" i="8"/>
  <c r="P119" i="8"/>
  <c r="P117" i="8"/>
  <c r="P115" i="8"/>
  <c r="P116" i="8"/>
  <c r="P118" i="8"/>
  <c r="P113" i="8"/>
  <c r="P108" i="8"/>
  <c r="P114" i="8"/>
  <c r="P110" i="8"/>
  <c r="P111" i="8"/>
  <c r="P112" i="8"/>
  <c r="P109" i="8"/>
  <c r="R80" i="8"/>
  <c r="R79" i="8"/>
  <c r="R78" i="8"/>
  <c r="R77" i="8"/>
  <c r="R76" i="8"/>
  <c r="R75" i="8"/>
  <c r="R74" i="8"/>
  <c r="R73" i="8"/>
  <c r="R72" i="8"/>
  <c r="R71" i="8"/>
  <c r="R70" i="8"/>
  <c r="R69" i="8"/>
  <c r="R68" i="8"/>
  <c r="H78" i="8"/>
  <c r="H74" i="8"/>
  <c r="H80" i="8"/>
  <c r="H77" i="8"/>
  <c r="H79" i="8"/>
  <c r="H75" i="8"/>
  <c r="H76" i="8"/>
  <c r="H70" i="8"/>
  <c r="H73" i="8"/>
  <c r="H71" i="8"/>
  <c r="H69" i="8"/>
  <c r="H72" i="8"/>
  <c r="H68" i="8"/>
  <c r="F100" i="8"/>
  <c r="F99" i="8"/>
  <c r="F97" i="8"/>
  <c r="F95" i="8"/>
  <c r="F93" i="8"/>
  <c r="F91" i="8"/>
  <c r="F89" i="8"/>
  <c r="F92" i="8"/>
  <c r="F94" i="8"/>
  <c r="F98" i="8"/>
  <c r="F90" i="8"/>
  <c r="F88" i="8"/>
  <c r="F96" i="8"/>
  <c r="F160" i="8"/>
  <c r="F159" i="8"/>
  <c r="F157" i="8"/>
  <c r="F155" i="8"/>
  <c r="F153" i="8"/>
  <c r="F151" i="8"/>
  <c r="F149" i="8"/>
  <c r="F156" i="8"/>
  <c r="F152" i="8"/>
  <c r="F148" i="8"/>
  <c r="F154" i="8"/>
  <c r="F150" i="8"/>
  <c r="F158" i="8"/>
  <c r="F80" i="8"/>
  <c r="F79" i="8"/>
  <c r="F78" i="8"/>
  <c r="F77" i="8"/>
  <c r="F76" i="8"/>
  <c r="F75" i="8"/>
  <c r="F74" i="8"/>
  <c r="F73" i="8"/>
  <c r="F72" i="8"/>
  <c r="F71" i="8"/>
  <c r="F70" i="8"/>
  <c r="F69" i="8"/>
  <c r="F68" i="8"/>
  <c r="D220" i="8"/>
  <c r="D219" i="8"/>
  <c r="D218" i="8"/>
  <c r="D217" i="8"/>
  <c r="D216" i="8"/>
  <c r="D215" i="8"/>
  <c r="D214" i="8"/>
  <c r="D213" i="8"/>
  <c r="D212" i="8"/>
  <c r="D211" i="8"/>
  <c r="D210" i="8"/>
  <c r="D209" i="8"/>
  <c r="D208" i="8"/>
  <c r="P178" i="8"/>
  <c r="P176" i="8"/>
  <c r="P174" i="8"/>
  <c r="P172" i="8"/>
  <c r="P170" i="8"/>
  <c r="P168" i="8"/>
  <c r="P180" i="8"/>
  <c r="P179" i="8"/>
  <c r="P177" i="8"/>
  <c r="P175" i="8"/>
  <c r="P173" i="8"/>
  <c r="P171" i="8"/>
  <c r="P169" i="8"/>
  <c r="H140" i="8"/>
  <c r="H139" i="8"/>
  <c r="H137" i="8"/>
  <c r="H135" i="8"/>
  <c r="H133" i="8"/>
  <c r="H131" i="8"/>
  <c r="H129" i="8"/>
  <c r="H138" i="8"/>
  <c r="H134" i="8"/>
  <c r="H130" i="8"/>
  <c r="H132" i="8"/>
  <c r="H136" i="8"/>
  <c r="H128" i="8"/>
  <c r="T120" i="8"/>
  <c r="T119" i="8"/>
  <c r="T117" i="8"/>
  <c r="T115" i="8"/>
  <c r="T114" i="8"/>
  <c r="T113" i="8"/>
  <c r="T108" i="8"/>
  <c r="T116" i="8"/>
  <c r="T111" i="8"/>
  <c r="T118" i="8"/>
  <c r="T110" i="8"/>
  <c r="T109" i="8"/>
  <c r="T112" i="8"/>
  <c r="R100" i="8"/>
  <c r="R99" i="8"/>
  <c r="R97" i="8"/>
  <c r="R95" i="8"/>
  <c r="R93" i="8"/>
  <c r="R91" i="8"/>
  <c r="R89" i="8"/>
  <c r="R98" i="8"/>
  <c r="R90" i="8"/>
  <c r="R96" i="8"/>
  <c r="R88" i="8"/>
  <c r="R92" i="8"/>
  <c r="R94" i="8"/>
  <c r="N80" i="8"/>
  <c r="N79" i="8"/>
  <c r="N78" i="8"/>
  <c r="N77" i="8"/>
  <c r="N76" i="8"/>
  <c r="N75" i="8"/>
  <c r="N74" i="8"/>
  <c r="N73" i="8"/>
  <c r="N72" i="8"/>
  <c r="N71" i="8"/>
  <c r="N70" i="8"/>
  <c r="N69" i="8"/>
  <c r="N68" i="8"/>
  <c r="J60" i="8"/>
  <c r="J57" i="8"/>
  <c r="J51" i="8"/>
  <c r="J58" i="8"/>
  <c r="J56" i="8"/>
  <c r="J54" i="8"/>
  <c r="J52" i="8"/>
  <c r="J50" i="8"/>
  <c r="J48" i="8"/>
  <c r="J59" i="8"/>
  <c r="J55" i="8"/>
  <c r="J53" i="8"/>
  <c r="J49" i="8"/>
  <c r="R180" i="8"/>
  <c r="R179" i="8"/>
  <c r="R177" i="8"/>
  <c r="R175" i="8"/>
  <c r="R173" i="8"/>
  <c r="R171" i="8"/>
  <c r="R169" i="8"/>
  <c r="R178" i="8"/>
  <c r="R176" i="8"/>
  <c r="R174" i="8"/>
  <c r="R172" i="8"/>
  <c r="R170" i="8"/>
  <c r="R168" i="8"/>
  <c r="P98" i="8"/>
  <c r="P96" i="8"/>
  <c r="P94" i="8"/>
  <c r="P92" i="8"/>
  <c r="P90" i="8"/>
  <c r="P88" i="8"/>
  <c r="P100" i="8"/>
  <c r="P93" i="8"/>
  <c r="P95" i="8"/>
  <c r="P99" i="8"/>
  <c r="P91" i="8"/>
  <c r="P97" i="8"/>
  <c r="P89" i="8"/>
  <c r="L80" i="8"/>
  <c r="L77" i="8"/>
  <c r="L78" i="8"/>
  <c r="L74" i="8"/>
  <c r="L76" i="8"/>
  <c r="L72" i="8"/>
  <c r="L70" i="8"/>
  <c r="L68" i="8"/>
  <c r="L75" i="8"/>
  <c r="L71" i="8"/>
  <c r="L69" i="8"/>
  <c r="L79" i="8"/>
  <c r="L73" i="8"/>
  <c r="I21" i="8"/>
  <c r="K140" i="8"/>
  <c r="D260" i="8"/>
  <c r="D259" i="8"/>
  <c r="D258" i="8"/>
  <c r="D257" i="8"/>
  <c r="D256" i="8"/>
  <c r="D255" i="8"/>
  <c r="D254" i="8"/>
  <c r="D253" i="8"/>
  <c r="D252" i="8"/>
  <c r="D251" i="8"/>
  <c r="D250" i="8"/>
  <c r="D249" i="8"/>
  <c r="D248" i="8"/>
  <c r="D120" i="8"/>
  <c r="D119" i="8"/>
  <c r="D117" i="8"/>
  <c r="D115" i="8"/>
  <c r="D118" i="8"/>
  <c r="D113" i="8"/>
  <c r="D108" i="8"/>
  <c r="D114" i="8"/>
  <c r="D110" i="8"/>
  <c r="D111" i="8"/>
  <c r="D109" i="8"/>
  <c r="D116" i="8"/>
  <c r="D112" i="8"/>
  <c r="D140" i="8"/>
  <c r="D139" i="8"/>
  <c r="D137" i="8"/>
  <c r="D135" i="8"/>
  <c r="D133" i="8"/>
  <c r="D131" i="8"/>
  <c r="D129" i="8"/>
  <c r="D136" i="8"/>
  <c r="D132" i="8"/>
  <c r="D128" i="8"/>
  <c r="D134" i="8"/>
  <c r="D138" i="8"/>
  <c r="D130" i="8"/>
  <c r="H260" i="8"/>
  <c r="H259" i="8"/>
  <c r="H258" i="8"/>
  <c r="H257" i="8"/>
  <c r="H256" i="8"/>
  <c r="H255" i="8"/>
  <c r="H254" i="8"/>
  <c r="H253" i="8"/>
  <c r="H252" i="8"/>
  <c r="H251" i="8"/>
  <c r="H250" i="8"/>
  <c r="H249" i="8"/>
  <c r="H248" i="8"/>
  <c r="D58" i="8"/>
  <c r="D54" i="8"/>
  <c r="D50" i="8"/>
  <c r="D60" i="8"/>
  <c r="D59" i="8"/>
  <c r="D57" i="8"/>
  <c r="D55" i="8"/>
  <c r="D53" i="8"/>
  <c r="D51" i="8"/>
  <c r="D49" i="8"/>
  <c r="D56" i="8"/>
  <c r="D52" i="8"/>
  <c r="D48" i="8"/>
  <c r="V180" i="8"/>
  <c r="V179" i="8"/>
  <c r="V177" i="8"/>
  <c r="V175" i="8"/>
  <c r="V173" i="8"/>
  <c r="V171" i="8"/>
  <c r="V169" i="8"/>
  <c r="V178" i="8"/>
  <c r="V170" i="8"/>
  <c r="V176" i="8"/>
  <c r="V168" i="8"/>
  <c r="V172" i="8"/>
  <c r="V174" i="8"/>
  <c r="J118" i="8"/>
  <c r="J116" i="8"/>
  <c r="J114" i="8"/>
  <c r="J120" i="8"/>
  <c r="J115" i="8"/>
  <c r="J112" i="8"/>
  <c r="J109" i="8"/>
  <c r="J117" i="8"/>
  <c r="J111" i="8"/>
  <c r="J110" i="8"/>
  <c r="J119" i="8"/>
  <c r="J113" i="8"/>
  <c r="J108" i="8"/>
  <c r="J100" i="8"/>
  <c r="J99" i="8"/>
  <c r="J97" i="8"/>
  <c r="J95" i="8"/>
  <c r="J93" i="8"/>
  <c r="J91" i="8"/>
  <c r="J89" i="8"/>
  <c r="J94" i="8"/>
  <c r="J88" i="8"/>
  <c r="J92" i="8"/>
  <c r="J96" i="8"/>
  <c r="J98" i="8"/>
  <c r="J90" i="8"/>
  <c r="V118" i="8"/>
  <c r="V116" i="8"/>
  <c r="V114" i="8"/>
  <c r="V120" i="8"/>
  <c r="V117" i="8"/>
  <c r="V112" i="8"/>
  <c r="V109" i="8"/>
  <c r="V115" i="8"/>
  <c r="V111" i="8"/>
  <c r="V110" i="8"/>
  <c r="V119" i="8"/>
  <c r="V113" i="8"/>
  <c r="V108" i="8"/>
  <c r="F180" i="8"/>
  <c r="F179" i="8"/>
  <c r="F177" i="8"/>
  <c r="F175" i="8"/>
  <c r="F173" i="8"/>
  <c r="F171" i="8"/>
  <c r="F169" i="8"/>
  <c r="F172" i="8"/>
  <c r="F178" i="8"/>
  <c r="F174" i="8"/>
  <c r="F170" i="8"/>
  <c r="F168" i="8"/>
  <c r="F176" i="8"/>
  <c r="D200" i="8"/>
  <c r="D199" i="8"/>
  <c r="D198" i="8"/>
  <c r="D197" i="8"/>
  <c r="D196" i="8"/>
  <c r="D195" i="8"/>
  <c r="D194" i="8"/>
  <c r="D193" i="8"/>
  <c r="D192" i="8"/>
  <c r="D191" i="8"/>
  <c r="D190" i="8"/>
  <c r="D189" i="8"/>
  <c r="D188" i="8"/>
  <c r="Z60" i="8"/>
  <c r="Z57" i="8"/>
  <c r="Z55" i="8"/>
  <c r="Z51" i="8"/>
  <c r="Z58" i="8"/>
  <c r="Z56" i="8"/>
  <c r="Z54" i="8"/>
  <c r="Z52" i="8"/>
  <c r="Z50" i="8"/>
  <c r="Z48" i="8"/>
  <c r="Z59" i="8"/>
  <c r="Z53" i="8"/>
  <c r="Z49" i="8"/>
  <c r="V59" i="8"/>
  <c r="V53" i="8"/>
  <c r="V49" i="8"/>
  <c r="V58" i="8"/>
  <c r="V56" i="8"/>
  <c r="V54" i="8"/>
  <c r="V52" i="8"/>
  <c r="V50" i="8"/>
  <c r="V48" i="8"/>
  <c r="V60" i="8"/>
  <c r="V57" i="8"/>
  <c r="V55" i="8"/>
  <c r="V51" i="8"/>
  <c r="D178" i="8"/>
  <c r="D176" i="8"/>
  <c r="D174" i="8"/>
  <c r="D172" i="8"/>
  <c r="D170" i="8"/>
  <c r="D168" i="8"/>
  <c r="D179" i="8"/>
  <c r="D171" i="8"/>
  <c r="D177" i="8"/>
  <c r="D169" i="8"/>
  <c r="D180" i="8"/>
  <c r="D173" i="8"/>
  <c r="D175" i="8"/>
  <c r="X120" i="8"/>
  <c r="X119" i="8"/>
  <c r="X117" i="8"/>
  <c r="X115" i="8"/>
  <c r="X116" i="8"/>
  <c r="X114" i="8"/>
  <c r="X113" i="8"/>
  <c r="X108" i="8"/>
  <c r="X110" i="8"/>
  <c r="X111" i="8"/>
  <c r="X112" i="8"/>
  <c r="X109" i="8"/>
  <c r="X118" i="8"/>
  <c r="L98" i="8"/>
  <c r="L96" i="8"/>
  <c r="L94" i="8"/>
  <c r="L92" i="8"/>
  <c r="L90" i="8"/>
  <c r="L88" i="8"/>
  <c r="L99" i="8"/>
  <c r="L91" i="8"/>
  <c r="L93" i="8"/>
  <c r="L97" i="8"/>
  <c r="L89" i="8"/>
  <c r="L100" i="8"/>
  <c r="L95" i="8"/>
  <c r="F59" i="8"/>
  <c r="F55" i="8"/>
  <c r="F58" i="8"/>
  <c r="F56" i="8"/>
  <c r="F54" i="8"/>
  <c r="F52" i="8"/>
  <c r="F50" i="8"/>
  <c r="F48" i="8"/>
  <c r="F60" i="8"/>
  <c r="F57" i="8"/>
  <c r="F53" i="8"/>
  <c r="F51" i="8"/>
  <c r="F49" i="8"/>
  <c r="D98" i="8"/>
  <c r="D96" i="8"/>
  <c r="D94" i="8"/>
  <c r="D92" i="8"/>
  <c r="D90" i="8"/>
  <c r="D88" i="8"/>
  <c r="D95" i="8"/>
  <c r="D100" i="8"/>
  <c r="D93" i="8"/>
  <c r="D97" i="8"/>
  <c r="D89" i="8"/>
  <c r="D99" i="8"/>
  <c r="D91" i="8"/>
  <c r="AE180" i="8"/>
  <c r="I220" i="8"/>
  <c r="K160" i="8"/>
  <c r="G280" i="8"/>
  <c r="I240" i="8"/>
  <c r="AA120" i="8"/>
  <c r="AC60" i="8"/>
  <c r="AA61" i="8" s="1"/>
  <c r="J9" i="8" l="1"/>
  <c r="G21" i="8"/>
  <c r="J17" i="8"/>
  <c r="J13" i="8"/>
  <c r="Z39" i="8"/>
  <c r="Z31" i="8"/>
  <c r="G41" i="8"/>
  <c r="Z28" i="8"/>
  <c r="C41" i="8"/>
  <c r="S41" i="8"/>
  <c r="Z35" i="8"/>
  <c r="Y41" i="8"/>
  <c r="W41" i="8"/>
  <c r="Z36" i="8"/>
  <c r="E41" i="8"/>
  <c r="Z32" i="8"/>
  <c r="Z40" i="8"/>
  <c r="M41" i="8"/>
  <c r="K41" i="8"/>
  <c r="Z30" i="8"/>
  <c r="Z34" i="8"/>
  <c r="Z38" i="8"/>
  <c r="Q41" i="8"/>
  <c r="O41" i="8"/>
  <c r="U41" i="8"/>
  <c r="Z29" i="8"/>
  <c r="Z33" i="8"/>
  <c r="Z37" i="8"/>
  <c r="X98" i="8"/>
  <c r="X91" i="8"/>
  <c r="V72" i="8"/>
  <c r="V71" i="8"/>
  <c r="X96" i="8"/>
  <c r="X99" i="8"/>
  <c r="X88" i="8"/>
  <c r="J197" i="8"/>
  <c r="O101" i="8"/>
  <c r="W101" i="8"/>
  <c r="G101" i="8"/>
  <c r="U101" i="8"/>
  <c r="J194" i="8"/>
  <c r="E81" i="8"/>
  <c r="V78" i="8"/>
  <c r="S81" i="8"/>
  <c r="V77" i="8"/>
  <c r="U81" i="8"/>
  <c r="V73" i="8"/>
  <c r="V80" i="8"/>
  <c r="J199" i="8"/>
  <c r="I261" i="8"/>
  <c r="V68" i="8"/>
  <c r="V74" i="8"/>
  <c r="I81" i="8"/>
  <c r="J196" i="8"/>
  <c r="J12" i="8"/>
  <c r="J20" i="8"/>
  <c r="C21" i="8"/>
  <c r="J11" i="8"/>
  <c r="J15" i="8"/>
  <c r="J19" i="8"/>
  <c r="X100" i="8"/>
  <c r="C101" i="8"/>
  <c r="X97" i="8"/>
  <c r="X92" i="8"/>
  <c r="M101" i="8"/>
  <c r="J8" i="8"/>
  <c r="J16" i="8"/>
  <c r="E21" i="8"/>
  <c r="J10" i="8"/>
  <c r="J14" i="8"/>
  <c r="K101" i="8"/>
  <c r="I101" i="8"/>
  <c r="X89" i="8"/>
  <c r="X90" i="8"/>
  <c r="J260" i="8"/>
  <c r="J253" i="8"/>
  <c r="G81" i="8"/>
  <c r="K81" i="8"/>
  <c r="V70" i="8"/>
  <c r="M81" i="8"/>
  <c r="V76" i="8"/>
  <c r="J193" i="8"/>
  <c r="J195" i="8"/>
  <c r="E201" i="8"/>
  <c r="C261" i="8"/>
  <c r="G261" i="8"/>
  <c r="O81" i="8"/>
  <c r="V69" i="8"/>
  <c r="C81" i="8"/>
  <c r="V75" i="8"/>
  <c r="V79" i="8"/>
  <c r="J198" i="8"/>
  <c r="J259" i="8"/>
  <c r="X93" i="8"/>
  <c r="X95" i="8"/>
  <c r="S101" i="8"/>
  <c r="Q101" i="8"/>
  <c r="X94" i="8"/>
  <c r="J248" i="8"/>
  <c r="J256" i="8"/>
  <c r="J250" i="8"/>
  <c r="J251" i="8"/>
  <c r="E261" i="8"/>
  <c r="I201" i="8"/>
  <c r="C201" i="8"/>
  <c r="J188" i="8"/>
  <c r="J200" i="8"/>
  <c r="J252" i="8"/>
  <c r="J258" i="8"/>
  <c r="J249" i="8"/>
  <c r="J257" i="8"/>
  <c r="J254" i="8"/>
  <c r="J189" i="8"/>
  <c r="J190" i="8"/>
  <c r="J191" i="8"/>
  <c r="J192" i="8"/>
  <c r="G141" i="8"/>
  <c r="I141" i="8"/>
  <c r="L140" i="8"/>
  <c r="L139" i="8"/>
  <c r="L137" i="8"/>
  <c r="L135" i="8"/>
  <c r="L133" i="8"/>
  <c r="L131" i="8"/>
  <c r="L129" i="8"/>
  <c r="K141" i="8"/>
  <c r="E141" i="8"/>
  <c r="L138" i="8"/>
  <c r="L134" i="8"/>
  <c r="L130" i="8"/>
  <c r="C141" i="8"/>
  <c r="L132" i="8"/>
  <c r="L136" i="8"/>
  <c r="L128" i="8"/>
  <c r="E241" i="8"/>
  <c r="G241" i="8"/>
  <c r="I241" i="8"/>
  <c r="J238" i="8"/>
  <c r="J234" i="8"/>
  <c r="J230" i="8"/>
  <c r="C241" i="8"/>
  <c r="J237" i="8"/>
  <c r="J233" i="8"/>
  <c r="J229" i="8"/>
  <c r="J231" i="8"/>
  <c r="J228" i="8"/>
  <c r="J240" i="8"/>
  <c r="J239" i="8"/>
  <c r="J236" i="8"/>
  <c r="J235" i="8"/>
  <c r="J232" i="8"/>
  <c r="Y121" i="8"/>
  <c r="Q121" i="8"/>
  <c r="I121" i="8"/>
  <c r="AB120" i="8"/>
  <c r="AB119" i="8"/>
  <c r="AB117" i="8"/>
  <c r="AB115" i="8"/>
  <c r="AA121" i="8"/>
  <c r="S121" i="8"/>
  <c r="K121" i="8"/>
  <c r="C121" i="8"/>
  <c r="U121" i="8"/>
  <c r="E121" i="8"/>
  <c r="O121" i="8"/>
  <c r="AB118" i="8"/>
  <c r="M121" i="8"/>
  <c r="AB111" i="8"/>
  <c r="AB108" i="8"/>
  <c r="W121" i="8"/>
  <c r="G121" i="8"/>
  <c r="AB114" i="8"/>
  <c r="AB113" i="8"/>
  <c r="AB110" i="8"/>
  <c r="AB109" i="8"/>
  <c r="AB112" i="8"/>
  <c r="AB116" i="8"/>
  <c r="E221" i="8"/>
  <c r="G221" i="8"/>
  <c r="C221" i="8"/>
  <c r="J217" i="8"/>
  <c r="J213" i="8"/>
  <c r="J209" i="8"/>
  <c r="J220" i="8"/>
  <c r="J216" i="8"/>
  <c r="J212" i="8"/>
  <c r="J208" i="8"/>
  <c r="I221" i="8"/>
  <c r="J219" i="8"/>
  <c r="J218" i="8"/>
  <c r="J211" i="8"/>
  <c r="J210" i="8"/>
  <c r="J215" i="8"/>
  <c r="J214" i="8"/>
  <c r="AC61" i="8"/>
  <c r="S61" i="8"/>
  <c r="K61" i="8"/>
  <c r="C61" i="8"/>
  <c r="AD58" i="8"/>
  <c r="AD56" i="8"/>
  <c r="AD52" i="8"/>
  <c r="AD50" i="8"/>
  <c r="Y61" i="8"/>
  <c r="Q61" i="8"/>
  <c r="I61" i="8"/>
  <c r="AD60" i="8"/>
  <c r="AD59" i="8"/>
  <c r="AD57" i="8"/>
  <c r="AD55" i="8"/>
  <c r="AD53" i="8"/>
  <c r="AD51" i="8"/>
  <c r="AD49" i="8"/>
  <c r="U61" i="8"/>
  <c r="M61" i="8"/>
  <c r="E61" i="8"/>
  <c r="AD54" i="8"/>
  <c r="W61" i="8"/>
  <c r="AD48" i="8"/>
  <c r="G61" i="8"/>
  <c r="O61" i="8"/>
  <c r="E161" i="8"/>
  <c r="L158" i="8"/>
  <c r="L156" i="8"/>
  <c r="L154" i="8"/>
  <c r="L152" i="8"/>
  <c r="L150" i="8"/>
  <c r="L148" i="8"/>
  <c r="G161" i="8"/>
  <c r="L160" i="8"/>
  <c r="L159" i="8"/>
  <c r="L155" i="8"/>
  <c r="L151" i="8"/>
  <c r="K161" i="8"/>
  <c r="I161" i="8"/>
  <c r="L157" i="8"/>
  <c r="L149" i="8"/>
  <c r="L153" i="8"/>
  <c r="C161" i="8"/>
  <c r="E281" i="8"/>
  <c r="H278" i="8"/>
  <c r="H276" i="8"/>
  <c r="H274" i="8"/>
  <c r="H272" i="8"/>
  <c r="H270" i="8"/>
  <c r="H268" i="8"/>
  <c r="G281" i="8"/>
  <c r="C281" i="8"/>
  <c r="H279" i="8"/>
  <c r="H277" i="8"/>
  <c r="H275" i="8"/>
  <c r="H273" i="8"/>
  <c r="H271" i="8"/>
  <c r="H269" i="8"/>
  <c r="H280" i="8"/>
  <c r="AA181" i="8"/>
  <c r="S181" i="8"/>
  <c r="K181" i="8"/>
  <c r="C181" i="8"/>
  <c r="AC181" i="8"/>
  <c r="U181" i="8"/>
  <c r="M181" i="8"/>
  <c r="E181" i="8"/>
  <c r="AF178" i="8"/>
  <c r="AF176" i="8"/>
  <c r="AF174" i="8"/>
  <c r="AF172" i="8"/>
  <c r="AF170" i="8"/>
  <c r="AF168" i="8"/>
  <c r="Q181" i="8"/>
  <c r="AF180" i="8"/>
  <c r="AE181" i="8"/>
  <c r="O181" i="8"/>
  <c r="AF179" i="8"/>
  <c r="AF177" i="8"/>
  <c r="AF175" i="8"/>
  <c r="AF173" i="8"/>
  <c r="AF171" i="8"/>
  <c r="AF169" i="8"/>
  <c r="W181" i="8"/>
  <c r="I181" i="8"/>
  <c r="Y181" i="8"/>
  <c r="G181" i="8"/>
  <c r="C168" i="2" l="1"/>
  <c r="I147" i="2"/>
  <c r="S126" i="2"/>
  <c r="Q126" i="2"/>
  <c r="E126" i="2"/>
  <c r="C126" i="2"/>
  <c r="Y63" i="2"/>
  <c r="O126" i="2" l="1"/>
  <c r="P126" i="2" s="1"/>
  <c r="E168" i="2"/>
  <c r="F166" i="2" s="1"/>
  <c r="G126" i="2"/>
  <c r="H126" i="2" s="1"/>
  <c r="W126" i="2"/>
  <c r="X126" i="2" s="1"/>
  <c r="K126" i="2"/>
  <c r="L114" i="2" s="1"/>
  <c r="M126" i="2"/>
  <c r="N124" i="2" s="1"/>
  <c r="Y126" i="2"/>
  <c r="Z122" i="2" s="1"/>
  <c r="J145" i="2"/>
  <c r="J141" i="2"/>
  <c r="J137" i="2"/>
  <c r="J140" i="2"/>
  <c r="J146" i="2"/>
  <c r="J142" i="2"/>
  <c r="J138" i="2"/>
  <c r="J134" i="2"/>
  <c r="J136" i="2"/>
  <c r="J147" i="2"/>
  <c r="J143" i="2"/>
  <c r="J139" i="2"/>
  <c r="J135" i="2"/>
  <c r="J144" i="2"/>
  <c r="U126" i="2"/>
  <c r="V113" i="2" s="1"/>
  <c r="I126" i="2"/>
  <c r="J115" i="2" s="1"/>
  <c r="G168" i="2"/>
  <c r="H168" i="2" s="1"/>
  <c r="I168" i="2"/>
  <c r="J166" i="2" s="1"/>
  <c r="G147" i="2"/>
  <c r="H137" i="2" s="1"/>
  <c r="G287" i="2"/>
  <c r="C273" i="2"/>
  <c r="D270" i="2" s="1"/>
  <c r="G283" i="2"/>
  <c r="I268" i="2"/>
  <c r="G291" i="2"/>
  <c r="I221" i="2"/>
  <c r="I225" i="2"/>
  <c r="G282" i="2"/>
  <c r="G288" i="2"/>
  <c r="G290" i="2"/>
  <c r="G292" i="2"/>
  <c r="E231" i="2"/>
  <c r="F226" i="2" s="1"/>
  <c r="G231" i="2"/>
  <c r="H229" i="2" s="1"/>
  <c r="E189" i="2"/>
  <c r="F184" i="2" s="1"/>
  <c r="M189" i="2"/>
  <c r="N187" i="2" s="1"/>
  <c r="U189" i="2"/>
  <c r="V180" i="2" s="1"/>
  <c r="AC189" i="2"/>
  <c r="AD187" i="2" s="1"/>
  <c r="AE186" i="2"/>
  <c r="I229" i="2"/>
  <c r="I189" i="2"/>
  <c r="J182" i="2" s="1"/>
  <c r="Q189" i="2"/>
  <c r="R182" i="2" s="1"/>
  <c r="Y189" i="2"/>
  <c r="Z187" i="2" s="1"/>
  <c r="I228" i="2"/>
  <c r="I244" i="2"/>
  <c r="I248" i="2"/>
  <c r="AE182" i="2"/>
  <c r="I220" i="2"/>
  <c r="I245" i="2"/>
  <c r="G284" i="2"/>
  <c r="E210" i="2"/>
  <c r="F204" i="2" s="1"/>
  <c r="G286" i="2"/>
  <c r="I198" i="2"/>
  <c r="I201" i="2"/>
  <c r="I202" i="2"/>
  <c r="I205" i="2"/>
  <c r="I206" i="2"/>
  <c r="I209" i="2"/>
  <c r="I224" i="2"/>
  <c r="I264" i="2"/>
  <c r="AE178" i="2"/>
  <c r="C252" i="2"/>
  <c r="D247" i="2" s="1"/>
  <c r="I249" i="2"/>
  <c r="E273" i="2"/>
  <c r="F268" i="2" s="1"/>
  <c r="C294" i="2"/>
  <c r="D291" i="2" s="1"/>
  <c r="G285" i="2"/>
  <c r="G289" i="2"/>
  <c r="G293" i="2"/>
  <c r="G281" i="2"/>
  <c r="U78" i="2"/>
  <c r="K136" i="2"/>
  <c r="K156" i="2"/>
  <c r="K158" i="2"/>
  <c r="AE181" i="2"/>
  <c r="I219" i="2"/>
  <c r="I222" i="2"/>
  <c r="I226" i="2"/>
  <c r="E252" i="2"/>
  <c r="F251" i="2" s="1"/>
  <c r="I242" i="2"/>
  <c r="I263" i="2"/>
  <c r="I266" i="2"/>
  <c r="M105" i="2"/>
  <c r="N99" i="2" s="1"/>
  <c r="K167" i="2"/>
  <c r="E294" i="2"/>
  <c r="F289" i="2" s="1"/>
  <c r="K137" i="2"/>
  <c r="K140" i="2"/>
  <c r="AE185" i="2"/>
  <c r="C231" i="2"/>
  <c r="D230" i="2" s="1"/>
  <c r="I223" i="2"/>
  <c r="I227" i="2"/>
  <c r="I241" i="2"/>
  <c r="G252" i="2"/>
  <c r="H246" i="2" s="1"/>
  <c r="I246" i="2"/>
  <c r="I250" i="2"/>
  <c r="G273" i="2"/>
  <c r="H270" i="2" s="1"/>
  <c r="I262" i="2"/>
  <c r="I267" i="2"/>
  <c r="I270" i="2"/>
  <c r="I271" i="2"/>
  <c r="AA115" i="2"/>
  <c r="AA117" i="2"/>
  <c r="AA119" i="2"/>
  <c r="AA121" i="2"/>
  <c r="AA123" i="2"/>
  <c r="AE176" i="2"/>
  <c r="K189" i="2"/>
  <c r="L177" i="2" s="1"/>
  <c r="S189" i="2"/>
  <c r="T189" i="2" s="1"/>
  <c r="AA189" i="2"/>
  <c r="AB176" i="2" s="1"/>
  <c r="AE179" i="2"/>
  <c r="AE180" i="2"/>
  <c r="AE183" i="2"/>
  <c r="AE184" i="2"/>
  <c r="AE187" i="2"/>
  <c r="AE188" i="2"/>
  <c r="G210" i="2"/>
  <c r="H207" i="2" s="1"/>
  <c r="I199" i="2"/>
  <c r="I200" i="2"/>
  <c r="I203" i="2"/>
  <c r="I204" i="2"/>
  <c r="I207" i="2"/>
  <c r="I208" i="2"/>
  <c r="I243" i="2"/>
  <c r="I247" i="2"/>
  <c r="I251" i="2"/>
  <c r="I261" i="2"/>
  <c r="I265" i="2"/>
  <c r="I269" i="2"/>
  <c r="I260" i="2"/>
  <c r="I272" i="2"/>
  <c r="I240" i="2"/>
  <c r="I239" i="2"/>
  <c r="I230" i="2"/>
  <c r="I218" i="2"/>
  <c r="C210" i="2"/>
  <c r="I197" i="2"/>
  <c r="AE177" i="2"/>
  <c r="K160" i="2"/>
  <c r="K162" i="2"/>
  <c r="K164" i="2"/>
  <c r="K166" i="2"/>
  <c r="G189" i="2"/>
  <c r="H179" i="2" s="1"/>
  <c r="O189" i="2"/>
  <c r="P189" i="2" s="1"/>
  <c r="W189" i="2"/>
  <c r="X179" i="2" s="1"/>
  <c r="W98" i="2"/>
  <c r="K141" i="2"/>
  <c r="K142" i="2"/>
  <c r="K144" i="2"/>
  <c r="K145" i="2"/>
  <c r="K146" i="2"/>
  <c r="K155" i="2"/>
  <c r="AA50" i="2"/>
  <c r="AA58" i="2"/>
  <c r="D168" i="2"/>
  <c r="D160" i="2"/>
  <c r="D162" i="2"/>
  <c r="D164" i="2"/>
  <c r="D156" i="2"/>
  <c r="D158" i="2"/>
  <c r="W92" i="2"/>
  <c r="W94" i="2"/>
  <c r="W102" i="2"/>
  <c r="K134" i="2"/>
  <c r="K135" i="2"/>
  <c r="K138" i="2"/>
  <c r="K139" i="2"/>
  <c r="K143" i="2"/>
  <c r="C189" i="2"/>
  <c r="D176" i="2" s="1"/>
  <c r="K157" i="2"/>
  <c r="K159" i="2"/>
  <c r="K161" i="2"/>
  <c r="K163" i="2"/>
  <c r="K165" i="2"/>
  <c r="D167" i="2"/>
  <c r="D166" i="2"/>
  <c r="D155" i="2"/>
  <c r="D157" i="2"/>
  <c r="D159" i="2"/>
  <c r="D161" i="2"/>
  <c r="D163" i="2"/>
  <c r="D165" i="2"/>
  <c r="W96" i="2"/>
  <c r="W100" i="2"/>
  <c r="W104" i="2"/>
  <c r="E147" i="2"/>
  <c r="F145" i="2" s="1"/>
  <c r="U74" i="2"/>
  <c r="U82" i="2"/>
  <c r="W95" i="2"/>
  <c r="W99" i="2"/>
  <c r="W103" i="2"/>
  <c r="AA114" i="2"/>
  <c r="AA116" i="2"/>
  <c r="AA118" i="2"/>
  <c r="AA120" i="2"/>
  <c r="AA122" i="2"/>
  <c r="AA124" i="2"/>
  <c r="AA125" i="2"/>
  <c r="C147" i="2"/>
  <c r="D134" i="2" s="1"/>
  <c r="AA52" i="2"/>
  <c r="G84" i="2"/>
  <c r="H83" i="2" s="1"/>
  <c r="O84" i="2"/>
  <c r="P78" i="2" s="1"/>
  <c r="U73" i="2"/>
  <c r="U77" i="2"/>
  <c r="U81" i="2"/>
  <c r="E105" i="2"/>
  <c r="F102" i="2" s="1"/>
  <c r="U105" i="2"/>
  <c r="V100" i="2" s="1"/>
  <c r="W93" i="2"/>
  <c r="W97" i="2"/>
  <c r="W101" i="2"/>
  <c r="D126" i="2"/>
  <c r="D125" i="2"/>
  <c r="D122" i="2"/>
  <c r="D120" i="2"/>
  <c r="D118" i="2"/>
  <c r="D116" i="2"/>
  <c r="D114" i="2"/>
  <c r="T126" i="2"/>
  <c r="T125" i="2"/>
  <c r="T122" i="2"/>
  <c r="T120" i="2"/>
  <c r="T118" i="2"/>
  <c r="T116" i="2"/>
  <c r="T114" i="2"/>
  <c r="AA113" i="2"/>
  <c r="P125" i="2"/>
  <c r="F124" i="2"/>
  <c r="F121" i="2"/>
  <c r="F119" i="2"/>
  <c r="F117" i="2"/>
  <c r="F113" i="2"/>
  <c r="F125" i="2"/>
  <c r="F122" i="2"/>
  <c r="F120" i="2"/>
  <c r="F118" i="2"/>
  <c r="F116" i="2"/>
  <c r="F114" i="2"/>
  <c r="F126" i="2"/>
  <c r="F123" i="2"/>
  <c r="F115" i="2"/>
  <c r="R124" i="2"/>
  <c r="R126" i="2"/>
  <c r="R123" i="2"/>
  <c r="R117" i="2"/>
  <c r="R115" i="2"/>
  <c r="R125" i="2"/>
  <c r="R122" i="2"/>
  <c r="R120" i="2"/>
  <c r="R118" i="2"/>
  <c r="R116" i="2"/>
  <c r="R114" i="2"/>
  <c r="R121" i="2"/>
  <c r="R119" i="2"/>
  <c r="R113" i="2"/>
  <c r="D124" i="2"/>
  <c r="T124" i="2"/>
  <c r="D113" i="2"/>
  <c r="T113" i="2"/>
  <c r="D115" i="2"/>
  <c r="T115" i="2"/>
  <c r="D117" i="2"/>
  <c r="T117" i="2"/>
  <c r="D119" i="2"/>
  <c r="T119" i="2"/>
  <c r="D121" i="2"/>
  <c r="P121" i="2"/>
  <c r="T121" i="2"/>
  <c r="D123" i="2"/>
  <c r="T123" i="2"/>
  <c r="AA60" i="2"/>
  <c r="U71" i="2"/>
  <c r="U72" i="2"/>
  <c r="U75" i="2"/>
  <c r="U76" i="2"/>
  <c r="U79" i="2"/>
  <c r="U80" i="2"/>
  <c r="U83" i="2"/>
  <c r="K105" i="2"/>
  <c r="L101" i="2" s="1"/>
  <c r="S105" i="2"/>
  <c r="T104" i="2" s="1"/>
  <c r="I105" i="2"/>
  <c r="J102" i="2" s="1"/>
  <c r="Q105" i="2"/>
  <c r="R102" i="2" s="1"/>
  <c r="G105" i="2"/>
  <c r="H104" i="2" s="1"/>
  <c r="O105" i="2"/>
  <c r="P104" i="2" s="1"/>
  <c r="C105" i="2"/>
  <c r="AA62" i="2"/>
  <c r="S84" i="2"/>
  <c r="T83" i="2" s="1"/>
  <c r="K84" i="2"/>
  <c r="L76" i="2" s="1"/>
  <c r="AA54" i="2"/>
  <c r="AA56" i="2"/>
  <c r="Y29" i="2"/>
  <c r="K42" i="2"/>
  <c r="L37" i="2" s="1"/>
  <c r="S42" i="2"/>
  <c r="T37" i="2" s="1"/>
  <c r="Y30" i="2"/>
  <c r="Y33" i="2"/>
  <c r="Y34" i="2"/>
  <c r="Y37" i="2"/>
  <c r="Y38" i="2"/>
  <c r="Y41" i="2"/>
  <c r="AA51" i="2"/>
  <c r="AA55" i="2"/>
  <c r="AA61" i="2"/>
  <c r="M84" i="2"/>
  <c r="N81" i="2" s="1"/>
  <c r="Y31" i="2"/>
  <c r="Y35" i="2"/>
  <c r="Y39" i="2"/>
  <c r="C84" i="2"/>
  <c r="D73" i="2" s="1"/>
  <c r="AA53" i="2"/>
  <c r="AA57" i="2"/>
  <c r="AA59" i="2"/>
  <c r="E84" i="2"/>
  <c r="F82" i="2" s="1"/>
  <c r="Y32" i="2"/>
  <c r="Y36" i="2"/>
  <c r="Y40" i="2"/>
  <c r="I84" i="2"/>
  <c r="J83" i="2" s="1"/>
  <c r="Q84" i="2"/>
  <c r="R83" i="2" s="1"/>
  <c r="Z62" i="2"/>
  <c r="Z60" i="2"/>
  <c r="Z58" i="2"/>
  <c r="Z56" i="2"/>
  <c r="Z54" i="2"/>
  <c r="Z52" i="2"/>
  <c r="Z50" i="2"/>
  <c r="Z63" i="2"/>
  <c r="Z61" i="2"/>
  <c r="Z59" i="2"/>
  <c r="Z57" i="2"/>
  <c r="Z55" i="2"/>
  <c r="Z53" i="2"/>
  <c r="Z51" i="2"/>
  <c r="K63" i="2"/>
  <c r="L62" i="2" s="1"/>
  <c r="I42" i="2"/>
  <c r="J35" i="2" s="1"/>
  <c r="I63" i="2"/>
  <c r="J60" i="2" s="1"/>
  <c r="G63" i="2"/>
  <c r="H50" i="2" s="1"/>
  <c r="O63" i="2"/>
  <c r="P63" i="2" s="1"/>
  <c r="W63" i="2"/>
  <c r="X61" i="2" s="1"/>
  <c r="C63" i="2"/>
  <c r="D59" i="2" s="1"/>
  <c r="S63" i="2"/>
  <c r="T62" i="2" s="1"/>
  <c r="Q42" i="2"/>
  <c r="R41" i="2" s="1"/>
  <c r="Q63" i="2"/>
  <c r="R60" i="2" s="1"/>
  <c r="M42" i="2"/>
  <c r="N37" i="2" s="1"/>
  <c r="U42" i="2"/>
  <c r="V35" i="2" s="1"/>
  <c r="O42" i="2"/>
  <c r="P37" i="2" s="1"/>
  <c r="W42" i="2"/>
  <c r="X41" i="2" s="1"/>
  <c r="E63" i="2"/>
  <c r="F60" i="2" s="1"/>
  <c r="M63" i="2"/>
  <c r="N60" i="2" s="1"/>
  <c r="U63" i="2"/>
  <c r="V58" i="2" s="1"/>
  <c r="G42" i="2"/>
  <c r="H37" i="2" s="1"/>
  <c r="I19" i="2"/>
  <c r="I20" i="2"/>
  <c r="E42" i="2"/>
  <c r="F40" i="2" s="1"/>
  <c r="C42" i="2"/>
  <c r="D37" i="2" s="1"/>
  <c r="I18" i="2"/>
  <c r="I9" i="2"/>
  <c r="I13" i="2"/>
  <c r="I17" i="2"/>
  <c r="G21" i="2"/>
  <c r="I14" i="2"/>
  <c r="E21" i="2"/>
  <c r="I11" i="2"/>
  <c r="I15" i="2"/>
  <c r="I8" i="2"/>
  <c r="I12" i="2"/>
  <c r="I16" i="2"/>
  <c r="I10" i="2"/>
  <c r="C21" i="2"/>
  <c r="P117" i="2" l="1"/>
  <c r="P113" i="2"/>
  <c r="P120" i="2"/>
  <c r="P116" i="2"/>
  <c r="P119" i="2"/>
  <c r="P124" i="2"/>
  <c r="P118" i="2"/>
  <c r="P123" i="2"/>
  <c r="P115" i="2"/>
  <c r="P122" i="2"/>
  <c r="P114" i="2"/>
  <c r="F160" i="2"/>
  <c r="F163" i="2"/>
  <c r="F159" i="2"/>
  <c r="F168" i="2"/>
  <c r="F161" i="2"/>
  <c r="F162" i="2"/>
  <c r="X118" i="2"/>
  <c r="Z126" i="2"/>
  <c r="Z119" i="2"/>
  <c r="Z115" i="2"/>
  <c r="L115" i="2"/>
  <c r="X113" i="2"/>
  <c r="X124" i="2"/>
  <c r="X120" i="2"/>
  <c r="X125" i="2"/>
  <c r="X116" i="2"/>
  <c r="X123" i="2"/>
  <c r="X121" i="2"/>
  <c r="X119" i="2"/>
  <c r="X117" i="2"/>
  <c r="X115" i="2"/>
  <c r="X122" i="2"/>
  <c r="X114" i="2"/>
  <c r="Z121" i="2"/>
  <c r="Z117" i="2"/>
  <c r="Z125" i="2"/>
  <c r="H120" i="2"/>
  <c r="F155" i="2"/>
  <c r="F156" i="2"/>
  <c r="F164" i="2"/>
  <c r="F165" i="2"/>
  <c r="Z116" i="2"/>
  <c r="Z124" i="2"/>
  <c r="F157" i="2"/>
  <c r="F158" i="2"/>
  <c r="F167" i="2"/>
  <c r="L116" i="2"/>
  <c r="L117" i="2"/>
  <c r="L118" i="2"/>
  <c r="L120" i="2"/>
  <c r="L123" i="2"/>
  <c r="L125" i="2"/>
  <c r="N123" i="2"/>
  <c r="L121" i="2"/>
  <c r="L113" i="2"/>
  <c r="N118" i="2"/>
  <c r="L122" i="2"/>
  <c r="L126" i="2"/>
  <c r="L119" i="2"/>
  <c r="L124" i="2"/>
  <c r="N113" i="2"/>
  <c r="N126" i="2"/>
  <c r="N120" i="2"/>
  <c r="N119" i="2"/>
  <c r="N115" i="2"/>
  <c r="N114" i="2"/>
  <c r="N122" i="2"/>
  <c r="N121" i="2"/>
  <c r="V124" i="2"/>
  <c r="N117" i="2"/>
  <c r="N116" i="2"/>
  <c r="N125" i="2"/>
  <c r="H123" i="2"/>
  <c r="H115" i="2"/>
  <c r="H118" i="2"/>
  <c r="H116" i="2"/>
  <c r="H117" i="2"/>
  <c r="Z114" i="2"/>
  <c r="Z123" i="2"/>
  <c r="H114" i="2"/>
  <c r="H119" i="2"/>
  <c r="H124" i="2"/>
  <c r="Z118" i="2"/>
  <c r="Z120" i="2"/>
  <c r="H125" i="2"/>
  <c r="H121" i="2"/>
  <c r="H113" i="2"/>
  <c r="Z113" i="2"/>
  <c r="H122" i="2"/>
  <c r="V125" i="2"/>
  <c r="V116" i="2"/>
  <c r="V117" i="2"/>
  <c r="V115" i="2"/>
  <c r="V122" i="2"/>
  <c r="V126" i="2"/>
  <c r="V120" i="2"/>
  <c r="V119" i="2"/>
  <c r="V114" i="2"/>
  <c r="V121" i="2"/>
  <c r="V123" i="2"/>
  <c r="V118" i="2"/>
  <c r="J116" i="2"/>
  <c r="J125" i="2"/>
  <c r="J119" i="2"/>
  <c r="J117" i="2"/>
  <c r="J114" i="2"/>
  <c r="J122" i="2"/>
  <c r="J124" i="2"/>
  <c r="J113" i="2"/>
  <c r="J126" i="2"/>
  <c r="J120" i="2"/>
  <c r="J123" i="2"/>
  <c r="J121" i="2"/>
  <c r="J118" i="2"/>
  <c r="H160" i="2"/>
  <c r="H159" i="2"/>
  <c r="H162" i="2"/>
  <c r="H164" i="2"/>
  <c r="H156" i="2"/>
  <c r="H163" i="2"/>
  <c r="H155" i="2"/>
  <c r="H167" i="2"/>
  <c r="H165" i="2"/>
  <c r="H161" i="2"/>
  <c r="H157" i="2"/>
  <c r="H166" i="2"/>
  <c r="H158" i="2"/>
  <c r="J164" i="2"/>
  <c r="J156" i="2"/>
  <c r="J155" i="2"/>
  <c r="J168" i="2"/>
  <c r="J162" i="2"/>
  <c r="J161" i="2"/>
  <c r="J160" i="2"/>
  <c r="J157" i="2"/>
  <c r="J165" i="2"/>
  <c r="J163" i="2"/>
  <c r="J159" i="2"/>
  <c r="J158" i="2"/>
  <c r="J167" i="2"/>
  <c r="H145" i="2"/>
  <c r="H147" i="2"/>
  <c r="H143" i="2"/>
  <c r="H140" i="2"/>
  <c r="R184" i="2"/>
  <c r="H142" i="2"/>
  <c r="H134" i="2"/>
  <c r="H139" i="2"/>
  <c r="R179" i="2"/>
  <c r="H144" i="2"/>
  <c r="H136" i="2"/>
  <c r="H135" i="2"/>
  <c r="H141" i="2"/>
  <c r="R178" i="2"/>
  <c r="N102" i="2"/>
  <c r="H146" i="2"/>
  <c r="H138" i="2"/>
  <c r="F179" i="2"/>
  <c r="R177" i="2"/>
  <c r="R187" i="2"/>
  <c r="R176" i="2"/>
  <c r="R183" i="2"/>
  <c r="F185" i="2"/>
  <c r="J185" i="2"/>
  <c r="F293" i="2"/>
  <c r="D290" i="2"/>
  <c r="J180" i="2"/>
  <c r="R180" i="2"/>
  <c r="R188" i="2"/>
  <c r="H220" i="2"/>
  <c r="R189" i="2"/>
  <c r="R185" i="2"/>
  <c r="F182" i="2"/>
  <c r="D241" i="2"/>
  <c r="D249" i="2"/>
  <c r="F250" i="2"/>
  <c r="L184" i="2"/>
  <c r="R186" i="2"/>
  <c r="R181" i="2"/>
  <c r="F187" i="2"/>
  <c r="D251" i="2"/>
  <c r="F263" i="2"/>
  <c r="D282" i="2"/>
  <c r="D285" i="2"/>
  <c r="J188" i="2"/>
  <c r="J178" i="2"/>
  <c r="V189" i="2"/>
  <c r="H271" i="2"/>
  <c r="N189" i="2"/>
  <c r="Z185" i="2"/>
  <c r="H178" i="2"/>
  <c r="V182" i="2"/>
  <c r="D245" i="2"/>
  <c r="D265" i="2"/>
  <c r="D264" i="2"/>
  <c r="N181" i="2"/>
  <c r="F220" i="2"/>
  <c r="D261" i="2"/>
  <c r="D269" i="2"/>
  <c r="N176" i="2"/>
  <c r="N182" i="2"/>
  <c r="AB185" i="2"/>
  <c r="F210" i="2"/>
  <c r="F230" i="2"/>
  <c r="D271" i="2"/>
  <c r="D268" i="2"/>
  <c r="N188" i="2"/>
  <c r="H198" i="2"/>
  <c r="V176" i="2"/>
  <c r="N177" i="2"/>
  <c r="N185" i="2"/>
  <c r="N180" i="2"/>
  <c r="H188" i="2"/>
  <c r="F202" i="2"/>
  <c r="F228" i="2"/>
  <c r="D260" i="2"/>
  <c r="D263" i="2"/>
  <c r="D267" i="2"/>
  <c r="D272" i="2"/>
  <c r="Z177" i="2"/>
  <c r="N179" i="2"/>
  <c r="N184" i="2"/>
  <c r="F206" i="2"/>
  <c r="P83" i="2"/>
  <c r="X180" i="2"/>
  <c r="Z184" i="2"/>
  <c r="V181" i="2"/>
  <c r="N186" i="2"/>
  <c r="N183" i="2"/>
  <c r="N178" i="2"/>
  <c r="F198" i="2"/>
  <c r="F224" i="2"/>
  <c r="D273" i="2"/>
  <c r="D262" i="2"/>
  <c r="D266" i="2"/>
  <c r="D229" i="2"/>
  <c r="H245" i="2"/>
  <c r="V104" i="2"/>
  <c r="X187" i="2"/>
  <c r="J179" i="2"/>
  <c r="F177" i="2"/>
  <c r="F180" i="2"/>
  <c r="AD181" i="2"/>
  <c r="D231" i="2"/>
  <c r="H241" i="2"/>
  <c r="D281" i="2"/>
  <c r="D289" i="2"/>
  <c r="AD178" i="2"/>
  <c r="F272" i="2"/>
  <c r="N57" i="2"/>
  <c r="J177" i="2"/>
  <c r="J187" i="2"/>
  <c r="F188" i="2"/>
  <c r="AB181" i="2"/>
  <c r="D292" i="2"/>
  <c r="D286" i="2"/>
  <c r="P102" i="2"/>
  <c r="Z186" i="2"/>
  <c r="V179" i="2"/>
  <c r="V186" i="2"/>
  <c r="H210" i="2"/>
  <c r="F201" i="2"/>
  <c r="F229" i="2"/>
  <c r="F223" i="2"/>
  <c r="T60" i="2"/>
  <c r="P81" i="2"/>
  <c r="P187" i="2"/>
  <c r="P180" i="2"/>
  <c r="Z176" i="2"/>
  <c r="Z179" i="2"/>
  <c r="Z188" i="2"/>
  <c r="Z189" i="2"/>
  <c r="V184" i="2"/>
  <c r="V183" i="2"/>
  <c r="V178" i="2"/>
  <c r="V187" i="2"/>
  <c r="T183" i="2"/>
  <c r="X183" i="2"/>
  <c r="AB177" i="2"/>
  <c r="H201" i="2"/>
  <c r="F208" i="2"/>
  <c r="F199" i="2"/>
  <c r="F203" i="2"/>
  <c r="F207" i="2"/>
  <c r="D221" i="2"/>
  <c r="H224" i="2"/>
  <c r="F231" i="2"/>
  <c r="F221" i="2"/>
  <c r="F225" i="2"/>
  <c r="H249" i="2"/>
  <c r="F267" i="2"/>
  <c r="F282" i="2"/>
  <c r="P178" i="2"/>
  <c r="Z183" i="2"/>
  <c r="Z182" i="2"/>
  <c r="V188" i="2"/>
  <c r="F197" i="2"/>
  <c r="F205" i="2"/>
  <c r="F219" i="2"/>
  <c r="F227" i="2"/>
  <c r="H267" i="2"/>
  <c r="P184" i="2"/>
  <c r="X178" i="2"/>
  <c r="Z178" i="2"/>
  <c r="Z181" i="2"/>
  <c r="Z180" i="2"/>
  <c r="V177" i="2"/>
  <c r="V185" i="2"/>
  <c r="T188" i="2"/>
  <c r="AD183" i="2"/>
  <c r="H206" i="2"/>
  <c r="F209" i="2"/>
  <c r="F200" i="2"/>
  <c r="D225" i="2"/>
  <c r="H228" i="2"/>
  <c r="F218" i="2"/>
  <c r="F222" i="2"/>
  <c r="H251" i="2"/>
  <c r="H262" i="2"/>
  <c r="F287" i="2"/>
  <c r="J95" i="2"/>
  <c r="H186" i="2"/>
  <c r="AB186" i="2"/>
  <c r="AB178" i="2"/>
  <c r="AD182" i="2"/>
  <c r="D220" i="2"/>
  <c r="D228" i="2"/>
  <c r="H223" i="2"/>
  <c r="H240" i="2"/>
  <c r="F271" i="2"/>
  <c r="F266" i="2"/>
  <c r="F286" i="2"/>
  <c r="T84" i="2"/>
  <c r="J92" i="2"/>
  <c r="P186" i="2"/>
  <c r="P182" i="2"/>
  <c r="J176" i="2"/>
  <c r="J189" i="2"/>
  <c r="J183" i="2"/>
  <c r="J186" i="2"/>
  <c r="F186" i="2"/>
  <c r="F183" i="2"/>
  <c r="F178" i="2"/>
  <c r="F189" i="2"/>
  <c r="H177" i="2"/>
  <c r="AB187" i="2"/>
  <c r="AB183" i="2"/>
  <c r="AB179" i="2"/>
  <c r="AB189" i="2"/>
  <c r="AD189" i="2"/>
  <c r="AD186" i="2"/>
  <c r="AD188" i="2"/>
  <c r="D219" i="2"/>
  <c r="D223" i="2"/>
  <c r="D227" i="2"/>
  <c r="H218" i="2"/>
  <c r="H222" i="2"/>
  <c r="H226" i="2"/>
  <c r="H231" i="2"/>
  <c r="H239" i="2"/>
  <c r="H243" i="2"/>
  <c r="H247" i="2"/>
  <c r="F273" i="2"/>
  <c r="F261" i="2"/>
  <c r="F265" i="2"/>
  <c r="F269" i="2"/>
  <c r="D293" i="2"/>
  <c r="D284" i="2"/>
  <c r="D288" i="2"/>
  <c r="F292" i="2"/>
  <c r="F284" i="2"/>
  <c r="F290" i="2"/>
  <c r="J97" i="2"/>
  <c r="H181" i="2"/>
  <c r="AB182" i="2"/>
  <c r="AB188" i="2"/>
  <c r="AD185" i="2"/>
  <c r="AD180" i="2"/>
  <c r="D224" i="2"/>
  <c r="H219" i="2"/>
  <c r="H227" i="2"/>
  <c r="H230" i="2"/>
  <c r="H250" i="2"/>
  <c r="H244" i="2"/>
  <c r="H248" i="2"/>
  <c r="F262" i="2"/>
  <c r="F270" i="2"/>
  <c r="F294" i="2"/>
  <c r="F291" i="2"/>
  <c r="H187" i="2"/>
  <c r="H180" i="2"/>
  <c r="P176" i="2"/>
  <c r="J184" i="2"/>
  <c r="J181" i="2"/>
  <c r="F181" i="2"/>
  <c r="F176" i="2"/>
  <c r="P177" i="2"/>
  <c r="H189" i="2"/>
  <c r="AB184" i="2"/>
  <c r="AB180" i="2"/>
  <c r="AD179" i="2"/>
  <c r="AD177" i="2"/>
  <c r="AD176" i="2"/>
  <c r="AD184" i="2"/>
  <c r="D218" i="2"/>
  <c r="D222" i="2"/>
  <c r="D226" i="2"/>
  <c r="H221" i="2"/>
  <c r="H225" i="2"/>
  <c r="H252" i="2"/>
  <c r="H242" i="2"/>
  <c r="F260" i="2"/>
  <c r="F264" i="2"/>
  <c r="D294" i="2"/>
  <c r="D283" i="2"/>
  <c r="D287" i="2"/>
  <c r="F283" i="2"/>
  <c r="F288" i="2"/>
  <c r="P30" i="2"/>
  <c r="N98" i="2"/>
  <c r="X186" i="2"/>
  <c r="X176" i="2"/>
  <c r="X185" i="2"/>
  <c r="D250" i="2"/>
  <c r="D244" i="2"/>
  <c r="F246" i="2"/>
  <c r="L35" i="2"/>
  <c r="P73" i="2"/>
  <c r="H72" i="2"/>
  <c r="N105" i="2"/>
  <c r="F95" i="2"/>
  <c r="X182" i="2"/>
  <c r="T180" i="2"/>
  <c r="L176" i="2"/>
  <c r="T177" i="2"/>
  <c r="L188" i="2"/>
  <c r="X177" i="2"/>
  <c r="X188" i="2"/>
  <c r="H202" i="2"/>
  <c r="H209" i="2"/>
  <c r="D252" i="2"/>
  <c r="D242" i="2"/>
  <c r="D246" i="2"/>
  <c r="F252" i="2"/>
  <c r="H263" i="2"/>
  <c r="H273" i="2"/>
  <c r="H82" i="2"/>
  <c r="D240" i="2"/>
  <c r="D248" i="2"/>
  <c r="H71" i="2"/>
  <c r="H76" i="2"/>
  <c r="N94" i="2"/>
  <c r="X184" i="2"/>
  <c r="T182" i="2"/>
  <c r="D187" i="2"/>
  <c r="T181" i="2"/>
  <c r="L189" i="2"/>
  <c r="X181" i="2"/>
  <c r="X189" i="2"/>
  <c r="H197" i="2"/>
  <c r="H205" i="2"/>
  <c r="D239" i="2"/>
  <c r="D243" i="2"/>
  <c r="F242" i="2"/>
  <c r="H266" i="2"/>
  <c r="F281" i="2"/>
  <c r="F285" i="2"/>
  <c r="P82" i="2"/>
  <c r="N103" i="2"/>
  <c r="N97" i="2"/>
  <c r="F93" i="2"/>
  <c r="L186" i="2"/>
  <c r="L183" i="2"/>
  <c r="L185" i="2"/>
  <c r="F245" i="2"/>
  <c r="T34" i="2"/>
  <c r="P77" i="2"/>
  <c r="P74" i="2"/>
  <c r="V99" i="2"/>
  <c r="N92" i="2"/>
  <c r="N96" i="2"/>
  <c r="N100" i="2"/>
  <c r="F104" i="2"/>
  <c r="F99" i="2"/>
  <c r="L92" i="2"/>
  <c r="T184" i="2"/>
  <c r="H182" i="2"/>
  <c r="L180" i="2"/>
  <c r="T176" i="2"/>
  <c r="T187" i="2"/>
  <c r="T179" i="2"/>
  <c r="L179" i="2"/>
  <c r="L181" i="2"/>
  <c r="H183" i="2"/>
  <c r="H200" i="2"/>
  <c r="H204" i="2"/>
  <c r="H208" i="2"/>
  <c r="F240" i="2"/>
  <c r="F244" i="2"/>
  <c r="F248" i="2"/>
  <c r="H261" i="2"/>
  <c r="H265" i="2"/>
  <c r="H269" i="2"/>
  <c r="H272" i="2"/>
  <c r="L34" i="2"/>
  <c r="P75" i="2"/>
  <c r="P80" i="2"/>
  <c r="N93" i="2"/>
  <c r="N101" i="2"/>
  <c r="F101" i="2"/>
  <c r="L178" i="2"/>
  <c r="L187" i="2"/>
  <c r="K147" i="2"/>
  <c r="L143" i="2" s="1"/>
  <c r="I252" i="2"/>
  <c r="J246" i="2" s="1"/>
  <c r="F241" i="2"/>
  <c r="F249" i="2"/>
  <c r="P79" i="2"/>
  <c r="P71" i="2"/>
  <c r="R81" i="2"/>
  <c r="V95" i="2"/>
  <c r="N104" i="2"/>
  <c r="N95" i="2"/>
  <c r="F103" i="2"/>
  <c r="F97" i="2"/>
  <c r="H103" i="2"/>
  <c r="T105" i="2"/>
  <c r="T186" i="2"/>
  <c r="H184" i="2"/>
  <c r="L182" i="2"/>
  <c r="T178" i="2"/>
  <c r="H176" i="2"/>
  <c r="T185" i="2"/>
  <c r="H185" i="2"/>
  <c r="I210" i="2"/>
  <c r="J201" i="2" s="1"/>
  <c r="H199" i="2"/>
  <c r="H203" i="2"/>
  <c r="F239" i="2"/>
  <c r="F243" i="2"/>
  <c r="F247" i="2"/>
  <c r="H260" i="2"/>
  <c r="H264" i="2"/>
  <c r="H268" i="2"/>
  <c r="G294" i="2"/>
  <c r="I273" i="2"/>
  <c r="I231" i="2"/>
  <c r="D209" i="2"/>
  <c r="D206" i="2"/>
  <c r="D205" i="2"/>
  <c r="D204" i="2"/>
  <c r="D203" i="2"/>
  <c r="D202" i="2"/>
  <c r="D201" i="2"/>
  <c r="D200" i="2"/>
  <c r="D199" i="2"/>
  <c r="D198" i="2"/>
  <c r="D197" i="2"/>
  <c r="D208" i="2"/>
  <c r="D207" i="2"/>
  <c r="D210" i="2"/>
  <c r="D186" i="2"/>
  <c r="D182" i="2"/>
  <c r="D178" i="2"/>
  <c r="D184" i="2"/>
  <c r="D180" i="2"/>
  <c r="X29" i="2"/>
  <c r="R53" i="2"/>
  <c r="R97" i="2"/>
  <c r="K168" i="2"/>
  <c r="I169" i="2" s="1"/>
  <c r="P183" i="2"/>
  <c r="P185" i="2"/>
  <c r="V33" i="2"/>
  <c r="H58" i="2"/>
  <c r="H81" i="2"/>
  <c r="H77" i="2"/>
  <c r="F78" i="2"/>
  <c r="H78" i="2"/>
  <c r="V93" i="2"/>
  <c r="V101" i="2"/>
  <c r="P179" i="2"/>
  <c r="P181" i="2"/>
  <c r="J29" i="2"/>
  <c r="R34" i="2"/>
  <c r="V55" i="2"/>
  <c r="T50" i="2"/>
  <c r="H79" i="2"/>
  <c r="H75" i="2"/>
  <c r="H84" i="2"/>
  <c r="V103" i="2"/>
  <c r="V97" i="2"/>
  <c r="P105" i="2"/>
  <c r="J104" i="2"/>
  <c r="J100" i="2"/>
  <c r="P188" i="2"/>
  <c r="J40" i="2"/>
  <c r="J41" i="2"/>
  <c r="X34" i="2"/>
  <c r="N62" i="2"/>
  <c r="H62" i="2"/>
  <c r="T52" i="2"/>
  <c r="N75" i="2"/>
  <c r="P72" i="2"/>
  <c r="P84" i="2"/>
  <c r="F92" i="2"/>
  <c r="F96" i="2"/>
  <c r="F100" i="2"/>
  <c r="P97" i="2"/>
  <c r="R105" i="2"/>
  <c r="T99" i="2"/>
  <c r="AE189" i="2"/>
  <c r="D189" i="2"/>
  <c r="D188" i="2"/>
  <c r="D183" i="2"/>
  <c r="D179" i="2"/>
  <c r="D185" i="2"/>
  <c r="D181" i="2"/>
  <c r="D177" i="2"/>
  <c r="J36" i="2"/>
  <c r="J37" i="2"/>
  <c r="N76" i="2"/>
  <c r="J32" i="2"/>
  <c r="J33" i="2"/>
  <c r="V32" i="2"/>
  <c r="X39" i="2"/>
  <c r="X63" i="2"/>
  <c r="R59" i="2"/>
  <c r="T71" i="2"/>
  <c r="R77" i="2"/>
  <c r="P76" i="2"/>
  <c r="F105" i="2"/>
  <c r="F94" i="2"/>
  <c r="F98" i="2"/>
  <c r="H98" i="2"/>
  <c r="L96" i="2"/>
  <c r="F141" i="2"/>
  <c r="W105" i="2"/>
  <c r="F147" i="2"/>
  <c r="F140" i="2"/>
  <c r="F134" i="2"/>
  <c r="F146" i="2"/>
  <c r="F137" i="2"/>
  <c r="F144" i="2"/>
  <c r="N40" i="2"/>
  <c r="R35" i="2"/>
  <c r="H73" i="2"/>
  <c r="N71" i="2"/>
  <c r="H80" i="2"/>
  <c r="H74" i="2"/>
  <c r="V105" i="2"/>
  <c r="V94" i="2"/>
  <c r="V98" i="2"/>
  <c r="V102" i="2"/>
  <c r="P99" i="2"/>
  <c r="R95" i="2"/>
  <c r="D142" i="2"/>
  <c r="D138" i="2"/>
  <c r="F135" i="2"/>
  <c r="F143" i="2"/>
  <c r="F142" i="2"/>
  <c r="D147" i="2"/>
  <c r="D146" i="2"/>
  <c r="D141" i="2"/>
  <c r="D137" i="2"/>
  <c r="D143" i="2"/>
  <c r="D139" i="2"/>
  <c r="D135" i="2"/>
  <c r="T35" i="2"/>
  <c r="R93" i="2"/>
  <c r="R101" i="2"/>
  <c r="P31" i="2"/>
  <c r="T42" i="2"/>
  <c r="N61" i="2"/>
  <c r="H56" i="2"/>
  <c r="L60" i="2"/>
  <c r="D75" i="2"/>
  <c r="N74" i="2"/>
  <c r="N82" i="2"/>
  <c r="T78" i="2"/>
  <c r="V92" i="2"/>
  <c r="V96" i="2"/>
  <c r="P95" i="2"/>
  <c r="H93" i="2"/>
  <c r="R104" i="2"/>
  <c r="R99" i="2"/>
  <c r="T95" i="2"/>
  <c r="L100" i="2"/>
  <c r="U84" i="2"/>
  <c r="V84" i="2" s="1"/>
  <c r="AA126" i="2"/>
  <c r="D144" i="2"/>
  <c r="D140" i="2"/>
  <c r="D136" i="2"/>
  <c r="D145" i="2"/>
  <c r="F138" i="2"/>
  <c r="F139" i="2"/>
  <c r="F136" i="2"/>
  <c r="H105" i="2"/>
  <c r="H97" i="2"/>
  <c r="H102" i="2"/>
  <c r="J93" i="2"/>
  <c r="J99" i="2"/>
  <c r="L105" i="2"/>
  <c r="L95" i="2"/>
  <c r="L99" i="2"/>
  <c r="H95" i="2"/>
  <c r="H101" i="2"/>
  <c r="L103" i="2"/>
  <c r="L94" i="2"/>
  <c r="L98" i="2"/>
  <c r="L104" i="2"/>
  <c r="P93" i="2"/>
  <c r="P101" i="2"/>
  <c r="H94" i="2"/>
  <c r="H99" i="2"/>
  <c r="J103" i="2"/>
  <c r="J96" i="2"/>
  <c r="J101" i="2"/>
  <c r="L102" i="2"/>
  <c r="L93" i="2"/>
  <c r="L97" i="2"/>
  <c r="T77" i="2"/>
  <c r="F81" i="2"/>
  <c r="J81" i="2"/>
  <c r="T72" i="2"/>
  <c r="T102" i="2"/>
  <c r="T93" i="2"/>
  <c r="T97" i="2"/>
  <c r="T101" i="2"/>
  <c r="L42" i="2"/>
  <c r="N35" i="2"/>
  <c r="P39" i="2"/>
  <c r="T32" i="2"/>
  <c r="T33" i="2"/>
  <c r="V29" i="2"/>
  <c r="N55" i="2"/>
  <c r="P50" i="2"/>
  <c r="T58" i="2"/>
  <c r="D54" i="2"/>
  <c r="T75" i="2"/>
  <c r="T73" i="2"/>
  <c r="F73" i="2"/>
  <c r="R82" i="2"/>
  <c r="T76" i="2"/>
  <c r="P94" i="2"/>
  <c r="P98" i="2"/>
  <c r="P103" i="2"/>
  <c r="H92" i="2"/>
  <c r="H96" i="2"/>
  <c r="H100" i="2"/>
  <c r="R92" i="2"/>
  <c r="R96" i="2"/>
  <c r="R100" i="2"/>
  <c r="J105" i="2"/>
  <c r="J94" i="2"/>
  <c r="J98" i="2"/>
  <c r="T92" i="2"/>
  <c r="T96" i="2"/>
  <c r="T100" i="2"/>
  <c r="N30" i="2"/>
  <c r="P38" i="2"/>
  <c r="R42" i="2"/>
  <c r="T40" i="2"/>
  <c r="T41" i="2"/>
  <c r="F55" i="2"/>
  <c r="L52" i="2"/>
  <c r="T79" i="2"/>
  <c r="T82" i="2"/>
  <c r="F84" i="2"/>
  <c r="T80" i="2"/>
  <c r="P92" i="2"/>
  <c r="P96" i="2"/>
  <c r="P100" i="2"/>
  <c r="R103" i="2"/>
  <c r="R94" i="2"/>
  <c r="R98" i="2"/>
  <c r="T103" i="2"/>
  <c r="T94" i="2"/>
  <c r="T98" i="2"/>
  <c r="D104" i="2"/>
  <c r="D102" i="2"/>
  <c r="D101" i="2"/>
  <c r="D100" i="2"/>
  <c r="D99" i="2"/>
  <c r="D98" i="2"/>
  <c r="D97" i="2"/>
  <c r="D96" i="2"/>
  <c r="D95" i="2"/>
  <c r="D94" i="2"/>
  <c r="D93" i="2"/>
  <c r="D92" i="2"/>
  <c r="D105" i="2"/>
  <c r="D103" i="2"/>
  <c r="L79" i="2"/>
  <c r="L72" i="2"/>
  <c r="T81" i="2"/>
  <c r="N72" i="2"/>
  <c r="N83" i="2"/>
  <c r="N79" i="2"/>
  <c r="R80" i="2"/>
  <c r="L74" i="2"/>
  <c r="T74" i="2"/>
  <c r="L71" i="2"/>
  <c r="N80" i="2"/>
  <c r="N77" i="2"/>
  <c r="J78" i="2"/>
  <c r="L40" i="2"/>
  <c r="L33" i="2"/>
  <c r="N38" i="2"/>
  <c r="F53" i="2"/>
  <c r="L81" i="2"/>
  <c r="D82" i="2"/>
  <c r="F71" i="2"/>
  <c r="F79" i="2"/>
  <c r="L30" i="2"/>
  <c r="L38" i="2"/>
  <c r="L31" i="2"/>
  <c r="L39" i="2"/>
  <c r="N34" i="2"/>
  <c r="N31" i="2"/>
  <c r="N41" i="2"/>
  <c r="T30" i="2"/>
  <c r="T38" i="2"/>
  <c r="T31" i="2"/>
  <c r="T39" i="2"/>
  <c r="V40" i="2"/>
  <c r="V41" i="2"/>
  <c r="N53" i="2"/>
  <c r="F61" i="2"/>
  <c r="X55" i="2"/>
  <c r="H54" i="2"/>
  <c r="H63" i="2"/>
  <c r="T61" i="2"/>
  <c r="T56" i="2"/>
  <c r="D79" i="2"/>
  <c r="L75" i="2"/>
  <c r="D71" i="2"/>
  <c r="N84" i="2"/>
  <c r="N78" i="2"/>
  <c r="N73" i="2"/>
  <c r="F74" i="2"/>
  <c r="F83" i="2"/>
  <c r="F77" i="2"/>
  <c r="R73" i="2"/>
  <c r="R76" i="2"/>
  <c r="J75" i="2"/>
  <c r="J72" i="2"/>
  <c r="J82" i="2"/>
  <c r="L78" i="2"/>
  <c r="L84" i="2"/>
  <c r="L32" i="2"/>
  <c r="L41" i="2"/>
  <c r="N33" i="2"/>
  <c r="D61" i="2"/>
  <c r="D77" i="2"/>
  <c r="L73" i="2"/>
  <c r="F76" i="2"/>
  <c r="J77" i="2"/>
  <c r="J76" i="2"/>
  <c r="L83" i="2"/>
  <c r="L36" i="2"/>
  <c r="L29" i="2"/>
  <c r="N32" i="2"/>
  <c r="N42" i="2"/>
  <c r="N39" i="2"/>
  <c r="T36" i="2"/>
  <c r="T29" i="2"/>
  <c r="V36" i="2"/>
  <c r="V37" i="2"/>
  <c r="N51" i="2"/>
  <c r="N59" i="2"/>
  <c r="F58" i="2"/>
  <c r="H52" i="2"/>
  <c r="H60" i="2"/>
  <c r="T54" i="2"/>
  <c r="D58" i="2"/>
  <c r="D81" i="2"/>
  <c r="L77" i="2"/>
  <c r="L82" i="2"/>
  <c r="F72" i="2"/>
  <c r="F80" i="2"/>
  <c r="F75" i="2"/>
  <c r="R72" i="2"/>
  <c r="J73" i="2"/>
  <c r="J84" i="2"/>
  <c r="J80" i="2"/>
  <c r="L80" i="2"/>
  <c r="D84" i="2"/>
  <c r="D80" i="2"/>
  <c r="D72" i="2"/>
  <c r="D74" i="2"/>
  <c r="D76" i="2"/>
  <c r="D83" i="2"/>
  <c r="D78" i="2"/>
  <c r="X38" i="2"/>
  <c r="X35" i="2"/>
  <c r="X51" i="2"/>
  <c r="X58" i="2"/>
  <c r="R62" i="2"/>
  <c r="R57" i="2"/>
  <c r="J30" i="2"/>
  <c r="J38" i="2"/>
  <c r="J31" i="2"/>
  <c r="J39" i="2"/>
  <c r="V30" i="2"/>
  <c r="V38" i="2"/>
  <c r="V31" i="2"/>
  <c r="V39" i="2"/>
  <c r="X36" i="2"/>
  <c r="X31" i="2"/>
  <c r="N50" i="2"/>
  <c r="N54" i="2"/>
  <c r="N58" i="2"/>
  <c r="F50" i="2"/>
  <c r="X50" i="2"/>
  <c r="X56" i="2"/>
  <c r="X62" i="2"/>
  <c r="H53" i="2"/>
  <c r="H57" i="2"/>
  <c r="H61" i="2"/>
  <c r="R63" i="2"/>
  <c r="R54" i="2"/>
  <c r="J53" i="2"/>
  <c r="T51" i="2"/>
  <c r="T55" i="2"/>
  <c r="T59" i="2"/>
  <c r="R75" i="2"/>
  <c r="R84" i="2"/>
  <c r="R78" i="2"/>
  <c r="J71" i="2"/>
  <c r="J79" i="2"/>
  <c r="J74" i="2"/>
  <c r="D38" i="2"/>
  <c r="J34" i="2"/>
  <c r="J42" i="2"/>
  <c r="V34" i="2"/>
  <c r="V42" i="2"/>
  <c r="X30" i="2"/>
  <c r="X42" i="2"/>
  <c r="X37" i="2"/>
  <c r="N63" i="2"/>
  <c r="N52" i="2"/>
  <c r="N56" i="2"/>
  <c r="X52" i="2"/>
  <c r="X60" i="2"/>
  <c r="H51" i="2"/>
  <c r="H55" i="2"/>
  <c r="H59" i="2"/>
  <c r="R51" i="2"/>
  <c r="R58" i="2"/>
  <c r="T63" i="2"/>
  <c r="T53" i="2"/>
  <c r="T57" i="2"/>
  <c r="R71" i="2"/>
  <c r="R79" i="2"/>
  <c r="R74" i="2"/>
  <c r="V63" i="2"/>
  <c r="P55" i="2"/>
  <c r="L50" i="2"/>
  <c r="L56" i="2"/>
  <c r="V59" i="2"/>
  <c r="F62" i="2"/>
  <c r="F54" i="2"/>
  <c r="F59" i="2"/>
  <c r="X54" i="2"/>
  <c r="X59" i="2"/>
  <c r="P51" i="2"/>
  <c r="R50" i="2"/>
  <c r="R55" i="2"/>
  <c r="J62" i="2"/>
  <c r="L54" i="2"/>
  <c r="D63" i="2"/>
  <c r="D56" i="2"/>
  <c r="V51" i="2"/>
  <c r="F51" i="2"/>
  <c r="F57" i="2"/>
  <c r="P59" i="2"/>
  <c r="J57" i="2"/>
  <c r="L63" i="2"/>
  <c r="L58" i="2"/>
  <c r="D52" i="2"/>
  <c r="D60" i="2"/>
  <c r="P34" i="2"/>
  <c r="P42" i="2"/>
  <c r="P35" i="2"/>
  <c r="R30" i="2"/>
  <c r="R38" i="2"/>
  <c r="R31" i="2"/>
  <c r="R39" i="2"/>
  <c r="V62" i="2"/>
  <c r="V53" i="2"/>
  <c r="V57" i="2"/>
  <c r="P53" i="2"/>
  <c r="P57" i="2"/>
  <c r="P61" i="2"/>
  <c r="J63" i="2"/>
  <c r="J51" i="2"/>
  <c r="J55" i="2"/>
  <c r="J59" i="2"/>
  <c r="N36" i="2"/>
  <c r="N29" i="2"/>
  <c r="P32" i="2"/>
  <c r="P40" i="2"/>
  <c r="P33" i="2"/>
  <c r="P41" i="2"/>
  <c r="R36" i="2"/>
  <c r="R29" i="2"/>
  <c r="R37" i="2"/>
  <c r="X32" i="2"/>
  <c r="X40" i="2"/>
  <c r="X33" i="2"/>
  <c r="V61" i="2"/>
  <c r="V52" i="2"/>
  <c r="V56" i="2"/>
  <c r="V60" i="2"/>
  <c r="F63" i="2"/>
  <c r="F52" i="2"/>
  <c r="F56" i="2"/>
  <c r="X53" i="2"/>
  <c r="X57" i="2"/>
  <c r="P52" i="2"/>
  <c r="P56" i="2"/>
  <c r="P60" i="2"/>
  <c r="P62" i="2"/>
  <c r="R61" i="2"/>
  <c r="R52" i="2"/>
  <c r="R56" i="2"/>
  <c r="J50" i="2"/>
  <c r="J54" i="2"/>
  <c r="J58" i="2"/>
  <c r="L51" i="2"/>
  <c r="L55" i="2"/>
  <c r="L59" i="2"/>
  <c r="D50" i="2"/>
  <c r="D53" i="2"/>
  <c r="D57" i="2"/>
  <c r="D62" i="2"/>
  <c r="P36" i="2"/>
  <c r="P29" i="2"/>
  <c r="R32" i="2"/>
  <c r="R40" i="2"/>
  <c r="R33" i="2"/>
  <c r="V50" i="2"/>
  <c r="V54" i="2"/>
  <c r="P54" i="2"/>
  <c r="P58" i="2"/>
  <c r="J61" i="2"/>
  <c r="J52" i="2"/>
  <c r="J56" i="2"/>
  <c r="L61" i="2"/>
  <c r="L53" i="2"/>
  <c r="L57" i="2"/>
  <c r="D51" i="2"/>
  <c r="D55" i="2"/>
  <c r="AA63" i="2"/>
  <c r="H32" i="2"/>
  <c r="H33" i="2"/>
  <c r="H30" i="2"/>
  <c r="H38" i="2"/>
  <c r="H31" i="2"/>
  <c r="H39" i="2"/>
  <c r="H34" i="2"/>
  <c r="H42" i="2"/>
  <c r="H35" i="2"/>
  <c r="H40" i="2"/>
  <c r="H41" i="2"/>
  <c r="H36" i="2"/>
  <c r="H29" i="2"/>
  <c r="D39" i="2"/>
  <c r="D41" i="2"/>
  <c r="D30" i="2"/>
  <c r="D32" i="2"/>
  <c r="D34" i="2"/>
  <c r="D42" i="2"/>
  <c r="D35" i="2"/>
  <c r="Y42" i="2"/>
  <c r="D40" i="2"/>
  <c r="D31" i="2"/>
  <c r="D36" i="2"/>
  <c r="D29" i="2"/>
  <c r="D33" i="2"/>
  <c r="H16" i="2"/>
  <c r="H18" i="2"/>
  <c r="H19" i="2"/>
  <c r="H20" i="2"/>
  <c r="D19" i="2"/>
  <c r="D20" i="2"/>
  <c r="D18" i="2"/>
  <c r="F41" i="2"/>
  <c r="F38" i="2"/>
  <c r="F37" i="2"/>
  <c r="F36" i="2"/>
  <c r="F35" i="2"/>
  <c r="F34" i="2"/>
  <c r="F33" i="2"/>
  <c r="F32" i="2"/>
  <c r="F31" i="2"/>
  <c r="F30" i="2"/>
  <c r="F29" i="2"/>
  <c r="F39" i="2"/>
  <c r="F17" i="2"/>
  <c r="F20" i="2"/>
  <c r="F18" i="2"/>
  <c r="F19" i="2"/>
  <c r="F42" i="2"/>
  <c r="H14" i="2"/>
  <c r="H13" i="2"/>
  <c r="H10" i="2"/>
  <c r="H21" i="2"/>
  <c r="H9" i="2"/>
  <c r="F12" i="2"/>
  <c r="F11" i="2"/>
  <c r="F16" i="2"/>
  <c r="F10" i="2"/>
  <c r="F15" i="2"/>
  <c r="H8" i="2"/>
  <c r="H12" i="2"/>
  <c r="H17" i="2"/>
  <c r="I21" i="2"/>
  <c r="F8" i="2"/>
  <c r="F14" i="2"/>
  <c r="F21" i="2"/>
  <c r="H11" i="2"/>
  <c r="H15" i="2"/>
  <c r="F9" i="2"/>
  <c r="F13" i="2"/>
  <c r="D15" i="2"/>
  <c r="D14" i="2"/>
  <c r="D13" i="2"/>
  <c r="D12" i="2"/>
  <c r="D11" i="2"/>
  <c r="D10" i="2"/>
  <c r="D9" i="2"/>
  <c r="D8" i="2"/>
  <c r="D21" i="2"/>
  <c r="D17" i="2"/>
  <c r="D16" i="2"/>
  <c r="K85" i="2" l="1"/>
  <c r="V76" i="2"/>
  <c r="J204" i="2"/>
  <c r="J242" i="2"/>
  <c r="J243" i="2"/>
  <c r="I211" i="2"/>
  <c r="E211" i="2"/>
  <c r="E253" i="2"/>
  <c r="C253" i="2"/>
  <c r="J229" i="2"/>
  <c r="J228" i="2"/>
  <c r="J230" i="2"/>
  <c r="E22" i="2"/>
  <c r="J18" i="2"/>
  <c r="J19" i="2"/>
  <c r="J20" i="2"/>
  <c r="G106" i="2"/>
  <c r="X102" i="2"/>
  <c r="X103" i="2"/>
  <c r="X104" i="2"/>
  <c r="G211" i="2"/>
  <c r="J207" i="2"/>
  <c r="J209" i="2"/>
  <c r="J208" i="2"/>
  <c r="I85" i="2"/>
  <c r="V82" i="2"/>
  <c r="V81" i="2"/>
  <c r="V83" i="2"/>
  <c r="AF186" i="2"/>
  <c r="AF188" i="2"/>
  <c r="AF187" i="2"/>
  <c r="J268" i="2"/>
  <c r="J270" i="2"/>
  <c r="J271" i="2"/>
  <c r="J272" i="2"/>
  <c r="J197" i="2"/>
  <c r="J205" i="2"/>
  <c r="I253" i="2"/>
  <c r="AB117" i="2"/>
  <c r="AB123" i="2"/>
  <c r="AB124" i="2"/>
  <c r="AB125" i="2"/>
  <c r="I148" i="2"/>
  <c r="L145" i="2"/>
  <c r="L144" i="2"/>
  <c r="L146" i="2"/>
  <c r="Y64" i="2"/>
  <c r="AB62" i="2"/>
  <c r="AB60" i="2"/>
  <c r="AB61" i="2"/>
  <c r="G253" i="2"/>
  <c r="J251" i="2"/>
  <c r="J250" i="2"/>
  <c r="J249" i="2"/>
  <c r="Z40" i="2"/>
  <c r="Z41" i="2"/>
  <c r="Z39" i="2"/>
  <c r="L162" i="2"/>
  <c r="L167" i="2"/>
  <c r="L165" i="2"/>
  <c r="L166" i="2"/>
  <c r="H291" i="2"/>
  <c r="H292" i="2"/>
  <c r="H293" i="2"/>
  <c r="L138" i="2"/>
  <c r="L139" i="2"/>
  <c r="J200" i="2"/>
  <c r="J239" i="2"/>
  <c r="J247" i="2"/>
  <c r="E169" i="2"/>
  <c r="L157" i="2"/>
  <c r="K148" i="2"/>
  <c r="E148" i="2"/>
  <c r="Q106" i="2"/>
  <c r="C169" i="2"/>
  <c r="C211" i="2"/>
  <c r="J198" i="2"/>
  <c r="J202" i="2"/>
  <c r="J206" i="2"/>
  <c r="J240" i="2"/>
  <c r="J244" i="2"/>
  <c r="J248" i="2"/>
  <c r="O106" i="2"/>
  <c r="L136" i="2"/>
  <c r="L134" i="2"/>
  <c r="X95" i="2"/>
  <c r="Q127" i="2"/>
  <c r="L141" i="2"/>
  <c r="L158" i="2"/>
  <c r="K169" i="2"/>
  <c r="J210" i="2"/>
  <c r="J199" i="2"/>
  <c r="J203" i="2"/>
  <c r="J252" i="2"/>
  <c r="J241" i="2"/>
  <c r="J245" i="2"/>
  <c r="X105" i="2"/>
  <c r="X101" i="2"/>
  <c r="AB121" i="2"/>
  <c r="U106" i="2"/>
  <c r="S106" i="2"/>
  <c r="X99" i="2"/>
  <c r="C148" i="2"/>
  <c r="L135" i="2"/>
  <c r="L140" i="2"/>
  <c r="L147" i="2"/>
  <c r="G169" i="2"/>
  <c r="L161" i="2"/>
  <c r="L168" i="2"/>
  <c r="J263" i="2"/>
  <c r="X93" i="2"/>
  <c r="J267" i="2"/>
  <c r="M106" i="2"/>
  <c r="X97" i="2"/>
  <c r="M127" i="2"/>
  <c r="G148" i="2"/>
  <c r="L137" i="2"/>
  <c r="L142" i="2"/>
  <c r="L164" i="2"/>
  <c r="L159" i="2"/>
  <c r="L156" i="2"/>
  <c r="I274" i="2"/>
  <c r="C295" i="2"/>
  <c r="H290" i="2"/>
  <c r="H289" i="2"/>
  <c r="H288" i="2"/>
  <c r="H287" i="2"/>
  <c r="H286" i="2"/>
  <c r="H285" i="2"/>
  <c r="H284" i="2"/>
  <c r="H282" i="2"/>
  <c r="G295" i="2"/>
  <c r="E295" i="2"/>
  <c r="H283" i="2"/>
  <c r="H281" i="2"/>
  <c r="H294" i="2"/>
  <c r="J273" i="2"/>
  <c r="J262" i="2"/>
  <c r="G274" i="2"/>
  <c r="C274" i="2"/>
  <c r="J261" i="2"/>
  <c r="J265" i="2"/>
  <c r="J269" i="2"/>
  <c r="J266" i="2"/>
  <c r="E274" i="2"/>
  <c r="J260" i="2"/>
  <c r="J264" i="2"/>
  <c r="G232" i="2"/>
  <c r="J227" i="2"/>
  <c r="J226" i="2"/>
  <c r="J225" i="2"/>
  <c r="J224" i="2"/>
  <c r="J223" i="2"/>
  <c r="J222" i="2"/>
  <c r="J221" i="2"/>
  <c r="J220" i="2"/>
  <c r="J219" i="2"/>
  <c r="J218" i="2"/>
  <c r="I232" i="2"/>
  <c r="J231" i="2"/>
  <c r="C232" i="2"/>
  <c r="E232" i="2"/>
  <c r="AC190" i="2"/>
  <c r="AA190" i="2"/>
  <c r="W127" i="2"/>
  <c r="K127" i="2"/>
  <c r="K106" i="2"/>
  <c r="W106" i="2"/>
  <c r="X92" i="2"/>
  <c r="X96" i="2"/>
  <c r="X100" i="2"/>
  <c r="AB113" i="2"/>
  <c r="AB122" i="2"/>
  <c r="AB120" i="2"/>
  <c r="L160" i="2"/>
  <c r="L155" i="2"/>
  <c r="L163" i="2"/>
  <c r="E106" i="2"/>
  <c r="I106" i="2"/>
  <c r="C106" i="2"/>
  <c r="X94" i="2"/>
  <c r="X98" i="2"/>
  <c r="AA127" i="2"/>
  <c r="AB116" i="2"/>
  <c r="V72" i="2"/>
  <c r="U85" i="2"/>
  <c r="Q190" i="2"/>
  <c r="E190" i="2"/>
  <c r="S190" i="2"/>
  <c r="AF182" i="2"/>
  <c r="U190" i="2"/>
  <c r="AF181" i="2"/>
  <c r="Y190" i="2"/>
  <c r="M190" i="2"/>
  <c r="AE190" i="2"/>
  <c r="AF184" i="2"/>
  <c r="AF176" i="2"/>
  <c r="AF183" i="2"/>
  <c r="AF189" i="2"/>
  <c r="AF185" i="2"/>
  <c r="C190" i="2"/>
  <c r="AF178" i="2"/>
  <c r="G190" i="2"/>
  <c r="AF177" i="2"/>
  <c r="I190" i="2"/>
  <c r="O190" i="2"/>
  <c r="K190" i="2"/>
  <c r="AF180" i="2"/>
  <c r="W190" i="2"/>
  <c r="AF179" i="2"/>
  <c r="G85" i="2"/>
  <c r="AB126" i="2"/>
  <c r="O127" i="2"/>
  <c r="AB119" i="2"/>
  <c r="G127" i="2"/>
  <c r="I127" i="2"/>
  <c r="C127" i="2"/>
  <c r="E127" i="2"/>
  <c r="Y127" i="2"/>
  <c r="S127" i="2"/>
  <c r="U127" i="2"/>
  <c r="AB114" i="2"/>
  <c r="AB115" i="2"/>
  <c r="AB118" i="2"/>
  <c r="S85" i="2"/>
  <c r="V80" i="2"/>
  <c r="O85" i="2"/>
  <c r="V77" i="2"/>
  <c r="Q85" i="2"/>
  <c r="M85" i="2"/>
  <c r="V71" i="2"/>
  <c r="V78" i="2"/>
  <c r="E85" i="2"/>
  <c r="V74" i="2"/>
  <c r="V75" i="2"/>
  <c r="V79" i="2"/>
  <c r="V73" i="2"/>
  <c r="C85" i="2"/>
  <c r="W64" i="2"/>
  <c r="O64" i="2"/>
  <c r="G64" i="2"/>
  <c r="AB59" i="2"/>
  <c r="AB58" i="2"/>
  <c r="AB57" i="2"/>
  <c r="AB56" i="2"/>
  <c r="AB55" i="2"/>
  <c r="AB54" i="2"/>
  <c r="AB53" i="2"/>
  <c r="AB52" i="2"/>
  <c r="AB51" i="2"/>
  <c r="AB50" i="2"/>
  <c r="S64" i="2"/>
  <c r="C64" i="2"/>
  <c r="U64" i="2"/>
  <c r="E64" i="2"/>
  <c r="AA64" i="2"/>
  <c r="Q64" i="2"/>
  <c r="I64" i="2"/>
  <c r="AB63" i="2"/>
  <c r="K64" i="2"/>
  <c r="M64" i="2"/>
  <c r="W43" i="2"/>
  <c r="U43" i="2"/>
  <c r="M43" i="2"/>
  <c r="I43" i="2"/>
  <c r="S43" i="2"/>
  <c r="Q43" i="2"/>
  <c r="O43" i="2"/>
  <c r="K43" i="2"/>
  <c r="Z37" i="2"/>
  <c r="G43" i="2"/>
  <c r="Z42" i="2"/>
  <c r="Z32" i="2"/>
  <c r="Z38" i="2"/>
  <c r="Z33" i="2"/>
  <c r="Z34" i="2"/>
  <c r="Z29" i="2"/>
  <c r="E43" i="2"/>
  <c r="Z31" i="2"/>
  <c r="Z36" i="2"/>
  <c r="Z30" i="2"/>
  <c r="C43" i="2"/>
  <c r="Z35" i="2"/>
  <c r="Y43" i="2"/>
  <c r="G22" i="2"/>
  <c r="J14" i="2"/>
  <c r="J8" i="2"/>
  <c r="C22" i="2"/>
  <c r="J16" i="2"/>
  <c r="J12" i="2"/>
  <c r="J21" i="2"/>
  <c r="J11" i="2"/>
  <c r="J10" i="2"/>
  <c r="J15" i="2"/>
  <c r="I22" i="2"/>
  <c r="J9" i="2"/>
  <c r="J13" i="2"/>
  <c r="J17" i="2"/>
  <c r="B133" i="1" l="1"/>
  <c r="H114" i="1"/>
  <c r="R95" i="1"/>
  <c r="L38" i="1"/>
  <c r="J38" i="1"/>
  <c r="X95" i="1" l="1"/>
  <c r="Y95" i="1" s="1"/>
  <c r="N95" i="1"/>
  <c r="O88" i="1" s="1"/>
  <c r="L95" i="1"/>
  <c r="M89" i="1" s="1"/>
  <c r="F38" i="1"/>
  <c r="G37" i="1" s="1"/>
  <c r="V38" i="1"/>
  <c r="W37" i="1" s="1"/>
  <c r="P95" i="1"/>
  <c r="Q91" i="1" s="1"/>
  <c r="I112" i="1"/>
  <c r="I108" i="1"/>
  <c r="I104" i="1"/>
  <c r="I111" i="1"/>
  <c r="I113" i="1"/>
  <c r="I109" i="1"/>
  <c r="I105" i="1"/>
  <c r="I103" i="1"/>
  <c r="I114" i="1"/>
  <c r="I110" i="1"/>
  <c r="I106" i="1"/>
  <c r="I107" i="1"/>
  <c r="H133" i="1"/>
  <c r="I132" i="1" s="1"/>
  <c r="D133" i="1"/>
  <c r="E130" i="1" s="1"/>
  <c r="P38" i="1"/>
  <c r="Q28" i="1" s="1"/>
  <c r="T95" i="1"/>
  <c r="U91" i="1" s="1"/>
  <c r="F114" i="1"/>
  <c r="G111" i="1" s="1"/>
  <c r="F133" i="1"/>
  <c r="G131" i="1" s="1"/>
  <c r="B114" i="1"/>
  <c r="C113" i="1" s="1"/>
  <c r="F237" i="1"/>
  <c r="F239" i="1"/>
  <c r="F241" i="1"/>
  <c r="F243" i="1"/>
  <c r="F245" i="1"/>
  <c r="H201" i="1"/>
  <c r="H163" i="1"/>
  <c r="F240" i="1"/>
  <c r="F244" i="1"/>
  <c r="V95" i="1"/>
  <c r="W92" i="1" s="1"/>
  <c r="H181" i="1"/>
  <c r="F236" i="1"/>
  <c r="H219" i="1"/>
  <c r="H167" i="1"/>
  <c r="H185" i="1"/>
  <c r="H205" i="1"/>
  <c r="H223" i="1"/>
  <c r="F238" i="1"/>
  <c r="F242" i="1"/>
  <c r="F246" i="1"/>
  <c r="T152" i="1"/>
  <c r="U152" i="1" s="1"/>
  <c r="B190" i="1"/>
  <c r="C190" i="1" s="1"/>
  <c r="H189" i="1"/>
  <c r="F209" i="1"/>
  <c r="G209" i="1" s="1"/>
  <c r="H217" i="1"/>
  <c r="H227" i="1"/>
  <c r="J108" i="1"/>
  <c r="J126" i="1"/>
  <c r="J130" i="1"/>
  <c r="AD144" i="1"/>
  <c r="AB152" i="1"/>
  <c r="AC146" i="1" s="1"/>
  <c r="H161" i="1"/>
  <c r="H165" i="1"/>
  <c r="H169" i="1"/>
  <c r="F190" i="1"/>
  <c r="G188" i="1" s="1"/>
  <c r="H182" i="1"/>
  <c r="H183" i="1"/>
  <c r="H186" i="1"/>
  <c r="H187" i="1"/>
  <c r="H199" i="1"/>
  <c r="H203" i="1"/>
  <c r="H207" i="1"/>
  <c r="F228" i="1"/>
  <c r="G226" i="1" s="1"/>
  <c r="H220" i="1"/>
  <c r="H221" i="1"/>
  <c r="H224" i="1"/>
  <c r="H225" i="1"/>
  <c r="D247" i="1"/>
  <c r="E245" i="1" s="1"/>
  <c r="J104" i="1"/>
  <c r="J107" i="1"/>
  <c r="J111" i="1"/>
  <c r="AD141" i="1"/>
  <c r="AD145" i="1"/>
  <c r="AD148" i="1"/>
  <c r="AD149" i="1"/>
  <c r="H160" i="1"/>
  <c r="H162" i="1"/>
  <c r="H164" i="1"/>
  <c r="H166" i="1"/>
  <c r="H168" i="1"/>
  <c r="H170" i="1"/>
  <c r="H180" i="1"/>
  <c r="D190" i="1"/>
  <c r="E188" i="1" s="1"/>
  <c r="H184" i="1"/>
  <c r="H188" i="1"/>
  <c r="H198" i="1"/>
  <c r="H200" i="1"/>
  <c r="H202" i="1"/>
  <c r="H204" i="1"/>
  <c r="H206" i="1"/>
  <c r="D209" i="1"/>
  <c r="E206" i="1" s="1"/>
  <c r="H208" i="1"/>
  <c r="H218" i="1"/>
  <c r="D228" i="1"/>
  <c r="E226" i="1" s="1"/>
  <c r="H222" i="1"/>
  <c r="H226" i="1"/>
  <c r="B247" i="1"/>
  <c r="B228" i="1"/>
  <c r="B209" i="1"/>
  <c r="H179" i="1"/>
  <c r="J112" i="1"/>
  <c r="D171" i="1"/>
  <c r="E170" i="1" s="1"/>
  <c r="R76" i="1"/>
  <c r="S73" i="1" s="1"/>
  <c r="V68" i="1"/>
  <c r="V72" i="1"/>
  <c r="AD142" i="1"/>
  <c r="L152" i="1"/>
  <c r="M147" i="1" s="1"/>
  <c r="AD143" i="1"/>
  <c r="AD146" i="1"/>
  <c r="AD147" i="1"/>
  <c r="AD150" i="1"/>
  <c r="F171" i="1"/>
  <c r="G167" i="1" s="1"/>
  <c r="H76" i="1"/>
  <c r="I72" i="1" s="1"/>
  <c r="J125" i="1"/>
  <c r="J129" i="1"/>
  <c r="B171" i="1"/>
  <c r="C165" i="1" s="1"/>
  <c r="AD151" i="1"/>
  <c r="D152" i="1"/>
  <c r="E149" i="1" s="1"/>
  <c r="J110" i="1"/>
  <c r="J113" i="1"/>
  <c r="J128" i="1"/>
  <c r="J132" i="1"/>
  <c r="J152" i="1"/>
  <c r="K149" i="1" s="1"/>
  <c r="Z152" i="1"/>
  <c r="AA151" i="1" s="1"/>
  <c r="J105" i="1"/>
  <c r="H152" i="1"/>
  <c r="I148" i="1" s="1"/>
  <c r="P152" i="1"/>
  <c r="Q150" i="1" s="1"/>
  <c r="X152" i="1"/>
  <c r="Y151" i="1" s="1"/>
  <c r="J106" i="1"/>
  <c r="J109" i="1"/>
  <c r="J122" i="1"/>
  <c r="J124" i="1"/>
  <c r="J127" i="1"/>
  <c r="J131" i="1"/>
  <c r="B152" i="1"/>
  <c r="C149" i="1" s="1"/>
  <c r="R152" i="1"/>
  <c r="S151" i="1" s="1"/>
  <c r="B95" i="1"/>
  <c r="C94" i="1" s="1"/>
  <c r="F152" i="1"/>
  <c r="G150" i="1" s="1"/>
  <c r="N152" i="1"/>
  <c r="O151" i="1" s="1"/>
  <c r="V152" i="1"/>
  <c r="W151" i="1" s="1"/>
  <c r="C133" i="1"/>
  <c r="C131" i="1"/>
  <c r="C129" i="1"/>
  <c r="C127" i="1"/>
  <c r="C125" i="1"/>
  <c r="C123" i="1"/>
  <c r="C124" i="1"/>
  <c r="C132" i="1"/>
  <c r="C130" i="1"/>
  <c r="C128" i="1"/>
  <c r="C126" i="1"/>
  <c r="C122" i="1"/>
  <c r="J123" i="1"/>
  <c r="J103" i="1"/>
  <c r="Z88" i="1"/>
  <c r="B76" i="1"/>
  <c r="C69" i="1" s="1"/>
  <c r="J76" i="1"/>
  <c r="K71" i="1" s="1"/>
  <c r="V67" i="1"/>
  <c r="V69" i="1"/>
  <c r="V71" i="1"/>
  <c r="V73" i="1"/>
  <c r="V75" i="1"/>
  <c r="P76" i="1"/>
  <c r="Q70" i="1" s="1"/>
  <c r="V66" i="1"/>
  <c r="V70" i="1"/>
  <c r="V74" i="1"/>
  <c r="F95" i="1"/>
  <c r="G94" i="1" s="1"/>
  <c r="Z92" i="1"/>
  <c r="H95" i="1"/>
  <c r="I89" i="1" s="1"/>
  <c r="D114" i="1"/>
  <c r="Z87" i="1"/>
  <c r="Z91" i="1"/>
  <c r="J95" i="1"/>
  <c r="K94" i="1" s="1"/>
  <c r="Z85" i="1"/>
  <c r="Z86" i="1"/>
  <c r="Z89" i="1"/>
  <c r="Z90" i="1"/>
  <c r="Z93" i="1"/>
  <c r="Z94" i="1"/>
  <c r="D95" i="1"/>
  <c r="E93" i="1" s="1"/>
  <c r="O94" i="1"/>
  <c r="S94" i="1"/>
  <c r="S92" i="1"/>
  <c r="S90" i="1"/>
  <c r="S88" i="1"/>
  <c r="S86" i="1"/>
  <c r="S84" i="1"/>
  <c r="S95" i="1"/>
  <c r="S93" i="1"/>
  <c r="S89" i="1"/>
  <c r="S85" i="1"/>
  <c r="S91" i="1"/>
  <c r="S87" i="1"/>
  <c r="Y94" i="1"/>
  <c r="Z84" i="1"/>
  <c r="V65" i="1"/>
  <c r="T46" i="1"/>
  <c r="H57" i="1"/>
  <c r="I55" i="1" s="1"/>
  <c r="T48" i="1"/>
  <c r="T49" i="1"/>
  <c r="T50" i="1"/>
  <c r="T52" i="1"/>
  <c r="T53" i="1"/>
  <c r="T54" i="1"/>
  <c r="T56" i="1"/>
  <c r="D76" i="1"/>
  <c r="E70" i="1" s="1"/>
  <c r="L76" i="1"/>
  <c r="M76" i="1" s="1"/>
  <c r="T76" i="1"/>
  <c r="U75" i="1" s="1"/>
  <c r="P57" i="1"/>
  <c r="Q57" i="1" s="1"/>
  <c r="F76" i="1"/>
  <c r="G71" i="1" s="1"/>
  <c r="N76" i="1"/>
  <c r="O69" i="1" s="1"/>
  <c r="Z29" i="1"/>
  <c r="Z33" i="1"/>
  <c r="Z37" i="1"/>
  <c r="T47" i="1"/>
  <c r="T51" i="1"/>
  <c r="T55" i="1"/>
  <c r="F57" i="1"/>
  <c r="G54" i="1" s="1"/>
  <c r="N57" i="1"/>
  <c r="O54" i="1" s="1"/>
  <c r="D57" i="1"/>
  <c r="E51" i="1" s="1"/>
  <c r="L57" i="1"/>
  <c r="M55" i="1" s="1"/>
  <c r="B57" i="1"/>
  <c r="C50" i="1" s="1"/>
  <c r="J57" i="1"/>
  <c r="K56" i="1" s="1"/>
  <c r="R57" i="1"/>
  <c r="S54" i="1" s="1"/>
  <c r="M37" i="1"/>
  <c r="M33" i="1"/>
  <c r="M29" i="1"/>
  <c r="M35" i="1"/>
  <c r="M27" i="1"/>
  <c r="M32" i="1"/>
  <c r="M38" i="1"/>
  <c r="M34" i="1"/>
  <c r="M30" i="1"/>
  <c r="M31" i="1"/>
  <c r="M36" i="1"/>
  <c r="M28" i="1"/>
  <c r="K37" i="1"/>
  <c r="K33" i="1"/>
  <c r="K29" i="1"/>
  <c r="K31" i="1"/>
  <c r="K36" i="1"/>
  <c r="K28" i="1"/>
  <c r="K38" i="1"/>
  <c r="K34" i="1"/>
  <c r="K30" i="1"/>
  <c r="K35" i="1"/>
  <c r="K27" i="1"/>
  <c r="K32" i="1"/>
  <c r="Z28" i="1"/>
  <c r="Z32" i="1"/>
  <c r="Z36" i="1"/>
  <c r="Z30" i="1"/>
  <c r="Z31" i="1"/>
  <c r="Z34" i="1"/>
  <c r="Z35" i="1"/>
  <c r="W29" i="1"/>
  <c r="Z27" i="1"/>
  <c r="N38" i="1"/>
  <c r="T38" i="1"/>
  <c r="B38" i="1"/>
  <c r="H38" i="1"/>
  <c r="R38" i="1"/>
  <c r="X38" i="1"/>
  <c r="D38" i="1"/>
  <c r="Y89" i="1" l="1"/>
  <c r="Y84" i="1"/>
  <c r="Y93" i="1"/>
  <c r="Y86" i="1"/>
  <c r="W33" i="1"/>
  <c r="Y92" i="1"/>
  <c r="Y91" i="1"/>
  <c r="W34" i="1"/>
  <c r="W27" i="1"/>
  <c r="Y88" i="1"/>
  <c r="Y85" i="1"/>
  <c r="O87" i="1"/>
  <c r="W30" i="1"/>
  <c r="W35" i="1"/>
  <c r="W31" i="1"/>
  <c r="Y90" i="1"/>
  <c r="Y87" i="1"/>
  <c r="M91" i="1"/>
  <c r="Q92" i="1"/>
  <c r="M90" i="1"/>
  <c r="M85" i="1"/>
  <c r="O86" i="1"/>
  <c r="Q95" i="1"/>
  <c r="O89" i="1"/>
  <c r="O90" i="1"/>
  <c r="Q86" i="1"/>
  <c r="O95" i="1"/>
  <c r="Q93" i="1"/>
  <c r="O93" i="1"/>
  <c r="O84" i="1"/>
  <c r="O92" i="1"/>
  <c r="Q90" i="1"/>
  <c r="K90" i="1"/>
  <c r="O85" i="1"/>
  <c r="O91" i="1"/>
  <c r="G36" i="1"/>
  <c r="G27" i="1"/>
  <c r="M84" i="1"/>
  <c r="M93" i="1"/>
  <c r="M94" i="1"/>
  <c r="G38" i="1"/>
  <c r="M88" i="1"/>
  <c r="M87" i="1"/>
  <c r="M95" i="1"/>
  <c r="G33" i="1"/>
  <c r="M86" i="1"/>
  <c r="M92" i="1"/>
  <c r="G28" i="1"/>
  <c r="G35" i="1"/>
  <c r="G30" i="1"/>
  <c r="G31" i="1"/>
  <c r="G32" i="1"/>
  <c r="G29" i="1"/>
  <c r="G34" i="1"/>
  <c r="Q94" i="1"/>
  <c r="W36" i="1"/>
  <c r="W32" i="1"/>
  <c r="Q85" i="1"/>
  <c r="W28" i="1"/>
  <c r="Q87" i="1"/>
  <c r="Q84" i="1"/>
  <c r="Q89" i="1"/>
  <c r="W38" i="1"/>
  <c r="Q88" i="1"/>
  <c r="I122" i="1"/>
  <c r="I131" i="1"/>
  <c r="G114" i="1"/>
  <c r="I130" i="1"/>
  <c r="I129" i="1"/>
  <c r="I133" i="1"/>
  <c r="I128" i="1"/>
  <c r="I123" i="1"/>
  <c r="I127" i="1"/>
  <c r="I126" i="1"/>
  <c r="I125" i="1"/>
  <c r="I124" i="1"/>
  <c r="E127" i="1"/>
  <c r="E128" i="1"/>
  <c r="E123" i="1"/>
  <c r="E133" i="1"/>
  <c r="E131" i="1"/>
  <c r="E124" i="1"/>
  <c r="E132" i="1"/>
  <c r="E125" i="1"/>
  <c r="E126" i="1"/>
  <c r="E129" i="1"/>
  <c r="E122" i="1"/>
  <c r="Q30" i="1"/>
  <c r="Q32" i="1"/>
  <c r="Q34" i="1"/>
  <c r="Q31" i="1"/>
  <c r="Q29" i="1"/>
  <c r="Q38" i="1"/>
  <c r="Q37" i="1"/>
  <c r="Q36" i="1"/>
  <c r="Q27" i="1"/>
  <c r="Q33" i="1"/>
  <c r="Q35" i="1"/>
  <c r="U89" i="1"/>
  <c r="U88" i="1"/>
  <c r="U86" i="1"/>
  <c r="U84" i="1"/>
  <c r="U87" i="1"/>
  <c r="U95" i="1"/>
  <c r="U92" i="1"/>
  <c r="U85" i="1"/>
  <c r="U93" i="1"/>
  <c r="U90" i="1"/>
  <c r="U94" i="1"/>
  <c r="G110" i="1"/>
  <c r="G106" i="1"/>
  <c r="G105" i="1"/>
  <c r="G109" i="1"/>
  <c r="G113" i="1"/>
  <c r="G104" i="1"/>
  <c r="G108" i="1"/>
  <c r="G112" i="1"/>
  <c r="G103" i="1"/>
  <c r="G107" i="1"/>
  <c r="C104" i="1"/>
  <c r="G128" i="1"/>
  <c r="C112" i="1"/>
  <c r="G129" i="1"/>
  <c r="G126" i="1"/>
  <c r="G124" i="1"/>
  <c r="G122" i="1"/>
  <c r="G127" i="1"/>
  <c r="G132" i="1"/>
  <c r="G125" i="1"/>
  <c r="G133" i="1"/>
  <c r="G130" i="1"/>
  <c r="G123" i="1"/>
  <c r="C108" i="1"/>
  <c r="C107" i="1"/>
  <c r="C106" i="1"/>
  <c r="C110" i="1"/>
  <c r="C114" i="1"/>
  <c r="C103" i="1"/>
  <c r="C111" i="1"/>
  <c r="C105" i="1"/>
  <c r="C109" i="1"/>
  <c r="G198" i="1"/>
  <c r="G202" i="1"/>
  <c r="U145" i="1"/>
  <c r="I92" i="1"/>
  <c r="G206" i="1"/>
  <c r="U142" i="1"/>
  <c r="K67" i="1"/>
  <c r="K65" i="1"/>
  <c r="I91" i="1"/>
  <c r="G199" i="1"/>
  <c r="K87" i="1"/>
  <c r="K88" i="1"/>
  <c r="I150" i="1"/>
  <c r="M145" i="1"/>
  <c r="G207" i="1"/>
  <c r="U151" i="1"/>
  <c r="U150" i="1"/>
  <c r="U141" i="1"/>
  <c r="U148" i="1"/>
  <c r="U147" i="1"/>
  <c r="U143" i="1"/>
  <c r="U149" i="1"/>
  <c r="U146" i="1"/>
  <c r="U144" i="1"/>
  <c r="K143" i="1"/>
  <c r="S70" i="1"/>
  <c r="M144" i="1"/>
  <c r="E200" i="1"/>
  <c r="G203" i="1"/>
  <c r="Y148" i="1"/>
  <c r="E151" i="1"/>
  <c r="S69" i="1"/>
  <c r="C151" i="1"/>
  <c r="E144" i="1"/>
  <c r="E223" i="1"/>
  <c r="S68" i="1"/>
  <c r="K147" i="1"/>
  <c r="M151" i="1"/>
  <c r="I152" i="1"/>
  <c r="W90" i="1"/>
  <c r="K68" i="1"/>
  <c r="K75" i="1"/>
  <c r="I87" i="1"/>
  <c r="K95" i="1"/>
  <c r="W95" i="1"/>
  <c r="AC142" i="1"/>
  <c r="G182" i="1"/>
  <c r="I68" i="1"/>
  <c r="K66" i="1"/>
  <c r="K73" i="1"/>
  <c r="I86" i="1"/>
  <c r="K91" i="1"/>
  <c r="W89" i="1"/>
  <c r="G143" i="1"/>
  <c r="AC145" i="1"/>
  <c r="E190" i="1"/>
  <c r="G224" i="1"/>
  <c r="Q55" i="1"/>
  <c r="C147" i="1"/>
  <c r="G151" i="1"/>
  <c r="AC150" i="1"/>
  <c r="E182" i="1"/>
  <c r="G186" i="1"/>
  <c r="E204" i="1"/>
  <c r="G200" i="1"/>
  <c r="G204" i="1"/>
  <c r="G208" i="1"/>
  <c r="G217" i="1"/>
  <c r="E243" i="1"/>
  <c r="I146" i="1"/>
  <c r="E186" i="1"/>
  <c r="G190" i="1"/>
  <c r="E208" i="1"/>
  <c r="G201" i="1"/>
  <c r="G205" i="1"/>
  <c r="G219" i="1"/>
  <c r="E247" i="1"/>
  <c r="S145" i="1"/>
  <c r="AC147" i="1"/>
  <c r="AC144" i="1"/>
  <c r="AC152" i="1"/>
  <c r="E179" i="1"/>
  <c r="E183" i="1"/>
  <c r="E187" i="1"/>
  <c r="G179" i="1"/>
  <c r="G183" i="1"/>
  <c r="G187" i="1"/>
  <c r="E201" i="1"/>
  <c r="E205" i="1"/>
  <c r="E209" i="1"/>
  <c r="G218" i="1"/>
  <c r="G221" i="1"/>
  <c r="G225" i="1"/>
  <c r="F247" i="1"/>
  <c r="G246" i="1" s="1"/>
  <c r="AC143" i="1"/>
  <c r="AC149" i="1"/>
  <c r="AC148" i="1"/>
  <c r="E181" i="1"/>
  <c r="E185" i="1"/>
  <c r="E189" i="1"/>
  <c r="G181" i="1"/>
  <c r="G185" i="1"/>
  <c r="G189" i="1"/>
  <c r="E199" i="1"/>
  <c r="E203" i="1"/>
  <c r="E207" i="1"/>
  <c r="G228" i="1"/>
  <c r="G223" i="1"/>
  <c r="G227" i="1"/>
  <c r="E72" i="1"/>
  <c r="AC141" i="1"/>
  <c r="AC151" i="1"/>
  <c r="E180" i="1"/>
  <c r="E184" i="1"/>
  <c r="G180" i="1"/>
  <c r="G184" i="1"/>
  <c r="E198" i="1"/>
  <c r="E202" i="1"/>
  <c r="G220" i="1"/>
  <c r="G222" i="1"/>
  <c r="O76" i="1"/>
  <c r="K93" i="1"/>
  <c r="W85" i="1"/>
  <c r="W93" i="1"/>
  <c r="W88" i="1"/>
  <c r="C143" i="1"/>
  <c r="O141" i="1"/>
  <c r="G168" i="1"/>
  <c r="C189" i="1"/>
  <c r="E221" i="1"/>
  <c r="W91" i="1"/>
  <c r="W86" i="1"/>
  <c r="W94" i="1"/>
  <c r="G160" i="1"/>
  <c r="C185" i="1"/>
  <c r="E217" i="1"/>
  <c r="E228" i="1"/>
  <c r="M75" i="1"/>
  <c r="W87" i="1"/>
  <c r="W84" i="1"/>
  <c r="C166" i="1"/>
  <c r="C181" i="1"/>
  <c r="E227" i="1"/>
  <c r="Q52" i="1"/>
  <c r="I67" i="1"/>
  <c r="C180" i="1"/>
  <c r="C188" i="1"/>
  <c r="O57" i="1"/>
  <c r="Q76" i="1"/>
  <c r="E92" i="1"/>
  <c r="E148" i="1"/>
  <c r="W144" i="1"/>
  <c r="G148" i="1"/>
  <c r="I141" i="1"/>
  <c r="C171" i="1"/>
  <c r="C179" i="1"/>
  <c r="C183" i="1"/>
  <c r="C187" i="1"/>
  <c r="E220" i="1"/>
  <c r="E225" i="1"/>
  <c r="E239" i="1"/>
  <c r="C184" i="1"/>
  <c r="H209" i="1"/>
  <c r="I209" i="1" s="1"/>
  <c r="I76" i="1"/>
  <c r="C90" i="1"/>
  <c r="E145" i="1"/>
  <c r="E152" i="1"/>
  <c r="G147" i="1"/>
  <c r="I147" i="1"/>
  <c r="C182" i="1"/>
  <c r="C186" i="1"/>
  <c r="E219" i="1"/>
  <c r="E224" i="1"/>
  <c r="H171" i="1"/>
  <c r="I165" i="1" s="1"/>
  <c r="H228" i="1"/>
  <c r="H229" i="1" s="1"/>
  <c r="Q53" i="1"/>
  <c r="S66" i="1"/>
  <c r="S75" i="1"/>
  <c r="S141" i="1"/>
  <c r="M143" i="1"/>
  <c r="M149" i="1"/>
  <c r="J114" i="1"/>
  <c r="K112" i="1" s="1"/>
  <c r="H190" i="1"/>
  <c r="I189" i="1" s="1"/>
  <c r="E238" i="1"/>
  <c r="I51" i="1"/>
  <c r="Q54" i="1"/>
  <c r="I50" i="1"/>
  <c r="S74" i="1"/>
  <c r="S72" i="1"/>
  <c r="S71" i="1"/>
  <c r="G72" i="1"/>
  <c r="V76" i="1"/>
  <c r="L77" i="1" s="1"/>
  <c r="C91" i="1"/>
  <c r="G84" i="1"/>
  <c r="Y152" i="1"/>
  <c r="M148" i="1"/>
  <c r="M146" i="1"/>
  <c r="M152" i="1"/>
  <c r="E146" i="1"/>
  <c r="W145" i="1"/>
  <c r="G144" i="1"/>
  <c r="G152" i="1"/>
  <c r="I143" i="1"/>
  <c r="C163" i="1"/>
  <c r="G165" i="1"/>
  <c r="E218" i="1"/>
  <c r="E222" i="1"/>
  <c r="E236" i="1"/>
  <c r="E240" i="1"/>
  <c r="E244" i="1"/>
  <c r="Q48" i="1"/>
  <c r="S67" i="1"/>
  <c r="Y149" i="1"/>
  <c r="M142" i="1"/>
  <c r="E242" i="1"/>
  <c r="E246" i="1"/>
  <c r="Q56" i="1"/>
  <c r="S76" i="1"/>
  <c r="S65" i="1"/>
  <c r="C95" i="1"/>
  <c r="Y142" i="1"/>
  <c r="AA141" i="1"/>
  <c r="M141" i="1"/>
  <c r="M150" i="1"/>
  <c r="W152" i="1"/>
  <c r="E237" i="1"/>
  <c r="E241" i="1"/>
  <c r="C247" i="1"/>
  <c r="C246" i="1"/>
  <c r="C245" i="1"/>
  <c r="C244" i="1"/>
  <c r="C243" i="1"/>
  <c r="C242" i="1"/>
  <c r="C241" i="1"/>
  <c r="C240" i="1"/>
  <c r="C239" i="1"/>
  <c r="C238" i="1"/>
  <c r="C237" i="1"/>
  <c r="C236" i="1"/>
  <c r="C228" i="1"/>
  <c r="C227" i="1"/>
  <c r="C226" i="1"/>
  <c r="C225" i="1"/>
  <c r="C224" i="1"/>
  <c r="C223" i="1"/>
  <c r="C222" i="1"/>
  <c r="C221" i="1"/>
  <c r="C220" i="1"/>
  <c r="C219" i="1"/>
  <c r="C218" i="1"/>
  <c r="C217" i="1"/>
  <c r="C209" i="1"/>
  <c r="C208" i="1"/>
  <c r="C207" i="1"/>
  <c r="C206" i="1"/>
  <c r="C205" i="1"/>
  <c r="C204" i="1"/>
  <c r="C203" i="1"/>
  <c r="C202" i="1"/>
  <c r="C201" i="1"/>
  <c r="C200" i="1"/>
  <c r="C199" i="1"/>
  <c r="C198" i="1"/>
  <c r="C162" i="1"/>
  <c r="C170" i="1"/>
  <c r="C167" i="1"/>
  <c r="E171" i="1"/>
  <c r="G164" i="1"/>
  <c r="G161" i="1"/>
  <c r="G169" i="1"/>
  <c r="C164" i="1"/>
  <c r="C161" i="1"/>
  <c r="C169" i="1"/>
  <c r="E166" i="1"/>
  <c r="G166" i="1"/>
  <c r="G163" i="1"/>
  <c r="G171" i="1"/>
  <c r="C160" i="1"/>
  <c r="C168" i="1"/>
  <c r="E163" i="1"/>
  <c r="G162" i="1"/>
  <c r="G170" i="1"/>
  <c r="U68" i="1"/>
  <c r="I75" i="1"/>
  <c r="I74" i="1"/>
  <c r="C87" i="1"/>
  <c r="C89" i="1"/>
  <c r="E90" i="1"/>
  <c r="K54" i="1"/>
  <c r="Q46" i="1"/>
  <c r="Q47" i="1"/>
  <c r="I65" i="1"/>
  <c r="I69" i="1"/>
  <c r="I70" i="1"/>
  <c r="K70" i="1"/>
  <c r="K72" i="1"/>
  <c r="K69" i="1"/>
  <c r="C65" i="1"/>
  <c r="I94" i="1"/>
  <c r="I93" i="1"/>
  <c r="K85" i="1"/>
  <c r="K84" i="1"/>
  <c r="K92" i="1"/>
  <c r="C93" i="1"/>
  <c r="C84" i="1"/>
  <c r="C92" i="1"/>
  <c r="E94" i="1"/>
  <c r="K151" i="1"/>
  <c r="E141" i="1"/>
  <c r="E150" i="1"/>
  <c r="E147" i="1"/>
  <c r="G141" i="1"/>
  <c r="G145" i="1"/>
  <c r="G149" i="1"/>
  <c r="I142" i="1"/>
  <c r="I149" i="1"/>
  <c r="I145" i="1"/>
  <c r="E165" i="1"/>
  <c r="E160" i="1"/>
  <c r="E168" i="1"/>
  <c r="I66" i="1"/>
  <c r="U67" i="1"/>
  <c r="C88" i="1"/>
  <c r="E161" i="1"/>
  <c r="E169" i="1"/>
  <c r="E164" i="1"/>
  <c r="Q50" i="1"/>
  <c r="Q51" i="1"/>
  <c r="I71" i="1"/>
  <c r="I73" i="1"/>
  <c r="K74" i="1"/>
  <c r="K76" i="1"/>
  <c r="C67" i="1"/>
  <c r="I88" i="1"/>
  <c r="I85" i="1"/>
  <c r="I95" i="1"/>
  <c r="K89" i="1"/>
  <c r="K86" i="1"/>
  <c r="C85" i="1"/>
  <c r="C86" i="1"/>
  <c r="E91" i="1"/>
  <c r="E143" i="1"/>
  <c r="E142" i="1"/>
  <c r="G142" i="1"/>
  <c r="G146" i="1"/>
  <c r="I144" i="1"/>
  <c r="I151" i="1"/>
  <c r="E167" i="1"/>
  <c r="E162" i="1"/>
  <c r="K146" i="1"/>
  <c r="C142" i="1"/>
  <c r="C150" i="1"/>
  <c r="Y141" i="1"/>
  <c r="Q142" i="1"/>
  <c r="AA145" i="1"/>
  <c r="S149" i="1"/>
  <c r="K144" i="1"/>
  <c r="K148" i="1"/>
  <c r="K152" i="1"/>
  <c r="C144" i="1"/>
  <c r="C148" i="1"/>
  <c r="C152" i="1"/>
  <c r="W148" i="1"/>
  <c r="O145" i="1"/>
  <c r="Q145" i="1"/>
  <c r="K142" i="1"/>
  <c r="K150" i="1"/>
  <c r="C146" i="1"/>
  <c r="Y146" i="1"/>
  <c r="Q149" i="1"/>
  <c r="AA149" i="1"/>
  <c r="K141" i="1"/>
  <c r="K145" i="1"/>
  <c r="C141" i="1"/>
  <c r="C145" i="1"/>
  <c r="W141" i="1"/>
  <c r="W149" i="1"/>
  <c r="O149" i="1"/>
  <c r="E53" i="1"/>
  <c r="Q68" i="1"/>
  <c r="G87" i="1"/>
  <c r="Q143" i="1"/>
  <c r="AA144" i="1"/>
  <c r="AA152" i="1"/>
  <c r="S148" i="1"/>
  <c r="O148" i="1"/>
  <c r="M50" i="1"/>
  <c r="G52" i="1"/>
  <c r="Q49" i="1"/>
  <c r="T57" i="1"/>
  <c r="L58" i="1" s="1"/>
  <c r="C66" i="1"/>
  <c r="C73" i="1"/>
  <c r="U76" i="1"/>
  <c r="M72" i="1"/>
  <c r="O65" i="1"/>
  <c r="I84" i="1"/>
  <c r="I90" i="1"/>
  <c r="E86" i="1"/>
  <c r="E89" i="1"/>
  <c r="G92" i="1"/>
  <c r="Y144" i="1"/>
  <c r="Y143" i="1"/>
  <c r="Y150" i="1"/>
  <c r="Q144" i="1"/>
  <c r="Q151" i="1"/>
  <c r="Q148" i="1"/>
  <c r="AA142" i="1"/>
  <c r="AA146" i="1"/>
  <c r="AA150" i="1"/>
  <c r="S142" i="1"/>
  <c r="S146" i="1"/>
  <c r="S150" i="1"/>
  <c r="W142" i="1"/>
  <c r="W146" i="1"/>
  <c r="W150" i="1"/>
  <c r="O142" i="1"/>
  <c r="O146" i="1"/>
  <c r="O150" i="1"/>
  <c r="K47" i="1"/>
  <c r="M71" i="1"/>
  <c r="AD152" i="1"/>
  <c r="AB153" i="1" s="1"/>
  <c r="Q147" i="1"/>
  <c r="Q152" i="1"/>
  <c r="AA148" i="1"/>
  <c r="S144" i="1"/>
  <c r="S152" i="1"/>
  <c r="O144" i="1"/>
  <c r="O152" i="1"/>
  <c r="S52" i="1"/>
  <c r="M56" i="1"/>
  <c r="Q75" i="1"/>
  <c r="C68" i="1"/>
  <c r="C75" i="1"/>
  <c r="M69" i="1"/>
  <c r="M74" i="1"/>
  <c r="O75" i="1"/>
  <c r="J133" i="1"/>
  <c r="K128" i="1" s="1"/>
  <c r="Y147" i="1"/>
  <c r="Y145" i="1"/>
  <c r="Q146" i="1"/>
  <c r="Q141" i="1"/>
  <c r="AA143" i="1"/>
  <c r="AA147" i="1"/>
  <c r="S143" i="1"/>
  <c r="S147" i="1"/>
  <c r="W143" i="1"/>
  <c r="W147" i="1"/>
  <c r="O143" i="1"/>
  <c r="O147" i="1"/>
  <c r="I49" i="1"/>
  <c r="Q66" i="1"/>
  <c r="Q74" i="1"/>
  <c r="E68" i="1"/>
  <c r="G89" i="1"/>
  <c r="G90" i="1"/>
  <c r="K52" i="1"/>
  <c r="E54" i="1"/>
  <c r="I48" i="1"/>
  <c r="I56" i="1"/>
  <c r="I57" i="1"/>
  <c r="Q67" i="1"/>
  <c r="Q73" i="1"/>
  <c r="Q72" i="1"/>
  <c r="C74" i="1"/>
  <c r="C76" i="1"/>
  <c r="C71" i="1"/>
  <c r="M65" i="1"/>
  <c r="M70" i="1"/>
  <c r="E65" i="1"/>
  <c r="O72" i="1"/>
  <c r="O73" i="1"/>
  <c r="G73" i="1"/>
  <c r="G85" i="1"/>
  <c r="G93" i="1"/>
  <c r="G88" i="1"/>
  <c r="I52" i="1"/>
  <c r="Q71" i="1"/>
  <c r="G95" i="1"/>
  <c r="K51" i="1"/>
  <c r="I54" i="1"/>
  <c r="I53" i="1"/>
  <c r="Q65" i="1"/>
  <c r="Q69" i="1"/>
  <c r="C70" i="1"/>
  <c r="C72" i="1"/>
  <c r="M73" i="1"/>
  <c r="M66" i="1"/>
  <c r="E73" i="1"/>
  <c r="O68" i="1"/>
  <c r="O67" i="1"/>
  <c r="G67" i="1"/>
  <c r="G91" i="1"/>
  <c r="G86" i="1"/>
  <c r="E114" i="1"/>
  <c r="E111" i="1"/>
  <c r="E109" i="1"/>
  <c r="E107" i="1"/>
  <c r="E104" i="1"/>
  <c r="E113" i="1"/>
  <c r="E112" i="1"/>
  <c r="E110" i="1"/>
  <c r="E108" i="1"/>
  <c r="E106" i="1"/>
  <c r="E105" i="1"/>
  <c r="E103" i="1"/>
  <c r="Z95" i="1"/>
  <c r="L96" i="1" s="1"/>
  <c r="E88" i="1"/>
  <c r="E87" i="1"/>
  <c r="E95" i="1"/>
  <c r="E84" i="1"/>
  <c r="E85" i="1"/>
  <c r="M67" i="1"/>
  <c r="M68" i="1"/>
  <c r="E75" i="1"/>
  <c r="E74" i="1"/>
  <c r="O70" i="1"/>
  <c r="O71" i="1"/>
  <c r="G76" i="1"/>
  <c r="G75" i="1"/>
  <c r="E69" i="1"/>
  <c r="E66" i="1"/>
  <c r="E76" i="1"/>
  <c r="G65" i="1"/>
  <c r="U65" i="1"/>
  <c r="U74" i="1"/>
  <c r="K57" i="1"/>
  <c r="E49" i="1"/>
  <c r="U72" i="1"/>
  <c r="S51" i="1"/>
  <c r="K55" i="1"/>
  <c r="C46" i="1"/>
  <c r="E48" i="1"/>
  <c r="G53" i="1"/>
  <c r="I46" i="1"/>
  <c r="I47" i="1"/>
  <c r="U69" i="1"/>
  <c r="U71" i="1"/>
  <c r="U70" i="1"/>
  <c r="E67" i="1"/>
  <c r="E71" i="1"/>
  <c r="O66" i="1"/>
  <c r="O74" i="1"/>
  <c r="G66" i="1"/>
  <c r="G70" i="1"/>
  <c r="G69" i="1"/>
  <c r="U66" i="1"/>
  <c r="U73" i="1"/>
  <c r="G68" i="1"/>
  <c r="G74" i="1"/>
  <c r="C57" i="1"/>
  <c r="K53" i="1"/>
  <c r="K50" i="1"/>
  <c r="C55" i="1"/>
  <c r="C54" i="1"/>
  <c r="E50" i="1"/>
  <c r="E47" i="1"/>
  <c r="E57" i="1"/>
  <c r="S57" i="1"/>
  <c r="K49" i="1"/>
  <c r="K46" i="1"/>
  <c r="C51" i="1"/>
  <c r="C52" i="1"/>
  <c r="M53" i="1"/>
  <c r="E56" i="1"/>
  <c r="E55" i="1"/>
  <c r="G57" i="1"/>
  <c r="O51" i="1"/>
  <c r="K48" i="1"/>
  <c r="C49" i="1"/>
  <c r="C48" i="1"/>
  <c r="C56" i="1"/>
  <c r="E46" i="1"/>
  <c r="E52" i="1"/>
  <c r="O49" i="1"/>
  <c r="O50" i="1"/>
  <c r="C47" i="1"/>
  <c r="C53" i="1"/>
  <c r="O53" i="1"/>
  <c r="O52" i="1"/>
  <c r="S47" i="1"/>
  <c r="S50" i="1"/>
  <c r="M46" i="1"/>
  <c r="M51" i="1"/>
  <c r="G55" i="1"/>
  <c r="G50" i="1"/>
  <c r="S53" i="1"/>
  <c r="S48" i="1"/>
  <c r="S56" i="1"/>
  <c r="M48" i="1"/>
  <c r="M49" i="1"/>
  <c r="M57" i="1"/>
  <c r="O47" i="1"/>
  <c r="O48" i="1"/>
  <c r="O56" i="1"/>
  <c r="G51" i="1"/>
  <c r="G48" i="1"/>
  <c r="G56" i="1"/>
  <c r="S55" i="1"/>
  <c r="M52" i="1"/>
  <c r="G49" i="1"/>
  <c r="S49" i="1"/>
  <c r="S46" i="1"/>
  <c r="M54" i="1"/>
  <c r="M47" i="1"/>
  <c r="O55" i="1"/>
  <c r="O46" i="1"/>
  <c r="G47" i="1"/>
  <c r="G46" i="1"/>
  <c r="Y37" i="1"/>
  <c r="Y33" i="1"/>
  <c r="Y29" i="1"/>
  <c r="Y35" i="1"/>
  <c r="Y27" i="1"/>
  <c r="Y32" i="1"/>
  <c r="Y38" i="1"/>
  <c r="Y34" i="1"/>
  <c r="Y30" i="1"/>
  <c r="Y31" i="1"/>
  <c r="Y36" i="1"/>
  <c r="Y28" i="1"/>
  <c r="U37" i="1"/>
  <c r="U33" i="1"/>
  <c r="U29" i="1"/>
  <c r="U31" i="1"/>
  <c r="U32" i="1"/>
  <c r="U38" i="1"/>
  <c r="U34" i="1"/>
  <c r="U30" i="1"/>
  <c r="U35" i="1"/>
  <c r="U27" i="1"/>
  <c r="U36" i="1"/>
  <c r="U28" i="1"/>
  <c r="E37" i="1"/>
  <c r="E33" i="1"/>
  <c r="E29" i="1"/>
  <c r="E35" i="1"/>
  <c r="E27" i="1"/>
  <c r="E28" i="1"/>
  <c r="E38" i="1"/>
  <c r="E34" i="1"/>
  <c r="E30" i="1"/>
  <c r="E31" i="1"/>
  <c r="E36" i="1"/>
  <c r="E32" i="1"/>
  <c r="C37" i="1"/>
  <c r="C33" i="1"/>
  <c r="C29" i="1"/>
  <c r="C35" i="1"/>
  <c r="C27" i="1"/>
  <c r="C36" i="1"/>
  <c r="C28" i="1"/>
  <c r="C38" i="1"/>
  <c r="C34" i="1"/>
  <c r="C30" i="1"/>
  <c r="C31" i="1"/>
  <c r="C32" i="1"/>
  <c r="I37" i="1"/>
  <c r="I33" i="1"/>
  <c r="I29" i="1"/>
  <c r="I35" i="1"/>
  <c r="I27" i="1"/>
  <c r="I32" i="1"/>
  <c r="I38" i="1"/>
  <c r="I34" i="1"/>
  <c r="I30" i="1"/>
  <c r="I31" i="1"/>
  <c r="I36" i="1"/>
  <c r="I28" i="1"/>
  <c r="S37" i="1"/>
  <c r="S33" i="1"/>
  <c r="S29" i="1"/>
  <c r="S35" i="1"/>
  <c r="S36" i="1"/>
  <c r="S28" i="1"/>
  <c r="S38" i="1"/>
  <c r="S34" i="1"/>
  <c r="S30" i="1"/>
  <c r="S31" i="1"/>
  <c r="S27" i="1"/>
  <c r="S32" i="1"/>
  <c r="O37" i="1"/>
  <c r="O33" i="1"/>
  <c r="O29" i="1"/>
  <c r="O31" i="1"/>
  <c r="O36" i="1"/>
  <c r="O28" i="1"/>
  <c r="O38" i="1"/>
  <c r="O34" i="1"/>
  <c r="O30" i="1"/>
  <c r="O35" i="1"/>
  <c r="O27" i="1"/>
  <c r="O32" i="1"/>
  <c r="Z38" i="1"/>
  <c r="G239" i="1" l="1"/>
  <c r="H172" i="1"/>
  <c r="I167" i="1"/>
  <c r="I181" i="1"/>
  <c r="I203" i="1"/>
  <c r="I190" i="1"/>
  <c r="I180" i="1"/>
  <c r="D191" i="1"/>
  <c r="G237" i="1"/>
  <c r="W75" i="1"/>
  <c r="J58" i="1"/>
  <c r="B77" i="1"/>
  <c r="I164" i="1"/>
  <c r="I169" i="1"/>
  <c r="G242" i="1"/>
  <c r="F248" i="1"/>
  <c r="G241" i="1"/>
  <c r="D172" i="1"/>
  <c r="G247" i="1"/>
  <c r="G236" i="1"/>
  <c r="I166" i="1"/>
  <c r="G238" i="1"/>
  <c r="G244" i="1"/>
  <c r="D248" i="1"/>
  <c r="U56" i="1"/>
  <c r="P58" i="1"/>
  <c r="I224" i="1"/>
  <c r="K109" i="1"/>
  <c r="I186" i="1"/>
  <c r="I185" i="1"/>
  <c r="H58" i="1"/>
  <c r="I199" i="1"/>
  <c r="I219" i="1"/>
  <c r="U47" i="1"/>
  <c r="U53" i="1"/>
  <c r="U48" i="1"/>
  <c r="F172" i="1"/>
  <c r="I161" i="1"/>
  <c r="I184" i="1"/>
  <c r="H191" i="1"/>
  <c r="B191" i="1"/>
  <c r="F210" i="1"/>
  <c r="B248" i="1"/>
  <c r="G243" i="1"/>
  <c r="G240" i="1"/>
  <c r="G245" i="1"/>
  <c r="B58" i="1"/>
  <c r="U50" i="1"/>
  <c r="K108" i="1"/>
  <c r="T58" i="1"/>
  <c r="U46" i="1"/>
  <c r="D58" i="1"/>
  <c r="I182" i="1"/>
  <c r="I188" i="1"/>
  <c r="F191" i="1"/>
  <c r="I207" i="1"/>
  <c r="D229" i="1"/>
  <c r="D115" i="1"/>
  <c r="K113" i="1"/>
  <c r="I200" i="1"/>
  <c r="I204" i="1"/>
  <c r="I208" i="1"/>
  <c r="D210" i="1"/>
  <c r="I220" i="1"/>
  <c r="I226" i="1"/>
  <c r="F229" i="1"/>
  <c r="K106" i="1"/>
  <c r="K107" i="1"/>
  <c r="K130" i="1"/>
  <c r="I198" i="1"/>
  <c r="I202" i="1"/>
  <c r="I206" i="1"/>
  <c r="H210" i="1"/>
  <c r="I218" i="1"/>
  <c r="I223" i="1"/>
  <c r="I228" i="1"/>
  <c r="J115" i="1"/>
  <c r="K114" i="1"/>
  <c r="B210" i="1"/>
  <c r="I201" i="1"/>
  <c r="I205" i="1"/>
  <c r="B229" i="1"/>
  <c r="I222" i="1"/>
  <c r="I227" i="1"/>
  <c r="W67" i="1"/>
  <c r="H77" i="1"/>
  <c r="W66" i="1"/>
  <c r="P77" i="1"/>
  <c r="V77" i="1"/>
  <c r="W65" i="1"/>
  <c r="T77" i="1"/>
  <c r="W70" i="1"/>
  <c r="J77" i="1"/>
  <c r="W68" i="1"/>
  <c r="F77" i="1"/>
  <c r="W69" i="1"/>
  <c r="D77" i="1"/>
  <c r="K132" i="1"/>
  <c r="I160" i="1"/>
  <c r="I168" i="1"/>
  <c r="I163" i="1"/>
  <c r="I171" i="1"/>
  <c r="I217" i="1"/>
  <c r="I221" i="1"/>
  <c r="I225" i="1"/>
  <c r="W76" i="1"/>
  <c r="W73" i="1"/>
  <c r="W74" i="1"/>
  <c r="R77" i="1"/>
  <c r="W72" i="1"/>
  <c r="N77" i="1"/>
  <c r="W71" i="1"/>
  <c r="B172" i="1"/>
  <c r="I162" i="1"/>
  <c r="I170" i="1"/>
  <c r="K103" i="1"/>
  <c r="H115" i="1"/>
  <c r="K105" i="1"/>
  <c r="B115" i="1"/>
  <c r="U55" i="1"/>
  <c r="U49" i="1"/>
  <c r="F58" i="1"/>
  <c r="U54" i="1"/>
  <c r="K110" i="1"/>
  <c r="K104" i="1"/>
  <c r="K111" i="1"/>
  <c r="F115" i="1"/>
  <c r="K125" i="1"/>
  <c r="I179" i="1"/>
  <c r="I183" i="1"/>
  <c r="I187" i="1"/>
  <c r="K127" i="1"/>
  <c r="X96" i="1"/>
  <c r="AA88" i="1"/>
  <c r="N96" i="1"/>
  <c r="J134" i="1"/>
  <c r="K133" i="1"/>
  <c r="K122" i="1"/>
  <c r="F134" i="1"/>
  <c r="H134" i="1"/>
  <c r="AE146" i="1"/>
  <c r="T153" i="1"/>
  <c r="X153" i="1"/>
  <c r="AE145" i="1"/>
  <c r="L153" i="1"/>
  <c r="H153" i="1"/>
  <c r="AE151" i="1"/>
  <c r="AE144" i="1"/>
  <c r="B153" i="1"/>
  <c r="P153" i="1"/>
  <c r="AE147" i="1"/>
  <c r="J153" i="1"/>
  <c r="B134" i="1"/>
  <c r="K123" i="1"/>
  <c r="K131" i="1"/>
  <c r="AE150" i="1"/>
  <c r="D153" i="1"/>
  <c r="AE142" i="1"/>
  <c r="AE152" i="1"/>
  <c r="Z153" i="1"/>
  <c r="U51" i="1"/>
  <c r="R58" i="1"/>
  <c r="U57" i="1"/>
  <c r="N58" i="1"/>
  <c r="U52" i="1"/>
  <c r="K126" i="1"/>
  <c r="D134" i="1"/>
  <c r="K124" i="1"/>
  <c r="K129" i="1"/>
  <c r="AE141" i="1"/>
  <c r="AE148" i="1"/>
  <c r="V153" i="1"/>
  <c r="AD153" i="1"/>
  <c r="AE149" i="1"/>
  <c r="F153" i="1"/>
  <c r="R153" i="1"/>
  <c r="AE143" i="1"/>
  <c r="N153" i="1"/>
  <c r="AA95" i="1"/>
  <c r="Z96" i="1"/>
  <c r="D96" i="1"/>
  <c r="AA91" i="1"/>
  <c r="R96" i="1"/>
  <c r="AA93" i="1"/>
  <c r="F96" i="1"/>
  <c r="AA86" i="1"/>
  <c r="AA94" i="1"/>
  <c r="AA87" i="1"/>
  <c r="J96" i="1"/>
  <c r="AA89" i="1"/>
  <c r="P96" i="1"/>
  <c r="AA84" i="1"/>
  <c r="AA92" i="1"/>
  <c r="T96" i="1"/>
  <c r="B96" i="1"/>
  <c r="AA85" i="1"/>
  <c r="H96" i="1"/>
  <c r="V96" i="1"/>
  <c r="AA90" i="1"/>
  <c r="AA37" i="1"/>
  <c r="AA33" i="1"/>
  <c r="AA29" i="1"/>
  <c r="AA31" i="1"/>
  <c r="AA36" i="1"/>
  <c r="AA28" i="1"/>
  <c r="AA38" i="1"/>
  <c r="AA34" i="1"/>
  <c r="AA30" i="1"/>
  <c r="AA35" i="1"/>
  <c r="AA27" i="1"/>
  <c r="AA32" i="1"/>
  <c r="X39" i="1"/>
  <c r="N39" i="1"/>
  <c r="Z39" i="1"/>
  <c r="F39" i="1"/>
  <c r="J39" i="1"/>
  <c r="L39" i="1"/>
  <c r="B39" i="1"/>
  <c r="T39" i="1"/>
  <c r="V39" i="1"/>
  <c r="P39" i="1"/>
  <c r="D39" i="1"/>
  <c r="H39" i="1"/>
  <c r="R39" i="1"/>
  <c r="F19" i="1" l="1"/>
  <c r="N19" i="1"/>
  <c r="V19" i="1"/>
  <c r="J19" i="1"/>
  <c r="R19" i="1"/>
  <c r="Z19" i="1"/>
  <c r="AB8" i="1"/>
  <c r="B19" i="1"/>
  <c r="H19" i="1"/>
  <c r="P19" i="1"/>
  <c r="D19" i="1"/>
  <c r="L19" i="1"/>
  <c r="T19" i="1"/>
  <c r="AB16" i="1"/>
  <c r="AB11" i="1"/>
  <c r="AB12" i="1"/>
  <c r="AB18" i="1"/>
  <c r="AB13" i="1"/>
  <c r="AB14" i="1"/>
  <c r="AB15" i="1"/>
  <c r="AB17" i="1"/>
  <c r="AB10" i="1"/>
  <c r="AB9" i="1"/>
  <c r="X19" i="1"/>
  <c r="Q17" i="1" l="1"/>
  <c r="Q13" i="1"/>
  <c r="Q9" i="1"/>
  <c r="Q18" i="1"/>
  <c r="Q16" i="1"/>
  <c r="Q14" i="1"/>
  <c r="Q12" i="1"/>
  <c r="Q10" i="1"/>
  <c r="Q8" i="1"/>
  <c r="Q19" i="1"/>
  <c r="Q15" i="1"/>
  <c r="Q11" i="1"/>
  <c r="AA19" i="1"/>
  <c r="AA17" i="1"/>
  <c r="AA15" i="1"/>
  <c r="AA13" i="1"/>
  <c r="AA11" i="1"/>
  <c r="AA9" i="1"/>
  <c r="AA14" i="1"/>
  <c r="AA10" i="1"/>
  <c r="AA18" i="1"/>
  <c r="AA16" i="1"/>
  <c r="AA12" i="1"/>
  <c r="AA8" i="1"/>
  <c r="O18" i="1"/>
  <c r="O16" i="1"/>
  <c r="O14" i="1"/>
  <c r="O12" i="1"/>
  <c r="O10" i="1"/>
  <c r="O8" i="1"/>
  <c r="O19" i="1"/>
  <c r="O15" i="1"/>
  <c r="O11" i="1"/>
  <c r="O17" i="1"/>
  <c r="O13" i="1"/>
  <c r="O9" i="1"/>
  <c r="E18" i="1"/>
  <c r="E14" i="1"/>
  <c r="E10" i="1"/>
  <c r="E19" i="1"/>
  <c r="E17" i="1"/>
  <c r="E15" i="1"/>
  <c r="E13" i="1"/>
  <c r="E11" i="1"/>
  <c r="E9" i="1"/>
  <c r="E16" i="1"/>
  <c r="E12" i="1"/>
  <c r="E8" i="1"/>
  <c r="W18" i="1"/>
  <c r="W16" i="1"/>
  <c r="W14" i="1"/>
  <c r="W12" i="1"/>
  <c r="W10" i="1"/>
  <c r="W8" i="1"/>
  <c r="W17" i="1"/>
  <c r="W13" i="1"/>
  <c r="W9" i="1"/>
  <c r="W19" i="1"/>
  <c r="W15" i="1"/>
  <c r="W11" i="1"/>
  <c r="Y19" i="1"/>
  <c r="Y15" i="1"/>
  <c r="Y11" i="1"/>
  <c r="Y18" i="1"/>
  <c r="Y16" i="1"/>
  <c r="Y14" i="1"/>
  <c r="Y12" i="1"/>
  <c r="Y10" i="1"/>
  <c r="Y8" i="1"/>
  <c r="Y17" i="1"/>
  <c r="Y13" i="1"/>
  <c r="Y9" i="1"/>
  <c r="M16" i="1"/>
  <c r="M12" i="1"/>
  <c r="M8" i="1"/>
  <c r="M19" i="1"/>
  <c r="M17" i="1"/>
  <c r="M15" i="1"/>
  <c r="M13" i="1"/>
  <c r="M11" i="1"/>
  <c r="M9" i="1"/>
  <c r="M18" i="1"/>
  <c r="M14" i="1"/>
  <c r="M10" i="1"/>
  <c r="C19" i="1"/>
  <c r="C17" i="1"/>
  <c r="C15" i="1"/>
  <c r="C13" i="1"/>
  <c r="C11" i="1"/>
  <c r="C9" i="1"/>
  <c r="C16" i="1"/>
  <c r="C12" i="1"/>
  <c r="C8" i="1"/>
  <c r="C18" i="1"/>
  <c r="C14" i="1"/>
  <c r="C10" i="1"/>
  <c r="K19" i="1"/>
  <c r="K17" i="1"/>
  <c r="K15" i="1"/>
  <c r="K13" i="1"/>
  <c r="K11" i="1"/>
  <c r="K9" i="1"/>
  <c r="K18" i="1"/>
  <c r="K14" i="1"/>
  <c r="K10" i="1"/>
  <c r="K16" i="1"/>
  <c r="K12" i="1"/>
  <c r="K8" i="1"/>
  <c r="U18" i="1"/>
  <c r="U14" i="1"/>
  <c r="U10" i="1"/>
  <c r="U19" i="1"/>
  <c r="U17" i="1"/>
  <c r="U15" i="1"/>
  <c r="U13" i="1"/>
  <c r="U11" i="1"/>
  <c r="U9" i="1"/>
  <c r="U16" i="1"/>
  <c r="U12" i="1"/>
  <c r="U8" i="1"/>
  <c r="I19" i="1"/>
  <c r="I15" i="1"/>
  <c r="I11" i="1"/>
  <c r="I18" i="1"/>
  <c r="I16" i="1"/>
  <c r="I14" i="1"/>
  <c r="I12" i="1"/>
  <c r="I10" i="1"/>
  <c r="I8" i="1"/>
  <c r="I17" i="1"/>
  <c r="I13" i="1"/>
  <c r="I9" i="1"/>
  <c r="S19" i="1"/>
  <c r="S17" i="1"/>
  <c r="S15" i="1"/>
  <c r="S13" i="1"/>
  <c r="S11" i="1"/>
  <c r="S9" i="1"/>
  <c r="S16" i="1"/>
  <c r="S12" i="1"/>
  <c r="S8" i="1"/>
  <c r="S18" i="1"/>
  <c r="S14" i="1"/>
  <c r="S10" i="1"/>
  <c r="G18" i="1"/>
  <c r="G16" i="1"/>
  <c r="G14" i="1"/>
  <c r="G12" i="1"/>
  <c r="G10" i="1"/>
  <c r="G8" i="1"/>
  <c r="G17" i="1"/>
  <c r="G13" i="1"/>
  <c r="G9" i="1"/>
  <c r="G19" i="1"/>
  <c r="G15" i="1"/>
  <c r="G11" i="1"/>
  <c r="AB19" i="1"/>
  <c r="AC16" i="1" l="1"/>
  <c r="AC12" i="1"/>
  <c r="AC8" i="1"/>
  <c r="AC19" i="1"/>
  <c r="AC17" i="1"/>
  <c r="AC15" i="1"/>
  <c r="AC13" i="1"/>
  <c r="AC11" i="1"/>
  <c r="AC9" i="1"/>
  <c r="AC18" i="1"/>
  <c r="AC14" i="1"/>
  <c r="AC10" i="1"/>
  <c r="Z20" i="1"/>
  <c r="R20" i="1"/>
  <c r="J20" i="1"/>
  <c r="B20" i="1"/>
  <c r="X20" i="1"/>
  <c r="AB20" i="1"/>
  <c r="T20" i="1"/>
  <c r="L20" i="1"/>
  <c r="D20" i="1"/>
  <c r="V20" i="1"/>
  <c r="N20" i="1"/>
  <c r="F20" i="1"/>
  <c r="P20" i="1"/>
  <c r="H20" i="1"/>
</calcChain>
</file>

<file path=xl/sharedStrings.xml><?xml version="1.0" encoding="utf-8"?>
<sst xmlns="http://schemas.openxmlformats.org/spreadsheetml/2006/main" count="8388" uniqueCount="743">
  <si>
    <t>%</t>
  </si>
  <si>
    <t>&lt; 500 g</t>
  </si>
  <si>
    <t>500 - 999 g</t>
  </si>
  <si>
    <t>1 000 - 1 499 g</t>
  </si>
  <si>
    <t>1 500 - 1 999 g</t>
  </si>
  <si>
    <t>2 000 - 2 499 g</t>
  </si>
  <si>
    <t>2 500 - 2 999 g</t>
  </si>
  <si>
    <t>3 000 - 3 499 g</t>
  </si>
  <si>
    <t>3 500 - 3 999 g</t>
  </si>
  <si>
    <t>4 000 - 4 499 g</t>
  </si>
  <si>
    <t>4 500 - 4 999 g</t>
  </si>
  <si>
    <t>≥ 5 000 g</t>
  </si>
  <si>
    <t>≥ 11</t>
  </si>
  <si>
    <t>≤ 21</t>
  </si>
  <si>
    <t>22 - 27</t>
  </si>
  <si>
    <t>28 - 32</t>
  </si>
  <si>
    <t>33 - 37</t>
  </si>
  <si>
    <t>38 - 40</t>
  </si>
  <si>
    <t>41 - 42</t>
  </si>
  <si>
    <t>43 - 45</t>
  </si>
  <si>
    <t>≥ 46</t>
  </si>
  <si>
    <t>10 - 15</t>
  </si>
  <si>
    <t>16 - 20</t>
  </si>
  <si>
    <t>21 - 25</t>
  </si>
  <si>
    <t>26 - 30</t>
  </si>
  <si>
    <t>31 - 35</t>
  </si>
  <si>
    <t>36 - 40</t>
  </si>
  <si>
    <t>41 - 45</t>
  </si>
  <si>
    <t>46 - 50</t>
  </si>
  <si>
    <t>51 - 60</t>
  </si>
  <si>
    <t>61 - 70</t>
  </si>
  <si>
    <t>500 - 999</t>
  </si>
  <si>
    <t>1 000 - 1 499</t>
  </si>
  <si>
    <t>2 000 - 2 499</t>
  </si>
  <si>
    <t>2 500 - 2 999</t>
  </si>
  <si>
    <t>1 500 - 1 999</t>
  </si>
  <si>
    <t>3 000 - 3 499</t>
  </si>
  <si>
    <t>3 500 - 3 999</t>
  </si>
  <si>
    <t>4 000 - 4 499</t>
  </si>
  <si>
    <t>4 500 - 4 999</t>
  </si>
  <si>
    <t>≥ 5 000</t>
  </si>
  <si>
    <t>g</t>
  </si>
  <si>
    <t>&lt;  500</t>
  </si>
  <si>
    <t>0 -</t>
  </si>
  <si>
    <t>1 -</t>
  </si>
  <si>
    <t>2 -</t>
  </si>
  <si>
    <t>3 -</t>
  </si>
  <si>
    <t>11 - 20</t>
  </si>
  <si>
    <t>≥ 31</t>
  </si>
  <si>
    <t>21 - 30</t>
  </si>
  <si>
    <t>Y -</t>
  </si>
  <si>
    <t>N -</t>
  </si>
  <si>
    <t>U -</t>
  </si>
  <si>
    <t>OO</t>
  </si>
  <si>
    <t>BE</t>
  </si>
  <si>
    <t>DE</t>
  </si>
  <si>
    <t>FR</t>
  </si>
  <si>
    <t>UK</t>
  </si>
  <si>
    <t>LU</t>
  </si>
  <si>
    <t>NL</t>
  </si>
  <si>
    <t>EU</t>
  </si>
  <si>
    <t>ER</t>
  </si>
  <si>
    <t>AF</t>
  </si>
  <si>
    <t>AM</t>
  </si>
  <si>
    <t>AZ</t>
  </si>
  <si>
    <t>OC</t>
  </si>
  <si>
    <t>11-20</t>
  </si>
  <si>
    <t>21-30</t>
  </si>
  <si>
    <t>0</t>
  </si>
  <si>
    <t>1</t>
  </si>
  <si>
    <t>2</t>
  </si>
  <si>
    <t>3</t>
  </si>
  <si>
    <t>4</t>
  </si>
  <si>
    <t>5</t>
  </si>
  <si>
    <t>6</t>
  </si>
  <si>
    <t>7</t>
  </si>
  <si>
    <t>8</t>
  </si>
  <si>
    <t>9</t>
  </si>
  <si>
    <t>10</t>
  </si>
  <si>
    <t>10-15</t>
  </si>
  <si>
    <t>16-20</t>
  </si>
  <si>
    <t>21-25</t>
  </si>
  <si>
    <t>26-30</t>
  </si>
  <si>
    <t>31-35</t>
  </si>
  <si>
    <t>36-40</t>
  </si>
  <si>
    <t>41-45</t>
  </si>
  <si>
    <t>46-50</t>
  </si>
  <si>
    <t>51-60</t>
  </si>
  <si>
    <t>61-70</t>
  </si>
  <si>
    <t>Introduction</t>
  </si>
  <si>
    <t>Titre</t>
  </si>
  <si>
    <t>Publication du SPF Santé publique, DG Soins de Santé, Service Datamanagement, Cellule Gestion de la Banque de Données</t>
  </si>
  <si>
    <t>Sélection des bébés</t>
  </si>
  <si>
    <t>Couplage des données des mères et des bébés</t>
  </si>
  <si>
    <t>Qualité des données</t>
  </si>
  <si>
    <t>Représentation en tableaux et graphiques</t>
  </si>
  <si>
    <t>Contact : info.rhmzg@sante.belgique.be</t>
  </si>
  <si>
    <t>Mode d'accouchement</t>
  </si>
  <si>
    <t>Aperçu</t>
  </si>
  <si>
    <t>Province de l'hôpital</t>
  </si>
  <si>
    <t>Nationalité de la mère : A2_CODE_INDIC_NAT</t>
  </si>
  <si>
    <t>Durée de séjour de la mère (nombre de nuits)</t>
  </si>
  <si>
    <t>Âge de la mère : A1_YEAR_BIRTH (années)</t>
  </si>
  <si>
    <t>Sexe du bébé : A2_CODE_SEX</t>
  </si>
  <si>
    <t>Deux catégories de fichiers : au sujet des mères et au sujet des bébés</t>
  </si>
  <si>
    <t>Durée de séjour du bébé (nombre de nuits)</t>
  </si>
  <si>
    <t>Mode d'accouchement : M4_CODE_DIAGNOSE_BIRTH</t>
  </si>
  <si>
    <t>Anesthésie péridurale : M4_PERIDURAL_Y_N</t>
  </si>
  <si>
    <t>Graphiques simples à variable unique</t>
  </si>
  <si>
    <t>Nationalité de la mère</t>
  </si>
  <si>
    <t>Poids de naissance</t>
  </si>
  <si>
    <t>Tableaux</t>
  </si>
  <si>
    <t>Graphiques</t>
  </si>
  <si>
    <t>RHM - Feed-back national « Mère-Enfant »</t>
  </si>
  <si>
    <t>Index (cliquer)</t>
  </si>
  <si>
    <t>Généralités</t>
  </si>
  <si>
    <t>Durée de gestation : M4_NUMBER_WEEK_PREG (semaines)</t>
  </si>
  <si>
    <t>Poids de naissance : M4_WEIGHT_BIRTH (grammes)</t>
  </si>
  <si>
    <t>Détermination du type de naissance : simple, gémellaire, multiple (trois bébés ou plus)</t>
  </si>
  <si>
    <t>Sélection des mères</t>
  </si>
  <si>
    <t>Aperçu du rapport national Mère-Enfant</t>
  </si>
  <si>
    <t>Enregistrement RHM</t>
  </si>
  <si>
    <t>Semestres</t>
  </si>
  <si>
    <t xml:space="preserve">Données sélectionnées
</t>
  </si>
  <si>
    <t>Tableaux : province de l'hôpital</t>
  </si>
  <si>
    <t>Province de l'hôpital versus nationalité de la mère</t>
  </si>
  <si>
    <t>Nationalité de la mère versus province de l'hôpital</t>
  </si>
  <si>
    <t>Inconnu</t>
  </si>
  <si>
    <t>OO - Inconnue</t>
  </si>
  <si>
    <t>BE - Belgique</t>
  </si>
  <si>
    <t>-  Belgique</t>
  </si>
  <si>
    <t>Belgique</t>
  </si>
  <si>
    <t>DE - Allemagne</t>
  </si>
  <si>
    <t>-  Allemagne</t>
  </si>
  <si>
    <t>FR - France</t>
  </si>
  <si>
    <t>-  France</t>
  </si>
  <si>
    <t>UK - Royaume-Uni</t>
  </si>
  <si>
    <t>LU - Luxembourg</t>
  </si>
  <si>
    <t>Luxembourg</t>
  </si>
  <si>
    <t>-  Luxembourg</t>
  </si>
  <si>
    <t>NL - Pays-Bas</t>
  </si>
  <si>
    <t>-  Pays-Bas</t>
  </si>
  <si>
    <t>EU - Autres Europe UE</t>
  </si>
  <si>
    <t>ER - Europe hors UE</t>
  </si>
  <si>
    <t>-  Europe hors UE</t>
  </si>
  <si>
    <t>AF - Afrique</t>
  </si>
  <si>
    <t>-  Afrique</t>
  </si>
  <si>
    <t>AM - Amérique</t>
  </si>
  <si>
    <t>-  Amérique</t>
  </si>
  <si>
    <t>AZ - Asie</t>
  </si>
  <si>
    <t>-  Asie</t>
  </si>
  <si>
    <t>OC - Océanie</t>
  </si>
  <si>
    <t>-  Océanie</t>
  </si>
  <si>
    <t>Total</t>
  </si>
  <si>
    <t>Nombre</t>
  </si>
  <si>
    <t>Flandre-Occidentale</t>
  </si>
  <si>
    <t>Flandre-Orientale</t>
  </si>
  <si>
    <t>Anvers</t>
  </si>
  <si>
    <t>Limbourg</t>
  </si>
  <si>
    <t>Brabant flamand</t>
  </si>
  <si>
    <t>Région de Bruxelles-Capitale</t>
  </si>
  <si>
    <t>Hainaut</t>
  </si>
  <si>
    <t>Brabant wallon</t>
  </si>
  <si>
    <t>Liège</t>
  </si>
  <si>
    <t>Namur</t>
  </si>
  <si>
    <t>% par nationalité</t>
  </si>
  <si>
    <t>Province de l'hôpital versus durée de séjour de la mère</t>
  </si>
  <si>
    <t>Nationalité de la mère versus durée de séjour de la mère</t>
  </si>
  <si>
    <t>Durée de séjour de la mère versus province de l'hôpital</t>
  </si>
  <si>
    <t>Durée de séjour de la mère versus nationalité de la mère</t>
  </si>
  <si>
    <t>2 nuits</t>
  </si>
  <si>
    <t>3 nuits</t>
  </si>
  <si>
    <t>4 nuits</t>
  </si>
  <si>
    <t>5 nuits</t>
  </si>
  <si>
    <t>6 nuits</t>
  </si>
  <si>
    <t>7 nuits</t>
  </si>
  <si>
    <t>8 nuits</t>
  </si>
  <si>
    <t>9 nuits</t>
  </si>
  <si>
    <t>10 nuits</t>
  </si>
  <si>
    <t>≥ 11 nuits</t>
  </si>
  <si>
    <t>11 - 20 nuits</t>
  </si>
  <si>
    <t>21 - 30 nuits</t>
  </si>
  <si>
    <t>≥ 31 nuits</t>
  </si>
  <si>
    <t>nuits</t>
  </si>
  <si>
    <t>0 nuit</t>
  </si>
  <si>
    <t>1 nuit</t>
  </si>
  <si>
    <t>nuit</t>
  </si>
  <si>
    <t>% par durée de séjour</t>
  </si>
  <si>
    <t>Province de l'hôpital versus durée de gestation</t>
  </si>
  <si>
    <t>Nationalité de la mère versus durée de gestation</t>
  </si>
  <si>
    <t>Durée de séjour de la mère versus durée de gestation</t>
  </si>
  <si>
    <t>Durée de gestation</t>
  </si>
  <si>
    <t>Durée de gestation versus province de l'hôpital</t>
  </si>
  <si>
    <t>Durée de gestation versus nationalité de la mère</t>
  </si>
  <si>
    <t>Durée de gestation versus durée de séjour de la mère</t>
  </si>
  <si>
    <t>≤ 21 semaines</t>
  </si>
  <si>
    <t>22 - 27 semaines</t>
  </si>
  <si>
    <t>28 - 32 semaines</t>
  </si>
  <si>
    <t>33 - 37 semaines</t>
  </si>
  <si>
    <t>38 - 40 semaines</t>
  </si>
  <si>
    <t>41 - 42 semaines</t>
  </si>
  <si>
    <t>43 - 45 semaines</t>
  </si>
  <si>
    <t>≥ 46 semaines</t>
  </si>
  <si>
    <t>semaines</t>
  </si>
  <si>
    <t>Province de l'hôpital versus âge de la mère</t>
  </si>
  <si>
    <t>Nationalité de la mère versus âge de la mère</t>
  </si>
  <si>
    <t>Durée de séjour de la mère versus âge de la mère</t>
  </si>
  <si>
    <t>Durée de gestation versus âge de la mère</t>
  </si>
  <si>
    <t>Âge de la mère</t>
  </si>
  <si>
    <t>Âge de la mère versus province de l'hôpital</t>
  </si>
  <si>
    <t>Âge de la mère versus nationalité de la mère</t>
  </si>
  <si>
    <t>Âge de la mère versus durée de séjour de la mère</t>
  </si>
  <si>
    <t>Âge de la mère versus durée de gestation</t>
  </si>
  <si>
    <t>10 - 15 ans</t>
  </si>
  <si>
    <t>16 - 20 ans</t>
  </si>
  <si>
    <t>21 - 25 ans</t>
  </si>
  <si>
    <t>26 - 30 ans</t>
  </si>
  <si>
    <t>31 - 35 ans</t>
  </si>
  <si>
    <t>36 - 40 ans</t>
  </si>
  <si>
    <t>41 - 45 ans</t>
  </si>
  <si>
    <t>46 - 50 ans</t>
  </si>
  <si>
    <t>51 - 60 ans</t>
  </si>
  <si>
    <t>61 - 70 ans</t>
  </si>
  <si>
    <t>ans</t>
  </si>
  <si>
    <t>Province de l'hôpital versus poids de naissance</t>
  </si>
  <si>
    <t>Nationalité de la mère versus poids de naissance</t>
  </si>
  <si>
    <t>Durée de séjour de la mère versus poids de naissance</t>
  </si>
  <si>
    <t>Durée de gestation versus poids de naissance</t>
  </si>
  <si>
    <t>Âge de la mère versus poids de naissance</t>
  </si>
  <si>
    <t>Province de l'hôpital versus sexe du bébé</t>
  </si>
  <si>
    <t>Nationalité de la mère versus sexe du bébé</t>
  </si>
  <si>
    <t>Durée de séjour de la mère versus sexe du bébé</t>
  </si>
  <si>
    <t>Durée de gestation versus sexe du bébé</t>
  </si>
  <si>
    <t>Âge de la mère versus sexe du bébé</t>
  </si>
  <si>
    <t>Sexe du bébé</t>
  </si>
  <si>
    <t>Sexe du bébé versus province de l'hôpital</t>
  </si>
  <si>
    <t>Sexe du bébé versus nationalité de la mère</t>
  </si>
  <si>
    <t>Sexe du bébé versus durée de séjour de la mère</t>
  </si>
  <si>
    <t>Sexe du bébé versus durée de gestation</t>
  </si>
  <si>
    <t>Sexe du bébé versus âge de la mère</t>
  </si>
  <si>
    <t>Sexe du bébé versus poids de naissance</t>
  </si>
  <si>
    <t>Indéfinissable</t>
  </si>
  <si>
    <t>Masculin</t>
  </si>
  <si>
    <t>Féminin</t>
  </si>
  <si>
    <t>Changé</t>
  </si>
  <si>
    <t>% par sexe</t>
  </si>
  <si>
    <t>Province de l'hôpital versus grossesse multiple</t>
  </si>
  <si>
    <t>Nationalité de la mère versus grossesse multiple</t>
  </si>
  <si>
    <t>Durée de séjour de la mère versus grossesse multiple</t>
  </si>
  <si>
    <t>Durée de gestation versus grossesse multiple</t>
  </si>
  <si>
    <t>Âge de la mère versus grossesse multiple</t>
  </si>
  <si>
    <t>Sexe du bébé versus grossesse multiple</t>
  </si>
  <si>
    <t>Grossesse multiple</t>
  </si>
  <si>
    <t>Grossesse multiple versus province de l'hôpital</t>
  </si>
  <si>
    <t>Grossesse multiple versus nationalité de la mère</t>
  </si>
  <si>
    <t>Grossesse multiple versus durée de séjour de la mère</t>
  </si>
  <si>
    <t>Grossesse multiple versus durée de gestation</t>
  </si>
  <si>
    <t>Grossesse multiple versus âge de la mère</t>
  </si>
  <si>
    <t>Grossesse multiple versus poids de naissance</t>
  </si>
  <si>
    <t>Unique</t>
  </si>
  <si>
    <t>Gémellaire</t>
  </si>
  <si>
    <t>De haut rang</t>
  </si>
  <si>
    <t>Inconnue</t>
  </si>
  <si>
    <t>Pas de mention</t>
  </si>
  <si>
    <t>Césarienne</t>
  </si>
  <si>
    <t>Province de l'hôpital versus mode d'accouchement</t>
  </si>
  <si>
    <t>Nationalité de la mère versus mode d'accouchement</t>
  </si>
  <si>
    <t>Durée de séjour de la mère versus mode d'accouchement</t>
  </si>
  <si>
    <t>Durée de gestation versus mode d'accouchement</t>
  </si>
  <si>
    <t>Âge de la mère versus mode d'accouchement</t>
  </si>
  <si>
    <t>Sexe du bébé versus mode d'accouchement</t>
  </si>
  <si>
    <t>Grossesse multiple versus mode d'accouchement</t>
  </si>
  <si>
    <t>Mode d'accouchement versus province de l'hôpital</t>
  </si>
  <si>
    <t>Mode d'accouchement versus nationalité de la mère</t>
  </si>
  <si>
    <t>Mode d'accouchement versus durée de séjour de la mère</t>
  </si>
  <si>
    <t>Mode d'accouchement versus durée de gestation</t>
  </si>
  <si>
    <t>Mode d'accouchement versus âge de la mère</t>
  </si>
  <si>
    <t>Mode d'accouchement versus poids de naissance</t>
  </si>
  <si>
    <t>Mode d'accouchement versus grossesse multiple</t>
  </si>
  <si>
    <t>Autre</t>
  </si>
  <si>
    <t>-  Royaume-Uni</t>
  </si>
  <si>
    <t>-  Autres Europe UE</t>
  </si>
  <si>
    <r>
      <rPr>
        <sz val="10"/>
        <color theme="1"/>
        <rFont val="Calibri Light"/>
        <family val="2"/>
      </rPr>
      <t>U -</t>
    </r>
    <r>
      <rPr>
        <b/>
        <sz val="10"/>
        <color theme="1"/>
        <rFont val="Calibri"/>
        <family val="2"/>
        <scheme val="minor"/>
      </rPr>
      <t xml:space="preserve"> Inconnu</t>
    </r>
  </si>
  <si>
    <r>
      <rPr>
        <sz val="9.5"/>
        <color theme="1"/>
        <rFont val="Calibri"/>
        <family val="2"/>
        <scheme val="minor"/>
      </rPr>
      <t xml:space="preserve">Y - </t>
    </r>
    <r>
      <rPr>
        <b/>
        <sz val="9.5"/>
        <color theme="1"/>
        <rFont val="Calibri"/>
        <family val="2"/>
        <scheme val="minor"/>
      </rPr>
      <t>Anesthésie péridurale</t>
    </r>
  </si>
  <si>
    <r>
      <rPr>
        <sz val="9.5"/>
        <color theme="1"/>
        <rFont val="Calibri"/>
        <family val="2"/>
        <scheme val="minor"/>
      </rPr>
      <t xml:space="preserve">N - </t>
    </r>
    <r>
      <rPr>
        <b/>
        <sz val="9.5"/>
        <color theme="1"/>
        <rFont val="Calibri"/>
        <family val="2"/>
        <scheme val="minor"/>
      </rPr>
      <t>Pas d'anesthésie</t>
    </r>
  </si>
  <si>
    <t>Province de l'hôpital versus anesthésie péridurale</t>
  </si>
  <si>
    <t>Nationalité de la mère versus anesthésie péridurale</t>
  </si>
  <si>
    <t>Durée de séjour de la mère versus anesthésie péridurale</t>
  </si>
  <si>
    <t>Durée de gestation versus anesthésie péridurale</t>
  </si>
  <si>
    <t>Âge de la mère versus anesthésie péridurale</t>
  </si>
  <si>
    <t>Sexe du bébé versus anesthésie péridurale</t>
  </si>
  <si>
    <t>Grossesse multiple versus anesthésie péridurale</t>
  </si>
  <si>
    <t>Mode d'accouchement versus anesthésie péridurale</t>
  </si>
  <si>
    <t>Anesthésie péridurale</t>
  </si>
  <si>
    <t>Anesthésie péridurale versus province de l'hôpital</t>
  </si>
  <si>
    <t>Anesthésie péridurale versus nationalité de la mère</t>
  </si>
  <si>
    <t>Anesthésie péridurale versus durée de séjour de la mère</t>
  </si>
  <si>
    <t>Anesthésie péridurale versus durée de gestation</t>
  </si>
  <si>
    <t>Anesthésie péridurale versus âge de la mère</t>
  </si>
  <si>
    <t>Anesthésie péridurale versus poids de naissance</t>
  </si>
  <si>
    <t>Anesthésie péridurale versus grossesse multiple</t>
  </si>
  <si>
    <t>Anesthésie péridurale versus mode d'accouchement</t>
  </si>
  <si>
    <t>Mortinatalité : d'après M4_CODE_DIAGNOSE_BIRTH</t>
  </si>
  <si>
    <t>Mortinatalité</t>
  </si>
  <si>
    <t>Province de l'hôpital versus mortinatalité</t>
  </si>
  <si>
    <t>Nationalité de la mère versus mortinatalité</t>
  </si>
  <si>
    <t>Durée de séjour de la mère versus mortinatalité</t>
  </si>
  <si>
    <t>Durée de gestation versus mortinatalité</t>
  </si>
  <si>
    <t>Âge de la mère versus mortinatalité</t>
  </si>
  <si>
    <t>Sexe du bébé versus mortinatalité</t>
  </si>
  <si>
    <t>Grossesse multiple versus mortinatalité</t>
  </si>
  <si>
    <t>Mode d'accouchement versus mortinatalité</t>
  </si>
  <si>
    <t>Anesthésie péridurale versus mortinatalité</t>
  </si>
  <si>
    <t>Mortinatalité versus province de l'hôpital</t>
  </si>
  <si>
    <t>Mortinatalité versus nationalité de la mère</t>
  </si>
  <si>
    <t>Mortinatalité versus durée de séjour de la mère</t>
  </si>
  <si>
    <t>Mortinatalité versus durée de gestation</t>
  </si>
  <si>
    <t>Mortinatalité versus âge de la mère</t>
  </si>
  <si>
    <t>Mortinatalité versus poids de naissance</t>
  </si>
  <si>
    <t>Mortinatalité versus grossesse multiple</t>
  </si>
  <si>
    <t>Mortinatalité versus mode d'accouchement</t>
  </si>
  <si>
    <t>Mortinatalité versus anesthésie péridurale</t>
  </si>
  <si>
    <t>% par mortinatalité</t>
  </si>
  <si>
    <t>Mort-né</t>
  </si>
  <si>
    <t>Né vivant</t>
  </si>
  <si>
    <t>Province de l'hôpital versus induction</t>
  </si>
  <si>
    <t>Nationalité de la mère versus induction</t>
  </si>
  <si>
    <t>Durée de séjour de la mère versus induction</t>
  </si>
  <si>
    <t>Durée de gestation versus induction</t>
  </si>
  <si>
    <t>Âge de la mère versus induction</t>
  </si>
  <si>
    <t>Sexe du bébé versus induction</t>
  </si>
  <si>
    <t>Grossesse multiple versus induction</t>
  </si>
  <si>
    <t>Mode d'accouchement versus induction</t>
  </si>
  <si>
    <t>Anesthésie péridurale versus induction</t>
  </si>
  <si>
    <t>Mortinatalité versus induction</t>
  </si>
  <si>
    <t>Induction : M4_INDUCED_Y_N</t>
  </si>
  <si>
    <t>Induction</t>
  </si>
  <si>
    <t>Induction versus province de l'hôpital</t>
  </si>
  <si>
    <t>Induction versus nationalité de la mère</t>
  </si>
  <si>
    <t>Induction versus durée de séjour de la mère</t>
  </si>
  <si>
    <t>Induction versus durée de gestation</t>
  </si>
  <si>
    <t>Induction versus âge de la mère</t>
  </si>
  <si>
    <t>Induction versus poids de naissance</t>
  </si>
  <si>
    <t>Induction versus grossesse multiple</t>
  </si>
  <si>
    <t>Induction versus mode d'accouchement</t>
  </si>
  <si>
    <t>Induction versus anesthésie péridurale</t>
  </si>
  <si>
    <t>Induction versus mortinatalité</t>
  </si>
  <si>
    <t>Pas d'induction</t>
  </si>
  <si>
    <t>Antécédent de césarienne</t>
  </si>
  <si>
    <t>Antécédent</t>
  </si>
  <si>
    <t>Pas d'antécédent</t>
  </si>
  <si>
    <t>Antécédent de césarienne : M4_SECTIO_Y_N</t>
  </si>
  <si>
    <t>Province de l'hôpital versus antécédent de césarienne</t>
  </si>
  <si>
    <t>Nationalité de la mère versus antécédent de césarienne</t>
  </si>
  <si>
    <t>Durée de séjour de la mère versus antécédent de césarienne</t>
  </si>
  <si>
    <t>Durée de gestation versus antécédent de césarienne</t>
  </si>
  <si>
    <t>Âge de la mère versus antécédent de césarienne</t>
  </si>
  <si>
    <t>Sexe du bébé versus antécédent de césarienne</t>
  </si>
  <si>
    <t>Grossesse multiple versus antécédent de césarienne</t>
  </si>
  <si>
    <t>Mode d'accouchement versus antécédent de césarienne</t>
  </si>
  <si>
    <t>Anesthésie péridurale versus antécédent de césarienne</t>
  </si>
  <si>
    <r>
      <t xml:space="preserve">Y - </t>
    </r>
    <r>
      <rPr>
        <b/>
        <sz val="10"/>
        <color theme="1"/>
        <rFont val="Calibri"/>
        <family val="2"/>
      </rPr>
      <t>Antécédent</t>
    </r>
  </si>
  <si>
    <r>
      <rPr>
        <sz val="10"/>
        <color theme="1"/>
        <rFont val="Calibri Light"/>
        <family val="2"/>
      </rPr>
      <t xml:space="preserve">N - </t>
    </r>
    <r>
      <rPr>
        <b/>
        <sz val="10"/>
        <color theme="1"/>
        <rFont val="Calibri"/>
        <family val="2"/>
      </rPr>
      <t>Pas d'antécédent</t>
    </r>
  </si>
  <si>
    <r>
      <rPr>
        <sz val="10"/>
        <color theme="1"/>
        <rFont val="Calibri Light"/>
        <family val="2"/>
      </rPr>
      <t xml:space="preserve">N - </t>
    </r>
    <r>
      <rPr>
        <b/>
        <sz val="10"/>
        <color theme="1"/>
        <rFont val="Calibri"/>
        <family val="2"/>
        <scheme val="minor"/>
      </rPr>
      <t>Pas d'anesthésie</t>
    </r>
  </si>
  <si>
    <r>
      <rPr>
        <sz val="10"/>
        <color theme="1"/>
        <rFont val="Calibri Light"/>
        <family val="2"/>
      </rPr>
      <t xml:space="preserve">U - </t>
    </r>
    <r>
      <rPr>
        <b/>
        <sz val="10"/>
        <color theme="1"/>
        <rFont val="Calibri"/>
        <family val="2"/>
        <scheme val="minor"/>
      </rPr>
      <t>Inconnu</t>
    </r>
  </si>
  <si>
    <t>Tableaux : nationalité de la mère  (A2_CODE_INDIC_NAT)</t>
  </si>
  <si>
    <t>Nationalité de la mère versus région de l'hôpital</t>
  </si>
  <si>
    <t>Durée de séjour de la mère versus région de l'hôpital</t>
  </si>
  <si>
    <t>Durée de gestation versus région de l'hôpital</t>
  </si>
  <si>
    <t>Âge de la mère versus région de l'hôpital</t>
  </si>
  <si>
    <t>Sexe du bébé versus région de l'hôpital</t>
  </si>
  <si>
    <t>Grossesse multiple versus région de l'hôpital</t>
  </si>
  <si>
    <t>Mode d'accouchement versus région de l'hôpital</t>
  </si>
  <si>
    <t>Anesthésie péridurale versus région de l'hôpital</t>
  </si>
  <si>
    <t>Induction versus région de l'hôpital</t>
  </si>
  <si>
    <t>Mortinatalité versus région de l'hôpital</t>
  </si>
  <si>
    <t>% par région</t>
  </si>
  <si>
    <t>Région flamande</t>
  </si>
  <si>
    <t>Région de Bruxelles-C.</t>
  </si>
  <si>
    <t>Région wallonne</t>
  </si>
  <si>
    <t>% par province</t>
  </si>
  <si>
    <t>Mode d'accouchement par durée de séjour de la mère</t>
  </si>
  <si>
    <t>Grossesse multiple par durée de séjour de la mère</t>
  </si>
  <si>
    <t>Nationalité de la mère versus durée de séjour du bébé</t>
  </si>
  <si>
    <t>Province de l'hôpital versus durée de séjour du bébé</t>
  </si>
  <si>
    <t>Durée de séjour de la mère versus durée de séjour du bébé</t>
  </si>
  <si>
    <t>Durée de gestation versus durée de séjour du bébé</t>
  </si>
  <si>
    <t>Âge de la mère versus durée de séjour du bébé</t>
  </si>
  <si>
    <t>Sexe du bébé versus durée de séjour du bébé</t>
  </si>
  <si>
    <t>Grossesse multiple versus durée de séjour du bébé</t>
  </si>
  <si>
    <t>Mode d'accouchement versus durée de séjour du bébé</t>
  </si>
  <si>
    <t>Anesthésie péridurale versus durée de séjour du bébé</t>
  </si>
  <si>
    <t>Induction versus durée de séjour du bébé</t>
  </si>
  <si>
    <t>Mortinatalité versus durée de séjour du bébé</t>
  </si>
  <si>
    <t>Durée de séjour du bébé versus région de l'hôpital</t>
  </si>
  <si>
    <t>Durée de séjour du bébé versus province de l'hôpital</t>
  </si>
  <si>
    <t>Durée de séjour du bébé versus nationalité de la mère</t>
  </si>
  <si>
    <t>Durée de séjour du bébé versus durée de séjour de la mère</t>
  </si>
  <si>
    <t>Durée de séjour du bébé versus durée de gestation</t>
  </si>
  <si>
    <t>Durée de séjour du bébé versus âge de la mère</t>
  </si>
  <si>
    <t>Durée de séjour du bébé versus poids de naissance</t>
  </si>
  <si>
    <t>Durée de séjour du bébé versus grossesse multiple</t>
  </si>
  <si>
    <t>Durée de séjour du bébé versus mode d'accouchement</t>
  </si>
  <si>
    <t>Durée de séjour du bébé versus antécédent de césarienne</t>
  </si>
  <si>
    <t>Durée de séjour du bébé versus induction</t>
  </si>
  <si>
    <t>Durée de séjour du bébé versus mortinatalité</t>
  </si>
  <si>
    <t xml:space="preserve">Tableaux : durée de séjour de la mère  (nombre de nuits) </t>
  </si>
  <si>
    <t>Durée de séjour 
de la mère</t>
  </si>
  <si>
    <t xml:space="preserve">Tableaux : durée de gestation - M4_NUMBER_WEEK_PREG (semaines) </t>
  </si>
  <si>
    <t>Graphique : grossesse multiple selon la durée de gestation</t>
  </si>
  <si>
    <t>Graphique : mode d'accouchement selon la durée de gestation</t>
  </si>
  <si>
    <r>
      <rPr>
        <sz val="10"/>
        <color theme="1"/>
        <rFont val="Calibri Light"/>
        <family val="2"/>
      </rPr>
      <t xml:space="preserve">BE - </t>
    </r>
    <r>
      <rPr>
        <b/>
        <sz val="10"/>
        <color theme="1"/>
        <rFont val="Calibri"/>
        <family val="2"/>
        <scheme val="minor"/>
      </rPr>
      <t>Belgique</t>
    </r>
  </si>
  <si>
    <r>
      <rPr>
        <sz val="10"/>
        <color theme="1"/>
        <rFont val="Calibri Light"/>
        <family val="2"/>
      </rPr>
      <t xml:space="preserve">DE - </t>
    </r>
    <r>
      <rPr>
        <b/>
        <sz val="10"/>
        <color theme="1"/>
        <rFont val="Calibri"/>
        <family val="2"/>
        <scheme val="minor"/>
      </rPr>
      <t>Allemagne</t>
    </r>
  </si>
  <si>
    <r>
      <rPr>
        <sz val="10"/>
        <color theme="1"/>
        <rFont val="Calibri Light"/>
        <family val="2"/>
      </rPr>
      <t xml:space="preserve">FR - </t>
    </r>
    <r>
      <rPr>
        <b/>
        <sz val="10"/>
        <color theme="1"/>
        <rFont val="Calibri"/>
        <family val="2"/>
        <scheme val="minor"/>
      </rPr>
      <t>France</t>
    </r>
  </si>
  <si>
    <r>
      <rPr>
        <sz val="10"/>
        <color theme="1"/>
        <rFont val="Calibri Light"/>
        <family val="2"/>
      </rPr>
      <t xml:space="preserve">UK - </t>
    </r>
    <r>
      <rPr>
        <b/>
        <sz val="10"/>
        <color theme="1"/>
        <rFont val="Calibri"/>
        <family val="2"/>
        <scheme val="minor"/>
      </rPr>
      <t>Royaume-Uni</t>
    </r>
  </si>
  <si>
    <r>
      <rPr>
        <sz val="10"/>
        <color theme="1"/>
        <rFont val="Calibri Light"/>
        <family val="2"/>
      </rPr>
      <t xml:space="preserve">LU - </t>
    </r>
    <r>
      <rPr>
        <b/>
        <sz val="10"/>
        <color theme="1"/>
        <rFont val="Calibri"/>
        <family val="2"/>
        <scheme val="minor"/>
      </rPr>
      <t>Luxembourg</t>
    </r>
  </si>
  <si>
    <r>
      <rPr>
        <sz val="10"/>
        <color theme="1"/>
        <rFont val="Calibri Light"/>
        <family val="2"/>
      </rPr>
      <t xml:space="preserve">NL - </t>
    </r>
    <r>
      <rPr>
        <b/>
        <sz val="10"/>
        <color theme="1"/>
        <rFont val="Calibri"/>
        <family val="2"/>
        <scheme val="minor"/>
      </rPr>
      <t>Pays-Bas</t>
    </r>
  </si>
  <si>
    <r>
      <rPr>
        <sz val="10"/>
        <color theme="1"/>
        <rFont val="Calibri Light"/>
        <family val="2"/>
      </rPr>
      <t xml:space="preserve">EU - </t>
    </r>
    <r>
      <rPr>
        <b/>
        <sz val="10"/>
        <color theme="1"/>
        <rFont val="Calibri"/>
        <family val="2"/>
        <scheme val="minor"/>
      </rPr>
      <t>Autres Europe UE</t>
    </r>
  </si>
  <si>
    <r>
      <rPr>
        <sz val="10"/>
        <color theme="1"/>
        <rFont val="Calibri Light"/>
        <family val="2"/>
      </rPr>
      <t xml:space="preserve">ER - </t>
    </r>
    <r>
      <rPr>
        <b/>
        <sz val="10"/>
        <color theme="1"/>
        <rFont val="Calibri"/>
        <family val="2"/>
        <scheme val="minor"/>
      </rPr>
      <t>Europe hors UE</t>
    </r>
  </si>
  <si>
    <r>
      <rPr>
        <sz val="10"/>
        <color theme="1"/>
        <rFont val="Calibri Light"/>
        <family val="2"/>
      </rPr>
      <t xml:space="preserve">AF - </t>
    </r>
    <r>
      <rPr>
        <b/>
        <sz val="10"/>
        <color theme="1"/>
        <rFont val="Calibri"/>
        <family val="2"/>
        <scheme val="minor"/>
      </rPr>
      <t>Afrique</t>
    </r>
  </si>
  <si>
    <r>
      <rPr>
        <sz val="10"/>
        <color theme="1"/>
        <rFont val="Calibri Light"/>
        <family val="2"/>
      </rPr>
      <t xml:space="preserve">AM - </t>
    </r>
    <r>
      <rPr>
        <b/>
        <sz val="10"/>
        <color theme="1"/>
        <rFont val="Calibri"/>
        <family val="2"/>
        <scheme val="minor"/>
      </rPr>
      <t>Amérique</t>
    </r>
  </si>
  <si>
    <r>
      <rPr>
        <sz val="10"/>
        <color theme="1"/>
        <rFont val="Calibri Light"/>
        <family val="2"/>
      </rPr>
      <t xml:space="preserve">AZ - </t>
    </r>
    <r>
      <rPr>
        <b/>
        <sz val="10"/>
        <color theme="1"/>
        <rFont val="Calibri"/>
        <family val="2"/>
        <scheme val="minor"/>
      </rPr>
      <t>Asie</t>
    </r>
  </si>
  <si>
    <r>
      <rPr>
        <sz val="10"/>
        <color theme="1"/>
        <rFont val="Calibri Light"/>
        <family val="2"/>
      </rPr>
      <t xml:space="preserve">OC - </t>
    </r>
    <r>
      <rPr>
        <b/>
        <sz val="10"/>
        <color theme="1"/>
        <rFont val="Calibri"/>
        <family val="2"/>
        <scheme val="minor"/>
      </rPr>
      <t>Océanie</t>
    </r>
  </si>
  <si>
    <r>
      <rPr>
        <sz val="10"/>
        <color theme="1"/>
        <rFont val="Calibri Light"/>
        <family val="2"/>
      </rPr>
      <t xml:space="preserve">0 - </t>
    </r>
    <r>
      <rPr>
        <b/>
        <sz val="10"/>
        <color theme="1"/>
        <rFont val="Calibri"/>
        <family val="2"/>
        <scheme val="minor"/>
      </rPr>
      <t>Indéfinissable</t>
    </r>
  </si>
  <si>
    <r>
      <rPr>
        <sz val="10"/>
        <color theme="1"/>
        <rFont val="Calibri Light"/>
        <family val="2"/>
      </rPr>
      <t xml:space="preserve">1 - </t>
    </r>
    <r>
      <rPr>
        <b/>
        <sz val="10"/>
        <color theme="1"/>
        <rFont val="Calibri"/>
        <family val="2"/>
        <scheme val="minor"/>
      </rPr>
      <t>Masculin</t>
    </r>
  </si>
  <si>
    <r>
      <rPr>
        <sz val="10"/>
        <color theme="1"/>
        <rFont val="Calibri Light"/>
        <family val="2"/>
      </rPr>
      <t xml:space="preserve">2 - </t>
    </r>
    <r>
      <rPr>
        <b/>
        <sz val="10"/>
        <color theme="1"/>
        <rFont val="Calibri"/>
        <family val="2"/>
        <scheme val="minor"/>
      </rPr>
      <t>Féminin</t>
    </r>
  </si>
  <si>
    <r>
      <rPr>
        <sz val="10"/>
        <color theme="1"/>
        <rFont val="Calibri Light"/>
        <family val="2"/>
      </rPr>
      <t xml:space="preserve">3 - </t>
    </r>
    <r>
      <rPr>
        <b/>
        <sz val="10"/>
        <color theme="1"/>
        <rFont val="Calibri"/>
        <family val="2"/>
        <scheme val="minor"/>
      </rPr>
      <t>Changé</t>
    </r>
  </si>
  <si>
    <r>
      <rPr>
        <sz val="10"/>
        <color theme="1"/>
        <rFont val="Calibri Light"/>
        <family val="2"/>
      </rPr>
      <t xml:space="preserve">Y - </t>
    </r>
    <r>
      <rPr>
        <b/>
        <sz val="10"/>
        <color theme="1"/>
        <rFont val="Calibri"/>
        <family val="2"/>
        <scheme val="minor"/>
      </rPr>
      <t>Antécédent</t>
    </r>
  </si>
  <si>
    <r>
      <rPr>
        <sz val="10"/>
        <color theme="1"/>
        <rFont val="Calibri Light"/>
        <family val="2"/>
      </rPr>
      <t xml:space="preserve">N - </t>
    </r>
    <r>
      <rPr>
        <b/>
        <sz val="10"/>
        <color theme="1"/>
        <rFont val="Calibri"/>
        <family val="2"/>
        <scheme val="minor"/>
      </rPr>
      <t>Pas d'antécédent</t>
    </r>
  </si>
  <si>
    <r>
      <rPr>
        <sz val="10"/>
        <color theme="1"/>
        <rFont val="Calibri Light"/>
        <family val="2"/>
      </rPr>
      <t xml:space="preserve">Y - </t>
    </r>
    <r>
      <rPr>
        <b/>
        <sz val="9.5"/>
        <color theme="1"/>
        <rFont val="Calibri"/>
        <family val="2"/>
        <scheme val="minor"/>
      </rPr>
      <t>Anesthésie péridurale</t>
    </r>
  </si>
  <si>
    <r>
      <rPr>
        <sz val="10"/>
        <color theme="1"/>
        <rFont val="Calibri Light"/>
        <family val="2"/>
      </rPr>
      <t xml:space="preserve">Y - </t>
    </r>
    <r>
      <rPr>
        <b/>
        <sz val="10"/>
        <color theme="1"/>
        <rFont val="Calibri"/>
        <family val="2"/>
        <scheme val="minor"/>
      </rPr>
      <t>Induction</t>
    </r>
  </si>
  <si>
    <r>
      <rPr>
        <sz val="10"/>
        <color theme="1"/>
        <rFont val="Calibri Light"/>
        <family val="2"/>
      </rPr>
      <t xml:space="preserve">N - </t>
    </r>
    <r>
      <rPr>
        <b/>
        <sz val="10"/>
        <color theme="1"/>
        <rFont val="Calibri"/>
        <family val="2"/>
        <scheme val="minor"/>
      </rPr>
      <t>Pas d'induction</t>
    </r>
  </si>
  <si>
    <t xml:space="preserve">Tableaux : âge de la mère  - A1_YEAR_BIRTH (années) </t>
  </si>
  <si>
    <t>Graphique : grossesse multiple selon l'âge de la mère</t>
  </si>
  <si>
    <t xml:space="preserve">Tableaux : poids de naissance du bébé - M4_WEIGHT_BIRTH (grammes) </t>
  </si>
  <si>
    <t>Poids de naissance du bébé versus région de l'hôpital</t>
  </si>
  <si>
    <t>Poids de naissance 
du bébé</t>
  </si>
  <si>
    <t>Poids de naissance du bébé versus province de l'hôpital</t>
  </si>
  <si>
    <t>Poids de naissance du bébé versus nationalité de la mère</t>
  </si>
  <si>
    <t>Poids de naissance du bébé versus durée de séjour de la mère</t>
  </si>
  <si>
    <t>Poids de naissance du bébé versus durée de gestation</t>
  </si>
  <si>
    <t>Poids de naissance du bébé versus âge de la mère</t>
  </si>
  <si>
    <t>Poids de naissance du bébé versus grossesse multiple</t>
  </si>
  <si>
    <t>Poids de naissance du bébé versus durée de séjour du bébé</t>
  </si>
  <si>
    <t>Poids de naissance du bébé versus mode d'accouchement</t>
  </si>
  <si>
    <t>Poids de naissance du bébé versus antécédent de césarienne</t>
  </si>
  <si>
    <t>Poids de naissance du bébé versus anesthésie péridurale</t>
  </si>
  <si>
    <t>Poids de naissance du bébé versus induction</t>
  </si>
  <si>
    <t>Poids de naissance du bébé versus mortinatalité</t>
  </si>
  <si>
    <t>Durée de séjour 
du bébé</t>
  </si>
  <si>
    <t>Durée de séjour du bébé versus anesthésie péridurale</t>
  </si>
  <si>
    <t>Poids de naissance par durée de séjour du bébé</t>
  </si>
  <si>
    <t>Graphique : grossesse multiple selon le poids de naissance</t>
  </si>
  <si>
    <t>Tableaux : sexe du bébé - A2_CODE_SEX</t>
  </si>
  <si>
    <t>Grossesse multiple versus sexe</t>
  </si>
  <si>
    <t>Graphique : mode d'accouchement selon le type de grossesse multiple</t>
  </si>
  <si>
    <t>Tableaux : grossesse multiple - d'après M4_CODE_DIAGNOSE_BIRTH</t>
  </si>
  <si>
    <t xml:space="preserve">Tableaux : durée de séjour du bébé  (nombre de nuits) </t>
  </si>
  <si>
    <t>Tableaux : mode d'accouchement - M4_CODE_DIAGNOSE_BIRTH</t>
  </si>
  <si>
    <t>Durée de séjour du bébé versus sexe</t>
  </si>
  <si>
    <t>Mode d'accouchement versus sexe</t>
  </si>
  <si>
    <t>Anesthésie péridurale versus sexe</t>
  </si>
  <si>
    <t>Induction versus sexe</t>
  </si>
  <si>
    <t>Mortinatalité versus sexe</t>
  </si>
  <si>
    <t>Tableaux : antécédent de césarienne - M4_SECTIO_Y_N</t>
  </si>
  <si>
    <t>Antécédent de césarienne versus région de l'hôpital</t>
  </si>
  <si>
    <t>Antécédent de césarienne versus province de l'hôpital</t>
  </si>
  <si>
    <t>Antécédent de césarienne versus nationalité de la mère</t>
  </si>
  <si>
    <t>Antécédent de césarienne versus durée de séjour de la mère</t>
  </si>
  <si>
    <t>Antécédent de césarienne versus durée de gestation</t>
  </si>
  <si>
    <t>Antécédent de césarienne versus âge de la mère</t>
  </si>
  <si>
    <t>Antécédent de césarienne versus poids de naissance</t>
  </si>
  <si>
    <t>Antécédent de césarienne versus sexe</t>
  </si>
  <si>
    <t>Antécédent de césarienne versus grossesse multiple</t>
  </si>
  <si>
    <t>Antécédent de césarienne versus durée de séjour du bébé</t>
  </si>
  <si>
    <t>Antécédent de césarienne versus mode d'accouchement</t>
  </si>
  <si>
    <t>Antécédent de césarienne versus anesthésie péridurale</t>
  </si>
  <si>
    <t>Antécédent de césarienne versus induction</t>
  </si>
  <si>
    <t>Antécédent de césarienne versus mortinatalité</t>
  </si>
  <si>
    <t>Induction versus antécédent de césarienne</t>
  </si>
  <si>
    <t>Mortinatalité versus antécédent de césarienne</t>
  </si>
  <si>
    <t>Tableaux : anesthésie péridurale - M4_PERIDURAL_Y_N</t>
  </si>
  <si>
    <t>Pas d'anesthésie</t>
  </si>
  <si>
    <t>Tableaux : induction - M4_INDUCED_Y_N</t>
  </si>
  <si>
    <t>Graphiques : graphiques simples à variable unique</t>
  </si>
  <si>
    <t>Graphiques : province de l'hôpital</t>
  </si>
  <si>
    <t>Graphique : durée de séjour de la mère par province de l'hôpital</t>
  </si>
  <si>
    <t>Grossesse multiple selon la province de l'hôpital</t>
  </si>
  <si>
    <t>Grossesse multiple par province de l'hôpital</t>
  </si>
  <si>
    <t>Graphique : grossesse multiple par province de l'hôpital</t>
  </si>
  <si>
    <t>Mode d'accouchement selon la province de l'hôpital</t>
  </si>
  <si>
    <t xml:space="preserve">Mode d'accouchement par province de l'hôpital </t>
  </si>
  <si>
    <t>Anesthésie péridurale selon la province de l'hôpital</t>
  </si>
  <si>
    <t>Graphiques : nationalité de la mère</t>
  </si>
  <si>
    <t>Durée de séjour de la mère par nationalité</t>
  </si>
  <si>
    <t xml:space="preserve"> Poids de naissance par nationalité de la mère</t>
  </si>
  <si>
    <t xml:space="preserve">Grossesse multiple selon la nationalité de la mère
</t>
  </si>
  <si>
    <t>Grossesse multiple par nationalité de la mère</t>
  </si>
  <si>
    <t>Mode d'accouchement selon la nationalité de la mère</t>
  </si>
  <si>
    <t>Mode d'accouchement par nationalité de la mère</t>
  </si>
  <si>
    <t>Anesthésie péridurale selon la nationalité de la mère</t>
  </si>
  <si>
    <t>Anesthésie péridurale par nationalité de la mère</t>
  </si>
  <si>
    <t>Graphiques : poids de naissance</t>
  </si>
  <si>
    <t>Poids de naissance par durée de séjour de la mère</t>
  </si>
  <si>
    <t xml:space="preserve"> Poids de naissance par âge de la mère</t>
  </si>
  <si>
    <t xml:space="preserve"> Poids de naissance par durée de gestation</t>
  </si>
  <si>
    <t>Sexe du bébé selon le poids de naissance</t>
  </si>
  <si>
    <t>Sexe du bébé par poids de naissance</t>
  </si>
  <si>
    <t>Mode d'accouchement selon le poids de naissance</t>
  </si>
  <si>
    <t>Mode d'accouchement par poids de naissance</t>
  </si>
  <si>
    <t>Grossesse multiple selon le poids de naissance</t>
  </si>
  <si>
    <t>Grossesse multiple par poids de naissance</t>
  </si>
  <si>
    <t>Graphiques : mode d'accouchement</t>
  </si>
  <si>
    <t>Mode d'accouchement selon la durée de séjour de la mère</t>
  </si>
  <si>
    <t>Mode d'accouchement selon la durée de gestation</t>
  </si>
  <si>
    <t>Mode d'accouchement selon l'âge de la mère</t>
  </si>
  <si>
    <t>Mode d'accouchement par âge de la mère</t>
  </si>
  <si>
    <t>Durée de séjour du bébé par mode d'accouchement</t>
  </si>
  <si>
    <t>Mode d'accouchement par durée de gestation</t>
  </si>
  <si>
    <t>Graphiques : grossesse multiple</t>
  </si>
  <si>
    <t>Grossesse multiple selon la durée de séjour de la mère</t>
  </si>
  <si>
    <t>Grossesse multiple selon la durée de gestation</t>
  </si>
  <si>
    <t>Grossesse multiple par durée de gestation</t>
  </si>
  <si>
    <t>Grossesse multiple selon l'âge de la mère</t>
  </si>
  <si>
    <t>Grossesse multiple par âge de la mère</t>
  </si>
  <si>
    <t>Graphique : grossesse multiple selon la province de l'hôpital</t>
  </si>
  <si>
    <t>Graphique : mode d'accouchement selon la province de l'hôpital</t>
  </si>
  <si>
    <t>Graphique : anesthésie péridurale selon la province de l'hôpital</t>
  </si>
  <si>
    <t>Graphique : mode d'accouchement selon la nationalité de la mère</t>
  </si>
  <si>
    <t>Graphique : grossesse multiple selon la nationalité de la mère</t>
  </si>
  <si>
    <t>Graphique : mode d'accouchement selon l'âge de la mère</t>
  </si>
  <si>
    <t>Graphique : mode d'accouchement selon le poids de naissance</t>
  </si>
  <si>
    <t>Âge de la mère par province de l'hôpital</t>
  </si>
  <si>
    <t>Anesthésie péridurale par province de l'hôpital</t>
  </si>
  <si>
    <t>Graphique : grossesse multiple par durée de séjour de la mère</t>
  </si>
  <si>
    <t>Graphique : grossesse multiple par durée de gestation</t>
  </si>
  <si>
    <t>Graphique : grossesse multiple par âge de la mère</t>
  </si>
  <si>
    <t>Graphique : durée de séjour du bébé par grossesse multiple</t>
  </si>
  <si>
    <t>Graphique : mode d'accouchement par durée de séjour de la mère</t>
  </si>
  <si>
    <t>Graphique : mode d'accouchement par durée de gestation</t>
  </si>
  <si>
    <t>Graphique : mode d'accouchement par âge de la mère</t>
  </si>
  <si>
    <t>Graphique : mode d'accouchement par grossesse multiple</t>
  </si>
  <si>
    <t>Graphique : durée de séjour du bébé par mode d'accouchement</t>
  </si>
  <si>
    <t>Graphique : poids de naissance par nationalité de la mère</t>
  </si>
  <si>
    <t>Graphique : poids de naissance par âge de la mère</t>
  </si>
  <si>
    <t>Graphique : poids de naissance par durée de gestation</t>
  </si>
  <si>
    <t>Durée de séjour de la mère par province de l'hôpital</t>
  </si>
  <si>
    <t>Graphique : âge de la mère par province de l'hôpital</t>
  </si>
  <si>
    <t>Graphique : mode d'accouchement par province de l'hôpital</t>
  </si>
  <si>
    <t>Graphique : anesthésie péridurale par province de l'hôpital</t>
  </si>
  <si>
    <t>Graphique : grossesse multiple par nationalité de la mère</t>
  </si>
  <si>
    <t>Graphique : mode d'accouchement par nationalité de la mère</t>
  </si>
  <si>
    <t>Graphique : anesthésie péridurale selon la nationalité de la mère</t>
  </si>
  <si>
    <t>Graphique : anesthésie péridurale par nationalité de la mère</t>
  </si>
  <si>
    <t>Graphique : sexe du bébé par poids de naissance</t>
  </si>
  <si>
    <t>Graphique : grossesse multiple par poids de naissance</t>
  </si>
  <si>
    <t>Graphique : durée de séjour du bébé par poids de naissance</t>
  </si>
  <si>
    <t>Graphique : mode d'accouchement par poids de naissance</t>
  </si>
  <si>
    <t>Grossesse multiple : d'après M4_CODE_DIAGNOSE_BIRTH</t>
  </si>
  <si>
    <r>
      <rPr>
        <sz val="10"/>
        <color theme="1"/>
        <rFont val="Calibri Light"/>
        <family val="2"/>
      </rPr>
      <t xml:space="preserve">U - </t>
    </r>
    <r>
      <rPr>
        <b/>
        <sz val="10"/>
        <color theme="1"/>
        <rFont val="Calibri"/>
        <family val="2"/>
        <scheme val="minor"/>
      </rPr>
      <t>Inconnue</t>
    </r>
  </si>
  <si>
    <t>-  Inconnue</t>
  </si>
  <si>
    <r>
      <rPr>
        <sz val="9.5"/>
        <color theme="1"/>
        <rFont val="Calibri"/>
        <family val="2"/>
        <scheme val="minor"/>
      </rPr>
      <t xml:space="preserve">U - </t>
    </r>
    <r>
      <rPr>
        <b/>
        <sz val="9.5"/>
        <color theme="1"/>
        <rFont val="Calibri"/>
        <family val="2"/>
        <scheme val="minor"/>
      </rPr>
      <t>Inconnue</t>
    </r>
  </si>
  <si>
    <r>
      <rPr>
        <sz val="10"/>
        <color theme="1"/>
        <rFont val="Calibri Light"/>
        <family val="2"/>
      </rPr>
      <t xml:space="preserve">OO - </t>
    </r>
    <r>
      <rPr>
        <b/>
        <sz val="10"/>
        <color theme="1"/>
        <rFont val="Calibri"/>
        <family val="2"/>
        <scheme val="minor"/>
      </rPr>
      <t>Inconnue</t>
    </r>
  </si>
  <si>
    <t>U - Inconnue</t>
  </si>
  <si>
    <t>Aperçu des données présentées dans le rapport Mère-Enfant</t>
  </si>
  <si>
    <r>
      <rPr>
        <sz val="9.5"/>
        <color theme="1"/>
        <rFont val="Calibri Light"/>
        <family val="2"/>
      </rPr>
      <t>Y -</t>
    </r>
    <r>
      <rPr>
        <b/>
        <sz val="9.5"/>
        <color theme="1"/>
        <rFont val="Calibri"/>
        <family val="2"/>
        <scheme val="minor"/>
      </rPr>
      <t xml:space="preserve"> Anesthésie péridurale</t>
    </r>
  </si>
  <si>
    <t>Graphique : âge de la mère par nationalité</t>
  </si>
  <si>
    <t>% par durée de gestation</t>
  </si>
  <si>
    <t>Graphique : durée de séjour de la mère par nationalité</t>
  </si>
  <si>
    <t>Graphique : poids de naissance par durée de séjour de la mère</t>
  </si>
  <si>
    <t>Graphique : grossesse multiple selon la durée de séjour de la mère</t>
  </si>
  <si>
    <t>Graphique : mode d'accouchement selon la durée de séjour de la mère</t>
  </si>
  <si>
    <t>Graphique : sexe du bébé selon le poids de naissance</t>
  </si>
  <si>
    <t>Mode d'accouchement selon le type de grossesse multiple</t>
  </si>
  <si>
    <t>Durée de séjour du bébé par grossesse multiple</t>
  </si>
  <si>
    <t>Mode d'accouchement par grossesse multiple</t>
  </si>
  <si>
    <t>Graphique : distribution du nombre d'accouchements par induction</t>
  </si>
  <si>
    <t>Tableaux : mortinatalité - d'après  M4_CODE_DIAGNOSE_BIRTH</t>
  </si>
  <si>
    <t>Poids de naissance du bébé versus sexe du bébé</t>
  </si>
  <si>
    <t xml:space="preserve"> Âge de la mère par nationalité de la mère</t>
  </si>
  <si>
    <t>Distribution des bébés par sexe</t>
  </si>
  <si>
    <t>Graphique : distribution des bébés par sexe</t>
  </si>
  <si>
    <t>Distribution des bébés par durée de séjour</t>
  </si>
  <si>
    <t>Graphique : distribution des bébés par durée de séjour</t>
  </si>
  <si>
    <t>Distribution des accouchements par anesthésie péridurale</t>
  </si>
  <si>
    <t>Graphique : distribution des accouchements par anesthésie péridurale</t>
  </si>
  <si>
    <t>Distribution des accouchements par induction</t>
  </si>
  <si>
    <t>Distribution de la mortinatalité</t>
  </si>
  <si>
    <t>Graphique : distribution de la mortinatalité</t>
  </si>
  <si>
    <t>Distribution des mères par antécédent de césarienne</t>
  </si>
  <si>
    <t>Graphique : distribution des mères par antécédent de césarienne</t>
  </si>
  <si>
    <t>Distribution des accouchements par césarienne</t>
  </si>
  <si>
    <t>Graphique : distribution  des accouchements par césarienne</t>
  </si>
  <si>
    <t>Distribution des accouchements par grossesse multiple</t>
  </si>
  <si>
    <t>Graphique : distribution des accouchements par grossesse multiple</t>
  </si>
  <si>
    <t>Distribution des naissances par poids de naissance</t>
  </si>
  <si>
    <t>Graphique : distribution des naissances par poids de naissance</t>
  </si>
  <si>
    <t>Distribution des accouchements par âge de la mère</t>
  </si>
  <si>
    <t>Graphique : distribution des accouchements par âge de la mère</t>
  </si>
  <si>
    <t>Distribution des accouchements par durée de gestation</t>
  </si>
  <si>
    <t>Graphique : distribution des accouchements par durée de gestation</t>
  </si>
  <si>
    <t>Distribution des accouchements par durée de séjour de la mère</t>
  </si>
  <si>
    <t>Graphique : distribution des accouchements par durée de séjour de la mère</t>
  </si>
  <si>
    <t>Distribution des accouchements par nationalité de la mère</t>
  </si>
  <si>
    <t>Graphique : distribution des accouchements par nationalité de la mère</t>
  </si>
  <si>
    <t>Distribution des accouchements par province</t>
  </si>
  <si>
    <t>Graphique : distribution des accouchements par province</t>
  </si>
  <si>
    <r>
      <rPr>
        <b/>
        <sz val="10"/>
        <color rgb="FFFF0000"/>
        <rFont val="Calibri"/>
        <family val="2"/>
        <scheme val="minor"/>
      </rPr>
      <t xml:space="preserve">À lire en priorité.  </t>
    </r>
    <r>
      <rPr>
        <u/>
        <sz val="10"/>
        <color indexed="12"/>
        <rFont val="Calibri"/>
        <family val="2"/>
        <scheme val="minor"/>
      </rPr>
      <t>Navigation dans ce classeur Excel</t>
    </r>
  </si>
  <si>
    <t>1 et 2</t>
  </si>
  <si>
    <t>% par type de grossesse</t>
  </si>
  <si>
    <t>Au niveau national
Tous les hôpitaux
Tous les séjours hospitaliers où la mère est également hospitalisée</t>
  </si>
  <si>
    <t>% par "induction"</t>
  </si>
  <si>
    <t>% par "anesthésie"</t>
  </si>
  <si>
    <t>% par "antécédent"</t>
  </si>
  <si>
    <t>% par mode d'accouchement</t>
  </si>
  <si>
    <t>% par âge</t>
  </si>
  <si>
    <t>% par poids</t>
  </si>
  <si>
    <t>http://www.health.belgium.be/eportal/Healthcare/Healthcarefacilities/Registrationsystems/MHD(MinimumHospitalData)/Guidelines/index.htm?fodnlang=fr#.VeAoqvntlHw</t>
  </si>
  <si>
    <t>etiq</t>
  </si>
  <si>
    <t>COUNT</t>
  </si>
  <si>
    <t>PERCENT</t>
  </si>
  <si>
    <t>11</t>
  </si>
  <si>
    <t>12</t>
  </si>
  <si>
    <t>13</t>
  </si>
  <si>
    <t>14</t>
  </si>
  <si>
    <t>&gt; 14</t>
  </si>
  <si>
    <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</si>
  <si>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</si>
  <si>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</si>
  <si>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</si>
  <si>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</si>
  <si>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</si>
  <si>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</si>
  <si>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</si>
  <si>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</si>
  <si>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</si>
  <si>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</si>
  <si>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</si>
  <si>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</si>
  <si>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</si>
  <si>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</si>
  <si>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</si>
  <si>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</si>
  <si>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</si>
  <si>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</si>
  <si>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</si>
  <si>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</si>
  <si>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</si>
  <si>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</si>
  <si>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</si>
  <si>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</si>
  <si>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</si>
  <si>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</si>
  <si>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</si>
  <si>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46</t>
  </si>
  <si>
    <t>47</t>
  </si>
  <si>
    <t>50</t>
  </si>
  <si>
    <t>58</t>
  </si>
  <si>
    <t>61</t>
  </si>
  <si>
    <t>86</t>
  </si>
  <si>
    <t>15</t>
  </si>
  <si>
    <t>16</t>
  </si>
  <si>
    <t>17</t>
  </si>
  <si>
    <t>45</t>
  </si>
  <si>
    <t>48</t>
  </si>
  <si>
    <t>49</t>
  </si>
  <si>
    <t>51</t>
  </si>
  <si>
    <t>100</t>
  </si>
  <si>
    <t>200</t>
  </si>
  <si>
    <t>300</t>
  </si>
  <si>
    <t>400</t>
  </si>
  <si>
    <t>500</t>
  </si>
  <si>
    <t>600</t>
  </si>
  <si>
    <t>700</t>
  </si>
  <si>
    <t>800</t>
  </si>
  <si>
    <t>900</t>
  </si>
  <si>
    <t>1 000</t>
  </si>
  <si>
    <t>1 100</t>
  </si>
  <si>
    <t>1 200</t>
  </si>
  <si>
    <t>1 300</t>
  </si>
  <si>
    <t>1 400</t>
  </si>
  <si>
    <t>1 500</t>
  </si>
  <si>
    <t>1 600</t>
  </si>
  <si>
    <t>1 700</t>
  </si>
  <si>
    <t>1 800</t>
  </si>
  <si>
    <t>1 900</t>
  </si>
  <si>
    <t>2 000</t>
  </si>
  <si>
    <t>2 100</t>
  </si>
  <si>
    <t>2 200</t>
  </si>
  <si>
    <t>2 300</t>
  </si>
  <si>
    <t>2 400</t>
  </si>
  <si>
    <t>2 500</t>
  </si>
  <si>
    <t>2 600</t>
  </si>
  <si>
    <t>2 700</t>
  </si>
  <si>
    <t>2 800</t>
  </si>
  <si>
    <t>2 900</t>
  </si>
  <si>
    <t>3 000</t>
  </si>
  <si>
    <t>3 100</t>
  </si>
  <si>
    <t>3 200</t>
  </si>
  <si>
    <t>3 300</t>
  </si>
  <si>
    <t>3 400</t>
  </si>
  <si>
    <t>3 500</t>
  </si>
  <si>
    <t>3 600</t>
  </si>
  <si>
    <t>3 700</t>
  </si>
  <si>
    <t>3 800</t>
  </si>
  <si>
    <t>3 900</t>
  </si>
  <si>
    <t>4 000</t>
  </si>
  <si>
    <t>4 100</t>
  </si>
  <si>
    <t>4 200</t>
  </si>
  <si>
    <t>4 300</t>
  </si>
  <si>
    <t>4 400</t>
  </si>
  <si>
    <t>4 500</t>
  </si>
  <si>
    <t>4 600</t>
  </si>
  <si>
    <t>4 700</t>
  </si>
  <si>
    <t>4 800</t>
  </si>
  <si>
    <t>4 900</t>
  </si>
  <si>
    <t>5 000</t>
  </si>
  <si>
    <t>5 100</t>
  </si>
  <si>
    <t>5 200</t>
  </si>
  <si>
    <t>5 300</t>
  </si>
  <si>
    <t>5 400</t>
  </si>
  <si>
    <t>5 500</t>
  </si>
  <si>
    <t>5 700</t>
  </si>
  <si>
    <t>5 800</t>
  </si>
  <si>
    <t>6 000</t>
  </si>
  <si>
    <t>6 400</t>
  </si>
  <si>
    <t>6 600</t>
  </si>
  <si>
    <t>&gt; 21</t>
  </si>
  <si>
    <t>COL1</t>
  </si>
  <si>
    <t>COL2</t>
  </si>
  <si>
    <t>COL3</t>
  </si>
  <si>
    <t>COL4</t>
  </si>
  <si>
    <t>COL5</t>
  </si>
  <si>
    <t>COL6</t>
  </si>
  <si>
    <t>COL7</t>
  </si>
  <si>
    <t>COL8</t>
  </si>
  <si>
    <t>COL9</t>
  </si>
  <si>
    <t>COL10</t>
  </si>
  <si>
    <t>COL11</t>
  </si>
  <si>
    <t>COL12</t>
  </si>
  <si>
    <t>COL13</t>
  </si>
  <si>
    <t>COL14</t>
  </si>
  <si>
    <t>Dernière mise à jour : 28/08/2015</t>
  </si>
</sst>
</file>

<file path=xl/styles.xml><?xml version="1.0" encoding="utf-8"?>
<styleSheet xmlns="http://schemas.openxmlformats.org/spreadsheetml/2006/main" xmlns:mc="http://schemas.openxmlformats.org/markup-compatibility/2006" xmlns:x14ac="http://schemas.microsoft.com/office/spreadsheetml/2009/9/ac" mc:Ignorable="x14ac">
  <fonts count="36" x14ac:knownFonts="1">
    <font>
      <sz val="11"/>
      <color theme="1"/>
      <name val="Calibri"/>
      <family val="2"/>
      <scheme val="minor"/>
    </font>
    <font>
      <sz val="10"/>
      <name val="MS Sans Serif"/>
      <family val="2"/>
    </font>
    <font>
      <b/>
      <sz val="11"/>
      <color theme="1"/>
      <name val="Calibri"/>
      <family val="2"/>
      <scheme val="minor"/>
    </font>
    <font>
      <sz val="10"/>
      <color theme="1"/>
      <name val="Calibri"/>
      <family val="2"/>
      <scheme val="minor"/>
    </font>
    <font>
      <b/>
      <sz val="10"/>
      <color theme="1"/>
      <name val="Calibri"/>
      <family val="2"/>
      <scheme val="minor"/>
    </font>
    <font>
      <b/>
      <u/>
      <sz val="11"/>
      <color rgb="FF0066FF"/>
      <name val="Calibri"/>
      <family val="2"/>
      <scheme val="minor"/>
    </font>
    <font>
      <b/>
      <sz val="11"/>
      <color rgb="FFCC0066"/>
      <name val="Calibri"/>
      <family val="2"/>
      <scheme val="minor"/>
    </font>
    <font>
      <b/>
      <sz val="11"/>
      <name val="Calibri"/>
      <family val="2"/>
      <scheme val="minor"/>
    </font>
    <font>
      <b/>
      <sz val="14"/>
      <color rgb="FF0033CC"/>
      <name val="Calibri"/>
      <family val="2"/>
      <scheme val="minor"/>
    </font>
    <font>
      <b/>
      <sz val="11"/>
      <color rgb="FF0033CC"/>
      <name val="Calibri"/>
      <family val="2"/>
      <scheme val="minor"/>
    </font>
    <font>
      <sz val="11"/>
      <color rgb="FF0033CC"/>
      <name val="Calibri"/>
      <family val="2"/>
      <scheme val="minor"/>
    </font>
    <font>
      <sz val="10"/>
      <color theme="1"/>
      <name val="Calibri Light"/>
      <family val="2"/>
    </font>
    <font>
      <b/>
      <sz val="10"/>
      <color theme="1"/>
      <name val="Calibri"/>
      <family val="2"/>
    </font>
    <font>
      <b/>
      <sz val="11"/>
      <color rgb="FF0066FF"/>
      <name val="Calibri"/>
      <family val="2"/>
      <scheme val="minor"/>
    </font>
    <font>
      <b/>
      <u/>
      <sz val="12"/>
      <color rgb="FF0066FF"/>
      <name val="Calibri"/>
      <family val="2"/>
      <scheme val="minor"/>
    </font>
    <font>
      <sz val="11"/>
      <color rgb="FFFF0066"/>
      <name val="Calibri"/>
      <family val="2"/>
      <scheme val="minor"/>
    </font>
    <font>
      <u/>
      <sz val="11"/>
      <color rgb="FF0066FF"/>
      <name val="Calibri"/>
      <family val="2"/>
      <scheme val="minor"/>
    </font>
    <font>
      <sz val="10"/>
      <color theme="1"/>
      <name val="Calibri"/>
      <family val="2"/>
    </font>
    <font>
      <sz val="11"/>
      <color theme="0"/>
      <name val="Calibri"/>
      <family val="2"/>
      <scheme val="minor"/>
    </font>
    <font>
      <b/>
      <sz val="13"/>
      <color rgb="FF000000"/>
      <name val="Calibri"/>
      <family val="2"/>
      <scheme val="minor"/>
    </font>
    <font>
      <b/>
      <sz val="11"/>
      <color rgb="FF000000"/>
      <name val="Calibri"/>
      <family val="2"/>
      <scheme val="minor"/>
    </font>
    <font>
      <b/>
      <sz val="10"/>
      <name val="Arial"/>
      <family val="2"/>
    </font>
    <font>
      <sz val="10"/>
      <name val="Arial"/>
      <family val="2"/>
    </font>
    <font>
      <u/>
      <sz val="10"/>
      <color indexed="12"/>
      <name val="Arial"/>
      <family val="2"/>
    </font>
    <font>
      <b/>
      <sz val="12"/>
      <name val="Calibri"/>
      <family val="2"/>
      <scheme val="minor"/>
    </font>
    <font>
      <sz val="10"/>
      <name val="Calibri"/>
      <family val="2"/>
      <scheme val="minor"/>
    </font>
    <font>
      <b/>
      <sz val="12"/>
      <color theme="0"/>
      <name val="Calibri"/>
      <family val="2"/>
      <scheme val="minor"/>
    </font>
    <font>
      <b/>
      <sz val="10"/>
      <color rgb="FFFF0000"/>
      <name val="Arial Narrow"/>
      <family val="2"/>
    </font>
    <font>
      <u/>
      <sz val="9"/>
      <color indexed="12"/>
      <name val="Arial"/>
      <family val="2"/>
    </font>
    <font>
      <sz val="9.5"/>
      <color theme="1"/>
      <name val="Calibri"/>
      <family val="2"/>
      <scheme val="minor"/>
    </font>
    <font>
      <b/>
      <sz val="9.5"/>
      <color theme="1"/>
      <name val="Calibri"/>
      <family val="2"/>
      <scheme val="minor"/>
    </font>
    <font>
      <u/>
      <sz val="10"/>
      <color indexed="12"/>
      <name val="Calibri"/>
      <family val="2"/>
    </font>
    <font>
      <sz val="9.5"/>
      <color theme="1"/>
      <name val="Calibri Light"/>
      <family val="2"/>
    </font>
    <font>
      <u/>
      <sz val="10"/>
      <color indexed="12"/>
      <name val="Calibri"/>
      <family val="2"/>
      <scheme val="minor"/>
    </font>
    <font>
      <sz val="11"/>
      <color theme="1"/>
      <name val="Calibri"/>
      <family val="2"/>
      <scheme val="minor"/>
    </font>
    <font>
      <b/>
      <sz val="10"/>
      <color rgb="FFFF0000"/>
      <name val="Calibri"/>
      <family val="2"/>
      <scheme val="minor"/>
    </font>
  </fonts>
  <fills count="11">
    <fill>
      <patternFill patternType="none"/>
    </fill>
    <fill>
      <patternFill patternType="gray125"/>
    </fill>
    <fill>
      <patternFill patternType="solid">
        <fgColor theme="4" tint="0.79998168889431442"/>
        <bgColor indexed="64"/>
      </patternFill>
    </fill>
    <fill>
      <patternFill patternType="solid">
        <fgColor theme="6" tint="0.59999389629810485"/>
        <bgColor indexed="64"/>
      </patternFill>
    </fill>
    <fill>
      <patternFill patternType="solid">
        <fgColor rgb="FFFFFF99"/>
        <bgColor indexed="64"/>
      </patternFill>
    </fill>
    <fill>
      <patternFill patternType="solid">
        <fgColor rgb="FFDDDDDD"/>
        <bgColor indexed="64"/>
      </patternFill>
    </fill>
    <fill>
      <patternFill patternType="solid">
        <fgColor theme="0"/>
        <bgColor indexed="64"/>
      </patternFill>
    </fill>
    <fill>
      <patternFill patternType="solid">
        <fgColor theme="0" tint="-0.249977111117893"/>
        <bgColor indexed="64"/>
      </patternFill>
    </fill>
    <fill>
      <patternFill patternType="solid">
        <fgColor theme="4"/>
        <bgColor indexed="64"/>
      </patternFill>
    </fill>
    <fill>
      <patternFill patternType="solid">
        <fgColor theme="3" tint="0.79998168889431442"/>
        <bgColor indexed="64"/>
      </patternFill>
    </fill>
    <fill>
      <patternFill patternType="solid">
        <fgColor rgb="FFE9EFF7"/>
        <bgColor indexed="64"/>
      </patternFill>
    </fill>
  </fills>
  <borders count="53">
    <border>
      <left/>
      <right/>
      <top/>
      <bottom/>
      <diagonal/>
    </border>
    <border>
      <left style="thin">
        <color auto="1"/>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thin">
        <color auto="1"/>
      </left>
      <right/>
      <top style="thin">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style="medium">
        <color auto="1"/>
      </left>
      <right/>
      <top style="thin">
        <color auto="1"/>
      </top>
      <bottom style="thin">
        <color auto="1"/>
      </bottom>
      <diagonal/>
    </border>
    <border>
      <left style="medium">
        <color auto="1"/>
      </left>
      <right/>
      <top style="thin">
        <color auto="1"/>
      </top>
      <bottom/>
      <diagonal/>
    </border>
    <border>
      <left style="medium">
        <color auto="1"/>
      </left>
      <right/>
      <top/>
      <bottom style="thin">
        <color auto="1"/>
      </bottom>
      <diagonal/>
    </border>
    <border>
      <left/>
      <right style="medium">
        <color auto="1"/>
      </right>
      <top/>
      <bottom style="thin">
        <color auto="1"/>
      </bottom>
      <diagonal/>
    </border>
    <border>
      <left/>
      <right/>
      <top style="thin">
        <color auto="1"/>
      </top>
      <bottom style="thin">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medium">
        <color auto="1"/>
      </top>
      <bottom/>
      <diagonal/>
    </border>
    <border>
      <left style="thin">
        <color auto="1"/>
      </left>
      <right/>
      <top/>
      <bottom/>
      <diagonal/>
    </border>
  </borders>
  <cellStyleXfs count="3">
    <xf numFmtId="0" fontId="0" fillId="0" borderId="0"/>
    <xf numFmtId="0" fontId="1" fillId="0" borderId="0"/>
    <xf numFmtId="0" fontId="23" fillId="0" borderId="0" applyNumberFormat="0" applyFill="0" applyBorder="0" applyAlignment="0" applyProtection="0">
      <alignment vertical="top"/>
      <protection locked="0"/>
    </xf>
  </cellStyleXfs>
  <cellXfs count="196">
    <xf numFmtId="0" fontId="0" fillId="0" borderId="0" xfId="0"/>
    <xf numFmtId="0" fontId="2" fillId="0" borderId="0" xfId="0" applyFont="1"/>
    <xf numFmtId="3" fontId="3" fillId="0" borderId="1" xfId="0" applyNumberFormat="1" applyFont="1" applyBorder="1" applyAlignment="1">
      <alignment horizontal="right" indent="1"/>
    </xf>
    <xf numFmtId="4" fontId="3" fillId="0" borderId="1" xfId="0" applyNumberFormat="1" applyFont="1" applyBorder="1" applyAlignment="1">
      <alignment horizontal="right" indent="1"/>
    </xf>
    <xf numFmtId="3" fontId="3" fillId="0" borderId="11" xfId="0" applyNumberFormat="1" applyFont="1" applyBorder="1" applyAlignment="1">
      <alignment horizontal="right" indent="1"/>
    </xf>
    <xf numFmtId="4" fontId="3" fillId="0" borderId="11" xfId="0" applyNumberFormat="1" applyFont="1" applyBorder="1" applyAlignment="1">
      <alignment horizontal="right" indent="1"/>
    </xf>
    <xf numFmtId="3" fontId="3" fillId="0" borderId="14" xfId="0" applyNumberFormat="1" applyFont="1" applyBorder="1" applyAlignment="1">
      <alignment horizontal="right" indent="1"/>
    </xf>
    <xf numFmtId="4" fontId="3" fillId="0" borderId="14" xfId="0" applyNumberFormat="1" applyFont="1" applyBorder="1" applyAlignment="1">
      <alignment horizontal="right" indent="1"/>
    </xf>
    <xf numFmtId="3" fontId="3" fillId="0" borderId="18" xfId="0" applyNumberFormat="1" applyFont="1" applyBorder="1" applyAlignment="1">
      <alignment horizontal="right" indent="1"/>
    </xf>
    <xf numFmtId="3" fontId="3" fillId="0" borderId="19" xfId="0" applyNumberFormat="1" applyFont="1" applyBorder="1" applyAlignment="1">
      <alignment horizontal="right" indent="1"/>
    </xf>
    <xf numFmtId="3" fontId="3" fillId="0" borderId="20" xfId="0" applyNumberFormat="1" applyFont="1" applyBorder="1" applyAlignment="1">
      <alignment horizontal="right" indent="1"/>
    </xf>
    <xf numFmtId="4" fontId="3" fillId="0" borderId="28" xfId="0" applyNumberFormat="1" applyFont="1" applyBorder="1" applyAlignment="1">
      <alignment horizontal="right" indent="1"/>
    </xf>
    <xf numFmtId="4" fontId="3" fillId="0" borderId="29" xfId="0" applyNumberFormat="1" applyFont="1" applyBorder="1" applyAlignment="1">
      <alignment horizontal="right" indent="1"/>
    </xf>
    <xf numFmtId="4" fontId="3" fillId="0" borderId="30" xfId="0" applyNumberFormat="1" applyFont="1" applyBorder="1" applyAlignment="1">
      <alignment horizontal="right" indent="1"/>
    </xf>
    <xf numFmtId="3" fontId="3" fillId="3" borderId="16" xfId="0" applyNumberFormat="1" applyFont="1" applyFill="1" applyBorder="1" applyAlignment="1">
      <alignment horizontal="right" indent="1"/>
    </xf>
    <xf numFmtId="4" fontId="3" fillId="3" borderId="3" xfId="0" applyNumberFormat="1" applyFont="1" applyFill="1" applyBorder="1" applyAlignment="1">
      <alignment horizontal="right" indent="1"/>
    </xf>
    <xf numFmtId="3" fontId="3" fillId="3" borderId="3" xfId="0" applyNumberFormat="1" applyFont="1" applyFill="1" applyBorder="1" applyAlignment="1">
      <alignment horizontal="right" indent="1"/>
    </xf>
    <xf numFmtId="4" fontId="3" fillId="3" borderId="26" xfId="0" applyNumberFormat="1" applyFont="1" applyFill="1" applyBorder="1" applyAlignment="1">
      <alignment horizontal="right" indent="1"/>
    </xf>
    <xf numFmtId="4" fontId="3" fillId="3" borderId="17" xfId="0" applyNumberFormat="1" applyFont="1" applyFill="1" applyBorder="1" applyAlignment="1">
      <alignment horizontal="centerContinuous"/>
    </xf>
    <xf numFmtId="0" fontId="3" fillId="3" borderId="8" xfId="0" applyFont="1" applyFill="1" applyBorder="1" applyAlignment="1">
      <alignment horizontal="centerContinuous"/>
    </xf>
    <xf numFmtId="4" fontId="3" fillId="3" borderId="8" xfId="0" applyNumberFormat="1" applyFont="1" applyFill="1" applyBorder="1" applyAlignment="1">
      <alignment horizontal="centerContinuous"/>
    </xf>
    <xf numFmtId="0" fontId="3" fillId="3" borderId="27" xfId="0" applyFont="1" applyFill="1" applyBorder="1" applyAlignment="1">
      <alignment horizontal="centerContinuous"/>
    </xf>
    <xf numFmtId="3" fontId="3" fillId="3" borderId="2" xfId="0" applyNumberFormat="1" applyFont="1" applyFill="1" applyBorder="1" applyAlignment="1">
      <alignment horizontal="right" indent="1"/>
    </xf>
    <xf numFmtId="4" fontId="3" fillId="3" borderId="4" xfId="0" applyNumberFormat="1" applyFont="1" applyFill="1" applyBorder="1" applyAlignment="1">
      <alignment horizontal="right" indent="1"/>
    </xf>
    <xf numFmtId="4" fontId="3" fillId="3" borderId="7" xfId="0" applyNumberFormat="1" applyFont="1" applyFill="1" applyBorder="1" applyAlignment="1">
      <alignment horizontal="centerContinuous"/>
    </xf>
    <xf numFmtId="0" fontId="3" fillId="3" borderId="9" xfId="0" applyFont="1" applyFill="1" applyBorder="1" applyAlignment="1">
      <alignment horizontal="centerContinuous"/>
    </xf>
    <xf numFmtId="3" fontId="3" fillId="4" borderId="10" xfId="0" applyNumberFormat="1" applyFont="1" applyFill="1" applyBorder="1" applyAlignment="1">
      <alignment horizontal="right" indent="1"/>
    </xf>
    <xf numFmtId="4" fontId="3" fillId="4" borderId="12" xfId="0" applyNumberFormat="1" applyFont="1" applyFill="1" applyBorder="1" applyAlignment="1">
      <alignment horizontal="right" indent="1"/>
    </xf>
    <xf numFmtId="3" fontId="3" fillId="4" borderId="5" xfId="0" applyNumberFormat="1" applyFont="1" applyFill="1" applyBorder="1" applyAlignment="1">
      <alignment horizontal="right" indent="1"/>
    </xf>
    <xf numFmtId="4" fontId="3" fillId="4" borderId="6" xfId="0" applyNumberFormat="1" applyFont="1" applyFill="1" applyBorder="1" applyAlignment="1">
      <alignment horizontal="right" indent="1"/>
    </xf>
    <xf numFmtId="3" fontId="3" fillId="4" borderId="13" xfId="0" applyNumberFormat="1" applyFont="1" applyFill="1" applyBorder="1" applyAlignment="1">
      <alignment horizontal="right" indent="1"/>
    </xf>
    <xf numFmtId="4" fontId="3" fillId="4" borderId="15" xfId="0" applyNumberFormat="1" applyFont="1" applyFill="1" applyBorder="1" applyAlignment="1">
      <alignment horizontal="right" indent="1"/>
    </xf>
    <xf numFmtId="0" fontId="4" fillId="5" borderId="16" xfId="0" applyFont="1" applyFill="1" applyBorder="1" applyAlignment="1">
      <alignment horizontal="centerContinuous"/>
    </xf>
    <xf numFmtId="0" fontId="4" fillId="5" borderId="3" xfId="0" applyFont="1" applyFill="1" applyBorder="1" applyAlignment="1">
      <alignment horizontal="centerContinuous"/>
    </xf>
    <xf numFmtId="0" fontId="4" fillId="5" borderId="26" xfId="0" applyFont="1" applyFill="1" applyBorder="1" applyAlignment="1">
      <alignment horizontal="centerContinuous"/>
    </xf>
    <xf numFmtId="0" fontId="4" fillId="5" borderId="2" xfId="0" applyFont="1" applyFill="1" applyBorder="1" applyAlignment="1">
      <alignment horizontal="centerContinuous"/>
    </xf>
    <xf numFmtId="0" fontId="4" fillId="5" borderId="4" xfId="0" applyFont="1" applyFill="1" applyBorder="1" applyAlignment="1">
      <alignment horizontal="centerContinuous"/>
    </xf>
    <xf numFmtId="0" fontId="3" fillId="5" borderId="17" xfId="0" applyFont="1" applyFill="1" applyBorder="1" applyAlignment="1">
      <alignment horizontal="right" indent="1"/>
    </xf>
    <xf numFmtId="0" fontId="3" fillId="5" borderId="8" xfId="0" applyFont="1" applyFill="1" applyBorder="1" applyAlignment="1">
      <alignment horizontal="center"/>
    </xf>
    <xf numFmtId="0" fontId="3" fillId="5" borderId="8" xfId="0" applyFont="1" applyFill="1" applyBorder="1" applyAlignment="1">
      <alignment horizontal="right" indent="1"/>
    </xf>
    <xf numFmtId="0" fontId="3" fillId="5" borderId="27" xfId="0" applyFont="1" applyFill="1" applyBorder="1" applyAlignment="1">
      <alignment horizontal="center"/>
    </xf>
    <xf numFmtId="0" fontId="3" fillId="5" borderId="7" xfId="0" applyFont="1" applyFill="1" applyBorder="1" applyAlignment="1">
      <alignment horizontal="right" indent="1"/>
    </xf>
    <xf numFmtId="0" fontId="3" fillId="5" borderId="9" xfId="0" applyFont="1" applyFill="1" applyBorder="1" applyAlignment="1">
      <alignment horizontal="center"/>
    </xf>
    <xf numFmtId="0" fontId="4" fillId="2" borderId="23" xfId="0" applyFont="1" applyFill="1" applyBorder="1" applyAlignment="1">
      <alignment horizontal="left" indent="1"/>
    </xf>
    <xf numFmtId="0" fontId="4" fillId="2" borderId="24" xfId="0" applyFont="1" applyFill="1" applyBorder="1" applyAlignment="1">
      <alignment horizontal="left" indent="1"/>
    </xf>
    <xf numFmtId="0" fontId="4" fillId="2" borderId="25" xfId="0" applyFont="1" applyFill="1" applyBorder="1" applyAlignment="1">
      <alignment horizontal="left" indent="1"/>
    </xf>
    <xf numFmtId="0" fontId="3" fillId="5" borderId="21" xfId="0" applyFont="1" applyFill="1" applyBorder="1" applyAlignment="1">
      <alignment horizontal="left" indent="1"/>
    </xf>
    <xf numFmtId="0" fontId="3" fillId="5" borderId="22" xfId="0" applyFont="1" applyFill="1" applyBorder="1" applyAlignment="1">
      <alignment horizontal="left" indent="1"/>
    </xf>
    <xf numFmtId="0" fontId="5" fillId="0" borderId="0" xfId="0" applyFont="1" applyAlignment="1">
      <alignment horizontal="right"/>
    </xf>
    <xf numFmtId="0" fontId="6" fillId="0" borderId="0" xfId="0" applyFont="1"/>
    <xf numFmtId="0" fontId="3" fillId="3" borderId="17" xfId="0" applyFont="1" applyFill="1" applyBorder="1" applyAlignment="1">
      <alignment horizontal="centerContinuous"/>
    </xf>
    <xf numFmtId="0" fontId="7" fillId="0" borderId="0" xfId="0" applyFont="1"/>
    <xf numFmtId="0" fontId="11" fillId="2" borderId="41" xfId="0" applyFont="1" applyFill="1" applyBorder="1" applyAlignment="1">
      <alignment horizontal="right"/>
    </xf>
    <xf numFmtId="0" fontId="11" fillId="2" borderId="42" xfId="0" applyFont="1" applyFill="1" applyBorder="1" applyAlignment="1">
      <alignment horizontal="right"/>
    </xf>
    <xf numFmtId="0" fontId="11" fillId="2" borderId="37" xfId="0" applyFont="1" applyFill="1" applyBorder="1" applyAlignment="1">
      <alignment horizontal="right"/>
    </xf>
    <xf numFmtId="0" fontId="11" fillId="2" borderId="43" xfId="0" applyFont="1" applyFill="1" applyBorder="1" applyAlignment="1">
      <alignment horizontal="right"/>
    </xf>
    <xf numFmtId="0" fontId="8" fillId="5" borderId="29" xfId="0" applyFont="1" applyFill="1" applyBorder="1" applyAlignment="1">
      <alignment horizontal="left"/>
    </xf>
    <xf numFmtId="0" fontId="9" fillId="5" borderId="45" xfId="0" applyFont="1" applyFill="1" applyBorder="1" applyAlignment="1"/>
    <xf numFmtId="0" fontId="10" fillId="5" borderId="45" xfId="0" applyFont="1" applyFill="1" applyBorder="1" applyAlignment="1"/>
    <xf numFmtId="0" fontId="12" fillId="2" borderId="43" xfId="0" applyFont="1" applyFill="1" applyBorder="1" applyAlignment="1">
      <alignment horizontal="right"/>
    </xf>
    <xf numFmtId="0" fontId="12" fillId="2" borderId="41" xfId="0" applyFont="1" applyFill="1" applyBorder="1" applyAlignment="1">
      <alignment horizontal="right"/>
    </xf>
    <xf numFmtId="0" fontId="12" fillId="2" borderId="42" xfId="0" applyFont="1" applyFill="1" applyBorder="1" applyAlignment="1">
      <alignment horizontal="right"/>
    </xf>
    <xf numFmtId="0" fontId="4" fillId="2" borderId="44" xfId="0" applyFont="1" applyFill="1" applyBorder="1" applyAlignment="1">
      <alignment horizontal="left"/>
    </xf>
    <xf numFmtId="0" fontId="5" fillId="0" borderId="0" xfId="0" applyFont="1" applyAlignment="1">
      <alignment horizontal="left"/>
    </xf>
    <xf numFmtId="0" fontId="13" fillId="0" borderId="0" xfId="0" applyFont="1" applyAlignment="1">
      <alignment horizontal="left"/>
    </xf>
    <xf numFmtId="3" fontId="0" fillId="0" borderId="0" xfId="0" applyNumberFormat="1"/>
    <xf numFmtId="0" fontId="12" fillId="2" borderId="41" xfId="0" applyFont="1" applyFill="1" applyBorder="1" applyAlignment="1">
      <alignment horizontal="left" indent="2"/>
    </xf>
    <xf numFmtId="17" fontId="12" fillId="2" borderId="43" xfId="0" quotePrefix="1" applyNumberFormat="1" applyFont="1" applyFill="1" applyBorder="1" applyAlignment="1">
      <alignment horizontal="right"/>
    </xf>
    <xf numFmtId="0" fontId="12" fillId="2" borderId="41" xfId="0" quotePrefix="1" applyFont="1" applyFill="1" applyBorder="1" applyAlignment="1">
      <alignment horizontal="right"/>
    </xf>
    <xf numFmtId="0" fontId="15" fillId="6" borderId="0" xfId="0" applyFont="1" applyFill="1"/>
    <xf numFmtId="4" fontId="3" fillId="3" borderId="17" xfId="0" applyNumberFormat="1" applyFont="1" applyFill="1" applyBorder="1" applyAlignment="1">
      <alignment horizontal="center"/>
    </xf>
    <xf numFmtId="0" fontId="3" fillId="3" borderId="8" xfId="0" applyFont="1" applyFill="1" applyBorder="1" applyAlignment="1">
      <alignment horizontal="center"/>
    </xf>
    <xf numFmtId="4" fontId="3" fillId="3" borderId="8" xfId="0" applyNumberFormat="1" applyFont="1" applyFill="1" applyBorder="1" applyAlignment="1">
      <alignment horizontal="center"/>
    </xf>
    <xf numFmtId="4" fontId="3" fillId="3" borderId="7" xfId="0" applyNumberFormat="1" applyFont="1" applyFill="1" applyBorder="1" applyAlignment="1">
      <alignment horizontal="center"/>
    </xf>
    <xf numFmtId="0" fontId="3" fillId="3" borderId="9" xfId="0" applyFont="1" applyFill="1" applyBorder="1" applyAlignment="1">
      <alignment horizontal="center"/>
    </xf>
    <xf numFmtId="0" fontId="12" fillId="2" borderId="42" xfId="0" applyFont="1" applyFill="1" applyBorder="1" applyAlignment="1">
      <alignment horizontal="left" indent="3"/>
    </xf>
    <xf numFmtId="0" fontId="16" fillId="0" borderId="0" xfId="0" applyFont="1" applyAlignment="1">
      <alignment horizontal="left"/>
    </xf>
    <xf numFmtId="0" fontId="11" fillId="2" borderId="43" xfId="0" applyFont="1" applyFill="1" applyBorder="1" applyAlignment="1"/>
    <xf numFmtId="0" fontId="4" fillId="2" borderId="44" xfId="0" applyFont="1" applyFill="1" applyBorder="1" applyAlignment="1"/>
    <xf numFmtId="0" fontId="11" fillId="2" borderId="41" xfId="0" applyFont="1" applyFill="1" applyBorder="1" applyAlignment="1"/>
    <xf numFmtId="17" fontId="12" fillId="2" borderId="42" xfId="0" quotePrefix="1" applyNumberFormat="1" applyFont="1" applyFill="1" applyBorder="1" applyAlignment="1">
      <alignment horizontal="right"/>
    </xf>
    <xf numFmtId="0" fontId="12" fillId="2" borderId="42" xfId="0" quotePrefix="1" applyFont="1" applyFill="1" applyBorder="1" applyAlignment="1">
      <alignment horizontal="right"/>
    </xf>
    <xf numFmtId="0" fontId="4" fillId="5" borderId="35" xfId="0" applyFont="1" applyFill="1" applyBorder="1" applyAlignment="1">
      <alignment horizontal="centerContinuous"/>
    </xf>
    <xf numFmtId="0" fontId="4" fillId="5" borderId="36" xfId="0" applyFont="1" applyFill="1" applyBorder="1" applyAlignment="1">
      <alignment horizontal="centerContinuous"/>
    </xf>
    <xf numFmtId="0" fontId="0" fillId="0" borderId="0" xfId="0" quotePrefix="1"/>
    <xf numFmtId="0" fontId="18" fillId="0" borderId="0" xfId="0" quotePrefix="1" applyFont="1"/>
    <xf numFmtId="0" fontId="18" fillId="0" borderId="0" xfId="0" applyFont="1"/>
    <xf numFmtId="0" fontId="19" fillId="0" borderId="0" xfId="0" applyFont="1" applyAlignment="1">
      <alignment horizontal="center" readingOrder="1"/>
    </xf>
    <xf numFmtId="0" fontId="20" fillId="0" borderId="0" xfId="0" applyFont="1"/>
    <xf numFmtId="0" fontId="0" fillId="0" borderId="0" xfId="0" applyFill="1"/>
    <xf numFmtId="0" fontId="0" fillId="0" borderId="0" xfId="0" applyFill="1" applyAlignment="1">
      <alignment vertical="center"/>
    </xf>
    <xf numFmtId="0" fontId="22" fillId="0" borderId="0" xfId="0" applyFont="1" applyFill="1"/>
    <xf numFmtId="0" fontId="21" fillId="0" borderId="0" xfId="0" applyFont="1" applyFill="1" applyAlignment="1">
      <alignment horizontal="left" indent="1"/>
    </xf>
    <xf numFmtId="0" fontId="0" fillId="0" borderId="48" xfId="0" applyBorder="1" applyAlignment="1">
      <alignment horizontal="left" vertical="center" indent="1"/>
    </xf>
    <xf numFmtId="0" fontId="22" fillId="0" borderId="49" xfId="0" applyFont="1" applyBorder="1" applyAlignment="1">
      <alignment horizontal="left" vertical="center" indent="1"/>
    </xf>
    <xf numFmtId="0" fontId="22" fillId="0" borderId="50" xfId="0" applyFont="1" applyBorder="1" applyAlignment="1">
      <alignment horizontal="left" vertical="center" wrapText="1" indent="1"/>
    </xf>
    <xf numFmtId="0" fontId="4" fillId="2" borderId="48" xfId="0" applyFont="1" applyFill="1" applyBorder="1" applyAlignment="1">
      <alignment horizontal="left" vertical="center" indent="1"/>
    </xf>
    <xf numFmtId="0" fontId="4" fillId="2" borderId="49" xfId="0" applyFont="1" applyFill="1" applyBorder="1" applyAlignment="1">
      <alignment horizontal="left" vertical="center" indent="1"/>
    </xf>
    <xf numFmtId="0" fontId="4" fillId="2" borderId="50" xfId="0" applyFont="1" applyFill="1" applyBorder="1" applyAlignment="1">
      <alignment horizontal="left" vertical="center" wrapText="1" indent="1"/>
    </xf>
    <xf numFmtId="0" fontId="21" fillId="7" borderId="30" xfId="0" applyFont="1" applyFill="1" applyBorder="1" applyAlignment="1">
      <alignment horizontal="centerContinuous" vertical="center"/>
    </xf>
    <xf numFmtId="0" fontId="21" fillId="7" borderId="19" xfId="0" applyFont="1" applyFill="1" applyBorder="1" applyAlignment="1">
      <alignment horizontal="centerContinuous" vertical="center"/>
    </xf>
    <xf numFmtId="0" fontId="0" fillId="0" borderId="0" xfId="0" applyAlignment="1">
      <alignment wrapText="1"/>
    </xf>
    <xf numFmtId="0" fontId="0" fillId="0" borderId="0" xfId="0" applyAlignment="1"/>
    <xf numFmtId="0" fontId="25" fillId="0" borderId="0" xfId="0" applyFont="1" applyFill="1" applyAlignment="1">
      <alignment horizontal="left" vertical="center" indent="1"/>
    </xf>
    <xf numFmtId="0" fontId="25" fillId="0" borderId="0" xfId="0" applyFont="1" applyAlignment="1">
      <alignment horizontal="left" vertical="center" indent="1"/>
    </xf>
    <xf numFmtId="0" fontId="26" fillId="8" borderId="1" xfId="0" applyFont="1" applyFill="1" applyBorder="1" applyAlignment="1">
      <alignment horizontal="left" vertical="center" wrapText="1" indent="1"/>
    </xf>
    <xf numFmtId="0" fontId="24" fillId="9" borderId="1" xfId="0" applyFont="1" applyFill="1" applyBorder="1" applyAlignment="1">
      <alignment horizontal="left" vertical="center" wrapText="1" indent="1"/>
    </xf>
    <xf numFmtId="0" fontId="2" fillId="9" borderId="1" xfId="0" applyFont="1" applyFill="1" applyBorder="1" applyAlignment="1">
      <alignment horizontal="center"/>
    </xf>
    <xf numFmtId="0" fontId="2" fillId="9" borderId="1" xfId="0" applyFont="1" applyFill="1" applyBorder="1" applyAlignment="1">
      <alignment horizontal="center" vertical="center"/>
    </xf>
    <xf numFmtId="0" fontId="18" fillId="0" borderId="0" xfId="0" applyFont="1" applyAlignment="1">
      <alignment vertical="center"/>
    </xf>
    <xf numFmtId="0" fontId="0" fillId="0" borderId="0" xfId="0" applyAlignment="1">
      <alignment vertical="center"/>
    </xf>
    <xf numFmtId="0" fontId="7" fillId="0" borderId="0" xfId="0" applyFont="1" applyAlignment="1">
      <alignment horizontal="centerContinuous" vertical="center"/>
    </xf>
    <xf numFmtId="0" fontId="25" fillId="0" borderId="0" xfId="0" applyFont="1" applyAlignment="1">
      <alignment horizontal="centerContinuous" vertical="center"/>
    </xf>
    <xf numFmtId="0" fontId="0" fillId="0" borderId="0" xfId="0" applyAlignment="1">
      <alignment horizontal="centerContinuous"/>
    </xf>
    <xf numFmtId="0" fontId="23" fillId="0" borderId="0" xfId="2" applyAlignment="1" applyProtection="1">
      <alignment horizontal="left" indent="1"/>
    </xf>
    <xf numFmtId="0" fontId="23" fillId="0" borderId="0" xfId="2" applyAlignment="1" applyProtection="1"/>
    <xf numFmtId="0" fontId="27" fillId="0" borderId="0" xfId="2" applyFont="1" applyFill="1" applyAlignment="1" applyProtection="1">
      <alignment horizontal="center" vertical="center"/>
    </xf>
    <xf numFmtId="0" fontId="10" fillId="5" borderId="19" xfId="0" applyFont="1" applyFill="1" applyBorder="1" applyAlignment="1"/>
    <xf numFmtId="0" fontId="9" fillId="5" borderId="19" xfId="0" applyFont="1" applyFill="1" applyBorder="1" applyAlignment="1"/>
    <xf numFmtId="0" fontId="28" fillId="0" borderId="51" xfId="2" applyFont="1" applyBorder="1" applyAlignment="1" applyProtection="1"/>
    <xf numFmtId="0" fontId="28" fillId="0" borderId="0" xfId="2" applyFont="1" applyAlignment="1" applyProtection="1"/>
    <xf numFmtId="0" fontId="14" fillId="6" borderId="52" xfId="0" applyFont="1" applyFill="1" applyBorder="1" applyAlignment="1">
      <alignment horizontal="center" vertical="center"/>
    </xf>
    <xf numFmtId="0" fontId="7" fillId="0" borderId="0" xfId="0" applyFont="1" applyAlignment="1">
      <alignment horizontal="left" vertical="center"/>
    </xf>
    <xf numFmtId="0" fontId="0" fillId="0" borderId="0" xfId="0" applyAlignment="1"/>
    <xf numFmtId="0" fontId="0" fillId="0" borderId="0" xfId="0" applyFill="1" applyAlignment="1">
      <alignment horizontal="left" indent="1"/>
    </xf>
    <xf numFmtId="0" fontId="0" fillId="0" borderId="0" xfId="0" applyAlignment="1"/>
    <xf numFmtId="0" fontId="12" fillId="9" borderId="1" xfId="0" applyFont="1" applyFill="1" applyBorder="1" applyAlignment="1">
      <alignment horizontal="center" vertical="center"/>
    </xf>
    <xf numFmtId="0" fontId="11" fillId="5" borderId="16" xfId="0" applyFont="1" applyFill="1" applyBorder="1" applyAlignment="1">
      <alignment horizontal="centerContinuous"/>
    </xf>
    <xf numFmtId="0" fontId="30" fillId="5" borderId="16" xfId="0" applyFont="1" applyFill="1" applyBorder="1" applyAlignment="1">
      <alignment horizontal="centerContinuous"/>
    </xf>
    <xf numFmtId="0" fontId="30" fillId="5" borderId="3" xfId="0" applyFont="1" applyFill="1" applyBorder="1" applyAlignment="1">
      <alignment horizontal="centerContinuous"/>
    </xf>
    <xf numFmtId="0" fontId="17" fillId="5" borderId="3" xfId="0" applyFont="1" applyFill="1" applyBorder="1" applyAlignment="1">
      <alignment horizontal="centerContinuous"/>
    </xf>
    <xf numFmtId="0" fontId="23" fillId="0" borderId="0" xfId="2" applyAlignment="1" applyProtection="1"/>
    <xf numFmtId="0" fontId="23" fillId="0" borderId="0" xfId="2" applyAlignment="1" applyProtection="1"/>
    <xf numFmtId="0" fontId="23" fillId="0" borderId="0" xfId="2" applyAlignment="1" applyProtection="1"/>
    <xf numFmtId="0" fontId="31" fillId="0" borderId="0" xfId="2" applyFont="1" applyAlignment="1" applyProtection="1">
      <alignment horizontal="left" vertical="center" wrapText="1" indent="1"/>
    </xf>
    <xf numFmtId="0" fontId="31" fillId="0" borderId="0" xfId="2" applyFont="1" applyAlignment="1" applyProtection="1">
      <alignment horizontal="left" vertical="top" wrapText="1" indent="1"/>
    </xf>
    <xf numFmtId="0" fontId="33" fillId="0" borderId="51" xfId="2" applyFont="1" applyBorder="1" applyAlignment="1" applyProtection="1"/>
    <xf numFmtId="0" fontId="33" fillId="0" borderId="0" xfId="2" applyFont="1" applyAlignment="1" applyProtection="1"/>
    <xf numFmtId="0" fontId="23" fillId="0" borderId="0" xfId="2" applyAlignment="1" applyProtection="1"/>
    <xf numFmtId="0" fontId="34" fillId="0" borderId="0" xfId="0" applyFont="1" applyAlignment="1"/>
    <xf numFmtId="0" fontId="33" fillId="0" borderId="0" xfId="2" applyFont="1" applyAlignment="1" applyProtection="1">
      <alignment horizontal="left" vertical="center" indent="1"/>
    </xf>
    <xf numFmtId="0" fontId="33" fillId="0" borderId="0" xfId="2" applyFont="1" applyFill="1" applyAlignment="1" applyProtection="1">
      <alignment horizontal="left" vertical="center" indent="1"/>
    </xf>
    <xf numFmtId="0" fontId="34" fillId="0" borderId="0" xfId="0" applyFont="1" applyFill="1" applyAlignment="1">
      <alignment horizontal="center" vertical="center"/>
    </xf>
    <xf numFmtId="0" fontId="12" fillId="2" borderId="44" xfId="0" quotePrefix="1" applyFont="1" applyFill="1" applyBorder="1" applyAlignment="1">
      <alignment horizontal="left"/>
    </xf>
    <xf numFmtId="0" fontId="4" fillId="2" borderId="39" xfId="0" quotePrefix="1" applyFont="1" applyFill="1" applyBorder="1" applyAlignment="1">
      <alignment horizontal="left"/>
    </xf>
    <xf numFmtId="0" fontId="4" fillId="2" borderId="40" xfId="0" quotePrefix="1" applyFont="1" applyFill="1" applyBorder="1" applyAlignment="1">
      <alignment horizontal="left"/>
    </xf>
    <xf numFmtId="0" fontId="33" fillId="0" borderId="0" xfId="2" applyFont="1" applyAlignment="1" applyProtection="1">
      <alignment horizontal="left" vertical="center" wrapText="1" indent="1"/>
    </xf>
    <xf numFmtId="0" fontId="0" fillId="0" borderId="0" xfId="0" applyAlignment="1"/>
    <xf numFmtId="0" fontId="23" fillId="0" borderId="0" xfId="2" applyAlignment="1" applyProtection="1">
      <alignment horizontal="center"/>
    </xf>
    <xf numFmtId="0" fontId="23" fillId="10" borderId="0" xfId="2" applyFill="1" applyAlignment="1" applyProtection="1">
      <alignment horizontal="left" indent="1"/>
    </xf>
    <xf numFmtId="0" fontId="0" fillId="0" borderId="0" xfId="0" applyAlignment="1">
      <alignment horizontal="left" indent="1"/>
    </xf>
    <xf numFmtId="0" fontId="3" fillId="5" borderId="21" xfId="0" applyFont="1" applyFill="1" applyBorder="1" applyAlignment="1">
      <alignment horizontal="left" vertical="center" indent="1"/>
    </xf>
    <xf numFmtId="0" fontId="3" fillId="5" borderId="22" xfId="0" applyFont="1" applyFill="1" applyBorder="1" applyAlignment="1">
      <alignment horizontal="left" vertical="center" indent="1"/>
    </xf>
    <xf numFmtId="0" fontId="33" fillId="6" borderId="0" xfId="2" applyFont="1" applyFill="1" applyBorder="1" applyAlignment="1" applyProtection="1">
      <alignment horizontal="left" vertical="center"/>
    </xf>
    <xf numFmtId="0" fontId="33" fillId="0" borderId="0" xfId="2" applyFont="1" applyAlignment="1" applyProtection="1"/>
    <xf numFmtId="0" fontId="33" fillId="0" borderId="51" xfId="2" applyFont="1" applyBorder="1" applyAlignment="1" applyProtection="1">
      <alignment horizontal="left"/>
    </xf>
    <xf numFmtId="0" fontId="33" fillId="0" borderId="51" xfId="2" applyFont="1" applyBorder="1" applyAlignment="1" applyProtection="1"/>
    <xf numFmtId="0" fontId="3" fillId="5" borderId="31" xfId="0" applyFont="1" applyFill="1" applyBorder="1" applyAlignment="1">
      <alignment horizontal="left" vertical="center" wrapText="1" indent="1"/>
    </xf>
    <xf numFmtId="0" fontId="0" fillId="0" borderId="32" xfId="0" applyBorder="1" applyAlignment="1">
      <alignment horizontal="left" indent="1"/>
    </xf>
    <xf numFmtId="0" fontId="0" fillId="0" borderId="33" xfId="0" applyBorder="1" applyAlignment="1">
      <alignment horizontal="left" indent="1"/>
    </xf>
    <xf numFmtId="0" fontId="0" fillId="0" borderId="34" xfId="0" applyBorder="1" applyAlignment="1">
      <alignment horizontal="left" indent="1"/>
    </xf>
    <xf numFmtId="0" fontId="3" fillId="5" borderId="35" xfId="0" applyFont="1" applyFill="1" applyBorder="1" applyAlignment="1">
      <alignment horizontal="left" indent="1"/>
    </xf>
    <xf numFmtId="0" fontId="3" fillId="5" borderId="36" xfId="0" applyFont="1" applyFill="1" applyBorder="1" applyAlignment="1">
      <alignment horizontal="left" indent="1"/>
    </xf>
    <xf numFmtId="0" fontId="3" fillId="5" borderId="37" xfId="0" applyFont="1" applyFill="1" applyBorder="1" applyAlignment="1">
      <alignment horizontal="left" indent="1"/>
    </xf>
    <xf numFmtId="0" fontId="3" fillId="5" borderId="38" xfId="0" applyFont="1" applyFill="1" applyBorder="1" applyAlignment="1">
      <alignment horizontal="left" indent="1"/>
    </xf>
    <xf numFmtId="0" fontId="29" fillId="5" borderId="37" xfId="0" applyFont="1" applyFill="1" applyBorder="1" applyAlignment="1">
      <alignment horizontal="left" indent="1"/>
    </xf>
    <xf numFmtId="0" fontId="29" fillId="5" borderId="38" xfId="0" applyFont="1" applyFill="1" applyBorder="1" applyAlignment="1">
      <alignment horizontal="left" indent="1"/>
    </xf>
    <xf numFmtId="0" fontId="23" fillId="0" borderId="0" xfId="2" applyAlignment="1" applyProtection="1">
      <alignment horizontal="left" indent="1"/>
    </xf>
    <xf numFmtId="4" fontId="3" fillId="3" borderId="27" xfId="0" applyNumberFormat="1" applyFont="1" applyFill="1" applyBorder="1" applyAlignment="1">
      <alignment horizontal="center"/>
    </xf>
    <xf numFmtId="0" fontId="0" fillId="0" borderId="17" xfId="0" applyBorder="1" applyAlignment="1">
      <alignment horizontal="center"/>
    </xf>
    <xf numFmtId="0" fontId="29" fillId="5" borderId="35" xfId="0" applyFont="1" applyFill="1" applyBorder="1" applyAlignment="1">
      <alignment horizontal="left" indent="1"/>
    </xf>
    <xf numFmtId="0" fontId="29" fillId="5" borderId="36" xfId="0" applyFont="1" applyFill="1" applyBorder="1" applyAlignment="1">
      <alignment horizontal="left" indent="1"/>
    </xf>
    <xf numFmtId="0" fontId="3" fillId="5" borderId="31" xfId="0" applyFont="1" applyFill="1" applyBorder="1" applyAlignment="1">
      <alignment horizontal="center" vertical="center" wrapText="1"/>
    </xf>
    <xf numFmtId="0" fontId="0" fillId="0" borderId="32" xfId="0" applyBorder="1" applyAlignment="1">
      <alignment horizontal="center"/>
    </xf>
    <xf numFmtId="0" fontId="0" fillId="0" borderId="33" xfId="0" applyBorder="1" applyAlignment="1">
      <alignment horizontal="center"/>
    </xf>
    <xf numFmtId="0" fontId="0" fillId="0" borderId="34" xfId="0" applyBorder="1" applyAlignment="1">
      <alignment horizontal="center"/>
    </xf>
    <xf numFmtId="0" fontId="0" fillId="0" borderId="47" xfId="0" applyBorder="1" applyAlignment="1">
      <alignment horizontal="center"/>
    </xf>
    <xf numFmtId="0" fontId="34" fillId="0" borderId="51" xfId="0" applyFont="1" applyBorder="1" applyAlignment="1"/>
    <xf numFmtId="0" fontId="4" fillId="5" borderId="26" xfId="0" applyFont="1" applyFill="1" applyBorder="1" applyAlignment="1">
      <alignment horizontal="center"/>
    </xf>
    <xf numFmtId="0" fontId="0" fillId="0" borderId="46" xfId="0" applyBorder="1" applyAlignment="1">
      <alignment horizontal="center"/>
    </xf>
    <xf numFmtId="0" fontId="0" fillId="0" borderId="16" xfId="0" applyBorder="1" applyAlignment="1">
      <alignment horizontal="center"/>
    </xf>
    <xf numFmtId="0" fontId="0" fillId="0" borderId="36" xfId="0" applyBorder="1" applyAlignment="1">
      <alignment horizontal="center"/>
    </xf>
    <xf numFmtId="0" fontId="4" fillId="5" borderId="35" xfId="0" applyFont="1" applyFill="1" applyBorder="1" applyAlignment="1">
      <alignment horizontal="center"/>
    </xf>
    <xf numFmtId="0" fontId="3" fillId="5" borderId="32" xfId="0" applyFont="1" applyFill="1" applyBorder="1" applyAlignment="1">
      <alignment horizontal="left" vertical="center" wrapText="1" indent="1"/>
    </xf>
    <xf numFmtId="0" fontId="3" fillId="5" borderId="33" xfId="0" applyFont="1" applyFill="1" applyBorder="1" applyAlignment="1">
      <alignment horizontal="left" vertical="center" wrapText="1" indent="1"/>
    </xf>
    <xf numFmtId="0" fontId="3" fillId="5" borderId="34" xfId="0" applyFont="1" applyFill="1" applyBorder="1" applyAlignment="1">
      <alignment horizontal="left" vertical="center" wrapText="1" indent="1"/>
    </xf>
    <xf numFmtId="0" fontId="23" fillId="0" borderId="0" xfId="2" applyFont="1" applyAlignment="1" applyProtection="1">
      <alignment horizontal="left" indent="1"/>
    </xf>
    <xf numFmtId="0" fontId="0" fillId="0" borderId="38" xfId="0" applyBorder="1" applyAlignment="1">
      <alignment horizontal="center"/>
    </xf>
    <xf numFmtId="4" fontId="3" fillId="3" borderId="37" xfId="0" applyNumberFormat="1" applyFont="1" applyFill="1" applyBorder="1" applyAlignment="1">
      <alignment horizontal="center"/>
    </xf>
    <xf numFmtId="0" fontId="33" fillId="0" borderId="52" xfId="2" applyFont="1" applyBorder="1" applyAlignment="1" applyProtection="1"/>
    <xf numFmtId="4" fontId="3" fillId="3" borderId="17" xfId="0" applyNumberFormat="1" applyFont="1" applyFill="1" applyBorder="1" applyAlignment="1">
      <alignment horizontal="center"/>
    </xf>
    <xf numFmtId="4" fontId="3" fillId="3" borderId="38" xfId="0" applyNumberFormat="1" applyFont="1" applyFill="1" applyBorder="1" applyAlignment="1">
      <alignment horizontal="center"/>
    </xf>
    <xf numFmtId="0" fontId="33" fillId="0" borderId="0" xfId="2" applyFont="1" applyAlignment="1" applyProtection="1">
      <alignment horizontal="left"/>
    </xf>
    <xf numFmtId="0" fontId="34" fillId="0" borderId="0" xfId="0" applyFont="1" applyAlignment="1"/>
    <xf numFmtId="0" fontId="23" fillId="0" borderId="0" xfId="2" applyAlignment="1" applyProtection="1">
      <alignment horizontal="left"/>
    </xf>
    <xf numFmtId="0" fontId="23" fillId="0" borderId="0" xfId="2" applyAlignment="1" applyProtection="1"/>
  </cellXfs>
  <cellStyles count="3">
    <cellStyle name="Lien hypertexte" xfId="2" builtinId="8"/>
    <cellStyle name="Normal" xfId="0" builtinId="0"/>
    <cellStyle name="Normal 2" xfId="1"/>
  </cellStyles>
  <dxfs count="0"/>
  <tableStyles count="0" defaultTableStyle="TableStyleMedium9" defaultPivotStyle="PivotStyleLight16"/>
  <colors>
    <mruColors>
      <color rgb="FF000000"/>
      <color rgb="FFE9EFF7"/>
      <color rgb="FFD8E3F0"/>
      <color rgb="FFFFFFFF"/>
      <color rgb="FFCCDAEC"/>
      <color rgb="FFDDDDDD"/>
      <color rgb="FFCC0066"/>
      <color rgb="FFFF0066"/>
      <color rgb="FF0066FF"/>
      <color rgb="FF0033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ysClr val="windowText" lastClr="000000"/>
                </a:solidFill>
                <a:latin typeface="+mn-lt"/>
                <a:ea typeface="+mn-ea"/>
                <a:cs typeface="+mn-cs"/>
              </a:defRPr>
            </a:pPr>
            <a:r>
              <a:rPr lang="fr-FR" sz="1400"/>
              <a:t>Nombre</a:t>
            </a:r>
            <a:r>
              <a:rPr lang="fr-FR" sz="1400" baseline="0"/>
              <a:t> d'accouchements par province de l'hôpital</a:t>
            </a:r>
            <a:endParaRPr lang="fr-FR" sz="1400"/>
          </a:p>
        </c:rich>
      </c:tx>
      <c:layout/>
      <c:overlay val="0"/>
      <c:spPr>
        <a:noFill/>
      </c:spPr>
    </c:title>
    <c:autoTitleDeleted val="0"/>
    <c:plotArea>
      <c:layout/>
      <c:barChart>
        <c:barDir val="col"/>
        <c:grouping val="clustered"/>
        <c:varyColors val="0"/>
        <c:ser>
          <c:idx val="0"/>
          <c:order val="0"/>
          <c:tx>
            <c:v>N</c:v>
          </c:tx>
          <c:invertIfNegative val="0"/>
          <c:dLbls>
            <c:delete val="1"/>
          </c:dLbls>
          <c:cat>
            <c:strRef>
              <c:f>('Durée de séjour de la mère'!$C$26,'Durée de séjour de la mère'!$E$26,'Durée de séjour de la mère'!$G$26,'Durée de séjour de la mère'!$I$26,'Durée de séjour de la mère'!$K$26,'Durée de séjour de la mère'!$M$26,'Durée de séjour de la mère'!$O$26,'Durée de séjour de la mère'!$Q$26,'Durée de séjour de la mère'!$S$26,'Durée de séjour de la mère'!$U$26,'Durée de séjour de la mère'!$W$26,'Durée de séjour de la mère'!$Y$26)</c:f>
              <c:strCache>
                <c:ptCount val="12"/>
                <c:pt idx="0">
                  <c:v>Flandre-Occidentale</c:v>
                </c:pt>
                <c:pt idx="1">
                  <c:v>Flandre-Orientale</c:v>
                </c:pt>
                <c:pt idx="2">
                  <c:v>Anvers</c:v>
                </c:pt>
                <c:pt idx="3">
                  <c:v>Limbourg</c:v>
                </c:pt>
                <c:pt idx="4">
                  <c:v>Brabant flamand</c:v>
                </c:pt>
                <c:pt idx="5">
                  <c:v>Région de Bruxelles-C.</c:v>
                </c:pt>
                <c:pt idx="6">
                  <c:v>Hainaut</c:v>
                </c:pt>
                <c:pt idx="7">
                  <c:v>Brabant wallon</c:v>
                </c:pt>
                <c:pt idx="8">
                  <c:v>Liège</c:v>
                </c:pt>
                <c:pt idx="9">
                  <c:v>Namur</c:v>
                </c:pt>
                <c:pt idx="10">
                  <c:v>Luxembourg</c:v>
                </c:pt>
                <c:pt idx="11">
                  <c:v>Belgique</c:v>
                </c:pt>
              </c:strCache>
            </c:strRef>
          </c:cat>
          <c:val>
            <c:numRef>
              <c:f>'Province de l''hôpital'!$AB$8:$AB$18</c:f>
              <c:numCache>
                <c:formatCode>#,##0</c:formatCode>
                <c:ptCount val="11"/>
                <c:pt idx="0">
                  <c:v>11848</c:v>
                </c:pt>
                <c:pt idx="1">
                  <c:v>16191</c:v>
                </c:pt>
                <c:pt idx="2">
                  <c:v>22454</c:v>
                </c:pt>
                <c:pt idx="3">
                  <c:v>8389</c:v>
                </c:pt>
                <c:pt idx="4">
                  <c:v>6402</c:v>
                </c:pt>
                <c:pt idx="5">
                  <c:v>25158</c:v>
                </c:pt>
                <c:pt idx="6">
                  <c:v>14129</c:v>
                </c:pt>
                <c:pt idx="7">
                  <c:v>1749</c:v>
                </c:pt>
                <c:pt idx="8">
                  <c:v>12292</c:v>
                </c:pt>
                <c:pt idx="9">
                  <c:v>4957</c:v>
                </c:pt>
                <c:pt idx="10">
                  <c:v>2889</c:v>
                </c:pt>
              </c:numCache>
            </c:numRef>
          </c:val>
        </c:ser>
        <c:dLbls>
          <c:showLegendKey val="0"/>
          <c:showVal val="1"/>
          <c:showCatName val="0"/>
          <c:showSerName val="0"/>
          <c:showPercent val="0"/>
          <c:showBubbleSize val="0"/>
        </c:dLbls>
        <c:gapWidth val="150"/>
        <c:axId val="218806912"/>
        <c:axId val="218812800"/>
      </c:barChart>
      <c:barChart>
        <c:barDir val="col"/>
        <c:grouping val="clustered"/>
        <c:varyColors val="0"/>
        <c:ser>
          <c:idx val="1"/>
          <c:order val="1"/>
          <c:tx>
            <c:v>pct</c:v>
          </c:tx>
          <c:spPr>
            <a:noFill/>
            <a:ln>
              <a:noFill/>
            </a:ln>
          </c:spPr>
          <c:invertIfNegative val="0"/>
          <c:dLbls>
            <c:delete val="1"/>
          </c:dLbls>
          <c:val>
            <c:numRef>
              <c:f>'Province de l''hôpital'!$AC$8:$AC$18</c:f>
              <c:numCache>
                <c:formatCode>#,##0.00</c:formatCode>
                <c:ptCount val="11"/>
                <c:pt idx="0">
                  <c:v>9.3691186006421106</c:v>
                </c:pt>
                <c:pt idx="1">
                  <c:v>12.803460437457495</c:v>
                </c:pt>
                <c:pt idx="2">
                  <c:v>17.756092932040676</c:v>
                </c:pt>
                <c:pt idx="3">
                  <c:v>6.6338230875073148</c:v>
                </c:pt>
                <c:pt idx="4">
                  <c:v>5.0625504119944962</c:v>
                </c:pt>
                <c:pt idx="5">
                  <c:v>19.894352275063657</c:v>
                </c:pt>
                <c:pt idx="6">
                  <c:v>11.172879533125622</c:v>
                </c:pt>
                <c:pt idx="7">
                  <c:v>1.3830678960603522</c:v>
                </c:pt>
                <c:pt idx="8">
                  <c:v>9.7202233152509123</c:v>
                </c:pt>
                <c:pt idx="9">
                  <c:v>3.9198785367473787</c:v>
                </c:pt>
                <c:pt idx="10">
                  <c:v>2.2845529741099813</c:v>
                </c:pt>
              </c:numCache>
            </c:numRef>
          </c:val>
        </c:ser>
        <c:dLbls>
          <c:showLegendKey val="0"/>
          <c:showVal val="1"/>
          <c:showCatName val="0"/>
          <c:showSerName val="0"/>
          <c:showPercent val="0"/>
          <c:showBubbleSize val="0"/>
        </c:dLbls>
        <c:gapWidth val="150"/>
        <c:axId val="246112256"/>
        <c:axId val="218814336"/>
      </c:barChart>
      <c:catAx>
        <c:axId val="218806912"/>
        <c:scaling>
          <c:orientation val="minMax"/>
        </c:scaling>
        <c:delete val="0"/>
        <c:axPos val="b"/>
        <c:majorTickMark val="out"/>
        <c:minorTickMark val="none"/>
        <c:tickLblPos val="nextTo"/>
        <c:crossAx val="218812800"/>
        <c:crosses val="autoZero"/>
        <c:auto val="1"/>
        <c:lblAlgn val="ctr"/>
        <c:lblOffset val="100"/>
        <c:noMultiLvlLbl val="0"/>
      </c:catAx>
      <c:valAx>
        <c:axId val="218812800"/>
        <c:scaling>
          <c:orientation val="minMax"/>
          <c:min val="0"/>
        </c:scaling>
        <c:delete val="0"/>
        <c:axPos val="l"/>
        <c:majorGridlines/>
        <c:numFmt formatCode="#\ ##0" sourceLinked="0"/>
        <c:majorTickMark val="out"/>
        <c:minorTickMark val="none"/>
        <c:tickLblPos val="nextTo"/>
        <c:crossAx val="218806912"/>
        <c:crosses val="autoZero"/>
        <c:crossBetween val="between"/>
      </c:valAx>
      <c:valAx>
        <c:axId val="218814336"/>
        <c:scaling>
          <c:orientation val="minMax"/>
          <c:max val="24"/>
          <c:min val="0"/>
        </c:scaling>
        <c:delete val="0"/>
        <c:axPos val="r"/>
        <c:title>
          <c:tx>
            <c:rich>
              <a:bodyPr rot="0" vert="horz"/>
              <a:lstStyle/>
              <a:p>
                <a:pPr>
                  <a:defRPr/>
                </a:pPr>
                <a:r>
                  <a:rPr lang="fr-FR"/>
                  <a:t>%</a:t>
                </a:r>
              </a:p>
            </c:rich>
          </c:tx>
          <c:layout>
            <c:manualLayout>
              <c:xMode val="edge"/>
              <c:yMode val="edge"/>
              <c:x val="0.91304004188936849"/>
              <c:y val="6.9732997949527614E-2"/>
            </c:manualLayout>
          </c:layout>
          <c:overlay val="0"/>
        </c:title>
        <c:numFmt formatCode="[&lt;10]\ \ \ General;#\ ##0" sourceLinked="0"/>
        <c:majorTickMark val="out"/>
        <c:minorTickMark val="none"/>
        <c:tickLblPos val="nextTo"/>
        <c:crossAx val="246112256"/>
        <c:crosses val="max"/>
        <c:crossBetween val="between"/>
      </c:valAx>
      <c:catAx>
        <c:axId val="246112256"/>
        <c:scaling>
          <c:orientation val="minMax"/>
        </c:scaling>
        <c:delete val="1"/>
        <c:axPos val="b"/>
        <c:majorTickMark val="out"/>
        <c:minorTickMark val="none"/>
        <c:tickLblPos val="nextTo"/>
        <c:crossAx val="218814336"/>
        <c:crosses val="autoZero"/>
        <c:auto val="1"/>
        <c:lblAlgn val="ctr"/>
        <c:lblOffset val="100"/>
        <c:noMultiLvlLbl val="0"/>
      </c:catAx>
    </c:plotArea>
    <c:plotVisOnly val="1"/>
    <c:dispBlanksAs val="gap"/>
    <c:showDLblsOverMax val="0"/>
  </c:chart>
  <c:spPr>
    <a:solidFill>
      <a:schemeClr val="accent4">
        <a:alpha val="10000"/>
      </a:schemeClr>
    </a:solidFill>
    <a:ln>
      <a:solidFill>
        <a:sysClr val="windowText" lastClr="000000"/>
      </a:solidFill>
    </a:ln>
  </c:spPr>
  <c:printSettings>
    <c:headerFooter/>
    <c:pageMargins b="0.7500000000000091" l="0.70000000000000062" r="0.70000000000000062" t="0.7500000000000091"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b="1" i="0" baseline="0"/>
              <a:t>Nombre de mères par antécédent de césarienne</a:t>
            </a:r>
            <a:endParaRPr lang="fr-FR" sz="1400"/>
          </a:p>
        </c:rich>
      </c:tx>
      <c:layout/>
      <c:overlay val="0"/>
    </c:title>
    <c:autoTitleDeleted val="0"/>
    <c:plotArea>
      <c:layout/>
      <c:barChart>
        <c:barDir val="col"/>
        <c:grouping val="clustered"/>
        <c:varyColors val="0"/>
        <c:ser>
          <c:idx val="0"/>
          <c:order val="0"/>
          <c:invertIfNegative val="0"/>
          <c:cat>
            <c:strRef>
              <c:f>'GR simples'!$C$143:$C$145</c:f>
              <c:strCache>
                <c:ptCount val="3"/>
                <c:pt idx="0">
                  <c:v>Y - Antécédent</c:v>
                </c:pt>
                <c:pt idx="1">
                  <c:v>N - Pas d'antécédent</c:v>
                </c:pt>
                <c:pt idx="2">
                  <c:v>U - Inconnu</c:v>
                </c:pt>
              </c:strCache>
            </c:strRef>
          </c:cat>
          <c:val>
            <c:numRef>
              <c:f>'Antécédent de césarienne'!$G$151:$G$153</c:f>
              <c:numCache>
                <c:formatCode>#,##0</c:formatCode>
                <c:ptCount val="3"/>
                <c:pt idx="0">
                  <c:v>12878</c:v>
                </c:pt>
                <c:pt idx="1">
                  <c:v>112706</c:v>
                </c:pt>
                <c:pt idx="2">
                  <c:v>3118</c:v>
                </c:pt>
              </c:numCache>
            </c:numRef>
          </c:val>
        </c:ser>
        <c:dLbls>
          <c:showLegendKey val="0"/>
          <c:showVal val="0"/>
          <c:showCatName val="0"/>
          <c:showSerName val="0"/>
          <c:showPercent val="0"/>
          <c:showBubbleSize val="0"/>
        </c:dLbls>
        <c:gapWidth val="150"/>
        <c:axId val="249300096"/>
        <c:axId val="249301632"/>
      </c:barChart>
      <c:barChart>
        <c:barDir val="col"/>
        <c:grouping val="clustered"/>
        <c:varyColors val="0"/>
        <c:ser>
          <c:idx val="1"/>
          <c:order val="1"/>
          <c:spPr>
            <a:noFill/>
          </c:spPr>
          <c:invertIfNegative val="0"/>
          <c:cat>
            <c:strRef>
              <c:f>'Antécédent de césarienne'!$B$151:$B$153</c:f>
              <c:strCache>
                <c:ptCount val="3"/>
                <c:pt idx="0">
                  <c:v>Antécédent</c:v>
                </c:pt>
                <c:pt idx="1">
                  <c:v>Pas d'antécédent</c:v>
                </c:pt>
                <c:pt idx="2">
                  <c:v>Inconnu</c:v>
                </c:pt>
              </c:strCache>
            </c:strRef>
          </c:cat>
          <c:val>
            <c:numRef>
              <c:f>'Antécédent de césarienne'!$H$151:$H$153</c:f>
              <c:numCache>
                <c:formatCode>#,##0.00</c:formatCode>
                <c:ptCount val="3"/>
                <c:pt idx="0">
                  <c:v>10.006060511880158</c:v>
                </c:pt>
                <c:pt idx="1">
                  <c:v>87.57128871346211</c:v>
                </c:pt>
                <c:pt idx="2">
                  <c:v>2.4226507746577362</c:v>
                </c:pt>
              </c:numCache>
            </c:numRef>
          </c:val>
        </c:ser>
        <c:dLbls>
          <c:showLegendKey val="0"/>
          <c:showVal val="0"/>
          <c:showCatName val="0"/>
          <c:showSerName val="0"/>
          <c:showPercent val="0"/>
          <c:showBubbleSize val="0"/>
        </c:dLbls>
        <c:gapWidth val="150"/>
        <c:axId val="249317632"/>
        <c:axId val="249315712"/>
      </c:barChart>
      <c:catAx>
        <c:axId val="249300096"/>
        <c:scaling>
          <c:orientation val="minMax"/>
        </c:scaling>
        <c:delete val="0"/>
        <c:axPos val="b"/>
        <c:majorTickMark val="out"/>
        <c:minorTickMark val="none"/>
        <c:tickLblPos val="nextTo"/>
        <c:crossAx val="249301632"/>
        <c:crosses val="autoZero"/>
        <c:auto val="1"/>
        <c:lblAlgn val="ctr"/>
        <c:lblOffset val="100"/>
        <c:noMultiLvlLbl val="0"/>
      </c:catAx>
      <c:valAx>
        <c:axId val="249301632"/>
        <c:scaling>
          <c:orientation val="minMax"/>
          <c:min val="0"/>
        </c:scaling>
        <c:delete val="0"/>
        <c:axPos val="l"/>
        <c:majorGridlines/>
        <c:numFmt formatCode="#\ ##0" sourceLinked="0"/>
        <c:majorTickMark val="out"/>
        <c:minorTickMark val="none"/>
        <c:tickLblPos val="nextTo"/>
        <c:crossAx val="249300096"/>
        <c:crosses val="autoZero"/>
        <c:crossBetween val="between"/>
      </c:valAx>
      <c:valAx>
        <c:axId val="249315712"/>
        <c:scaling>
          <c:orientation val="minMax"/>
          <c:max val="94"/>
          <c:min val="0"/>
        </c:scaling>
        <c:delete val="0"/>
        <c:axPos val="r"/>
        <c:title>
          <c:tx>
            <c:rich>
              <a:bodyPr rot="0" vert="horz"/>
              <a:lstStyle/>
              <a:p>
                <a:pPr>
                  <a:defRPr/>
                </a:pPr>
                <a:r>
                  <a:rPr lang="fr-FR"/>
                  <a:t>%</a:t>
                </a:r>
              </a:p>
            </c:rich>
          </c:tx>
          <c:layout>
            <c:manualLayout>
              <c:xMode val="edge"/>
              <c:yMode val="edge"/>
              <c:x val="0.91166979146108862"/>
              <c:y val="4.086195738749502E-2"/>
            </c:manualLayout>
          </c:layout>
          <c:overlay val="0"/>
        </c:title>
        <c:numFmt formatCode="[&lt;10]\ \ \ General;#\ ##0" sourceLinked="0"/>
        <c:majorTickMark val="out"/>
        <c:minorTickMark val="none"/>
        <c:tickLblPos val="nextTo"/>
        <c:crossAx val="249317632"/>
        <c:crosses val="max"/>
        <c:crossBetween val="between"/>
      </c:valAx>
      <c:catAx>
        <c:axId val="249317632"/>
        <c:scaling>
          <c:orientation val="minMax"/>
        </c:scaling>
        <c:delete val="1"/>
        <c:axPos val="b"/>
        <c:majorTickMark val="out"/>
        <c:minorTickMark val="none"/>
        <c:tickLblPos val="nextTo"/>
        <c:crossAx val="249315712"/>
        <c:crosses val="autoZero"/>
        <c:auto val="1"/>
        <c:lblAlgn val="ctr"/>
        <c:lblOffset val="100"/>
        <c:noMultiLvlLbl val="0"/>
      </c:catAx>
    </c:plotArea>
    <c:plotVisOnly val="1"/>
    <c:dispBlanksAs val="gap"/>
    <c:showDLblsOverMax val="0"/>
  </c:chart>
  <c:spPr>
    <a:solidFill>
      <a:srgbClr val="8064A2">
        <a:alpha val="10000"/>
      </a:srgbClr>
    </a:solidFill>
  </c:spPr>
  <c:printSettings>
    <c:headerFooter/>
    <c:pageMargins b="0.75000000000000555" l="0.70000000000000062" r="0.70000000000000062" t="0.75000000000000555"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b="1" i="0" baseline="0"/>
              <a:t>Distribution des bébés par sexe</a:t>
            </a:r>
          </a:p>
        </c:rich>
      </c:tx>
      <c:layout/>
      <c:overlay val="0"/>
    </c:title>
    <c:autoTitleDeleted val="0"/>
    <c:plotArea>
      <c:layout/>
      <c:barChart>
        <c:barDir val="col"/>
        <c:grouping val="clustered"/>
        <c:varyColors val="0"/>
        <c:ser>
          <c:idx val="0"/>
          <c:order val="0"/>
          <c:invertIfNegative val="0"/>
          <c:cat>
            <c:strRef>
              <c:f>'GR simples'!$C$88:$C$91</c:f>
              <c:strCache>
                <c:ptCount val="4"/>
                <c:pt idx="0">
                  <c:v>0 - Indéfinissable</c:v>
                </c:pt>
                <c:pt idx="1">
                  <c:v>1 - Masculin</c:v>
                </c:pt>
                <c:pt idx="2">
                  <c:v>2 - Féminin</c:v>
                </c:pt>
                <c:pt idx="3">
                  <c:v>3 - Changé</c:v>
                </c:pt>
              </c:strCache>
            </c:strRef>
          </c:cat>
          <c:val>
            <c:numRef>
              <c:f>Sexe!$G$164:$G$167</c:f>
              <c:numCache>
                <c:formatCode>#,##0</c:formatCode>
                <c:ptCount val="4"/>
                <c:pt idx="0">
                  <c:v>15</c:v>
                </c:pt>
                <c:pt idx="1">
                  <c:v>65964</c:v>
                </c:pt>
                <c:pt idx="2">
                  <c:v>62723</c:v>
                </c:pt>
                <c:pt idx="3">
                  <c:v>0</c:v>
                </c:pt>
              </c:numCache>
            </c:numRef>
          </c:val>
        </c:ser>
        <c:dLbls>
          <c:showLegendKey val="0"/>
          <c:showVal val="0"/>
          <c:showCatName val="0"/>
          <c:showSerName val="0"/>
          <c:showPercent val="0"/>
          <c:showBubbleSize val="0"/>
        </c:dLbls>
        <c:gapWidth val="150"/>
        <c:axId val="249360384"/>
        <c:axId val="249361920"/>
      </c:barChart>
      <c:barChart>
        <c:barDir val="col"/>
        <c:grouping val="clustered"/>
        <c:varyColors val="0"/>
        <c:ser>
          <c:idx val="1"/>
          <c:order val="1"/>
          <c:spPr>
            <a:noFill/>
          </c:spPr>
          <c:invertIfNegative val="0"/>
          <c:cat>
            <c:strRef>
              <c:f>Sexe!$B$164:$B$167</c:f>
              <c:strCache>
                <c:ptCount val="4"/>
                <c:pt idx="0">
                  <c:v>Indéfinissable</c:v>
                </c:pt>
                <c:pt idx="1">
                  <c:v>Masculin</c:v>
                </c:pt>
                <c:pt idx="2">
                  <c:v>Féminin</c:v>
                </c:pt>
                <c:pt idx="3">
                  <c:v>Changé</c:v>
                </c:pt>
              </c:strCache>
            </c:strRef>
          </c:cat>
          <c:val>
            <c:numRef>
              <c:f>Sexe!$H$164:$H$167</c:f>
              <c:numCache>
                <c:formatCode>#,##0.00</c:formatCode>
                <c:ptCount val="4"/>
                <c:pt idx="0">
                  <c:v>1.1654830538763967E-2</c:v>
                </c:pt>
                <c:pt idx="1">
                  <c:v>51.253282777268417</c:v>
                </c:pt>
                <c:pt idx="2">
                  <c:v>48.735062392192816</c:v>
                </c:pt>
                <c:pt idx="3">
                  <c:v>0</c:v>
                </c:pt>
              </c:numCache>
            </c:numRef>
          </c:val>
        </c:ser>
        <c:dLbls>
          <c:showLegendKey val="0"/>
          <c:showVal val="0"/>
          <c:showCatName val="0"/>
          <c:showSerName val="0"/>
          <c:showPercent val="0"/>
          <c:showBubbleSize val="0"/>
        </c:dLbls>
        <c:gapWidth val="150"/>
        <c:axId val="252494976"/>
        <c:axId val="249363456"/>
      </c:barChart>
      <c:catAx>
        <c:axId val="249360384"/>
        <c:scaling>
          <c:orientation val="minMax"/>
        </c:scaling>
        <c:delete val="0"/>
        <c:axPos val="b"/>
        <c:majorTickMark val="out"/>
        <c:minorTickMark val="none"/>
        <c:tickLblPos val="nextTo"/>
        <c:crossAx val="249361920"/>
        <c:crosses val="autoZero"/>
        <c:auto val="1"/>
        <c:lblAlgn val="ctr"/>
        <c:lblOffset val="100"/>
        <c:noMultiLvlLbl val="0"/>
      </c:catAx>
      <c:valAx>
        <c:axId val="249361920"/>
        <c:scaling>
          <c:orientation val="minMax"/>
          <c:min val="0"/>
        </c:scaling>
        <c:delete val="0"/>
        <c:axPos val="l"/>
        <c:majorGridlines/>
        <c:numFmt formatCode="#\ ##0" sourceLinked="0"/>
        <c:majorTickMark val="out"/>
        <c:minorTickMark val="none"/>
        <c:tickLblPos val="nextTo"/>
        <c:crossAx val="249360384"/>
        <c:crosses val="autoZero"/>
        <c:crossBetween val="between"/>
      </c:valAx>
      <c:valAx>
        <c:axId val="249363456"/>
        <c:scaling>
          <c:orientation val="minMax"/>
          <c:max val="55"/>
          <c:min val="0"/>
        </c:scaling>
        <c:delete val="0"/>
        <c:axPos val="r"/>
        <c:title>
          <c:tx>
            <c:rich>
              <a:bodyPr rot="0" vert="horz"/>
              <a:lstStyle/>
              <a:p>
                <a:pPr>
                  <a:defRPr/>
                </a:pPr>
                <a:r>
                  <a:rPr lang="fr-FR"/>
                  <a:t>%</a:t>
                </a:r>
              </a:p>
            </c:rich>
          </c:tx>
          <c:layout>
            <c:manualLayout>
              <c:xMode val="edge"/>
              <c:yMode val="edge"/>
              <c:x val="0.9116697789150936"/>
              <c:y val="6.5380852687393604E-2"/>
            </c:manualLayout>
          </c:layout>
          <c:overlay val="0"/>
        </c:title>
        <c:numFmt formatCode="[&lt;10]\ \ \ General;#\ ##0" sourceLinked="0"/>
        <c:majorTickMark val="out"/>
        <c:minorTickMark val="none"/>
        <c:tickLblPos val="nextTo"/>
        <c:crossAx val="252494976"/>
        <c:crosses val="max"/>
        <c:crossBetween val="between"/>
      </c:valAx>
      <c:catAx>
        <c:axId val="252494976"/>
        <c:scaling>
          <c:orientation val="minMax"/>
        </c:scaling>
        <c:delete val="1"/>
        <c:axPos val="b"/>
        <c:majorTickMark val="out"/>
        <c:minorTickMark val="none"/>
        <c:tickLblPos val="nextTo"/>
        <c:crossAx val="249363456"/>
        <c:crosses val="autoZero"/>
        <c:auto val="1"/>
        <c:lblAlgn val="ctr"/>
        <c:lblOffset val="100"/>
        <c:noMultiLvlLbl val="0"/>
      </c:catAx>
    </c:plotArea>
    <c:plotVisOnly val="1"/>
    <c:dispBlanksAs val="gap"/>
    <c:showDLblsOverMax val="0"/>
  </c:chart>
  <c:spPr>
    <a:solidFill>
      <a:srgbClr val="8064A2">
        <a:alpha val="10000"/>
      </a:srgbClr>
    </a:solidFill>
  </c:spPr>
  <c:printSettings>
    <c:headerFooter/>
    <c:pageMargins b="0.75000000000000611" l="0.70000000000000062" r="0.70000000000000062" t="0.75000000000000611"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b="1" i="0" baseline="0"/>
              <a:t>Nombre d'enfants mort-nés ou nés vivants </a:t>
            </a:r>
            <a:endParaRPr lang="fr-FR" sz="1400"/>
          </a:p>
        </c:rich>
      </c:tx>
      <c:layout/>
      <c:overlay val="0"/>
    </c:title>
    <c:autoTitleDeleted val="0"/>
    <c:plotArea>
      <c:layout/>
      <c:barChart>
        <c:barDir val="col"/>
        <c:grouping val="clustered"/>
        <c:varyColors val="0"/>
        <c:ser>
          <c:idx val="0"/>
          <c:order val="0"/>
          <c:invertIfNegative val="0"/>
          <c:cat>
            <c:strRef>
              <c:f>Mortinatalité!$B$138:$B$139</c:f>
              <c:strCache>
                <c:ptCount val="2"/>
                <c:pt idx="0">
                  <c:v>Mort-né</c:v>
                </c:pt>
                <c:pt idx="1">
                  <c:v>Né vivant</c:v>
                </c:pt>
              </c:strCache>
            </c:strRef>
          </c:cat>
          <c:val>
            <c:numRef>
              <c:f>Mortinatalité!$I$138:$I$139</c:f>
              <c:numCache>
                <c:formatCode>#,##0</c:formatCode>
                <c:ptCount val="2"/>
                <c:pt idx="0">
                  <c:v>609</c:v>
                </c:pt>
                <c:pt idx="1">
                  <c:v>128093</c:v>
                </c:pt>
              </c:numCache>
            </c:numRef>
          </c:val>
        </c:ser>
        <c:dLbls>
          <c:showLegendKey val="0"/>
          <c:showVal val="0"/>
          <c:showCatName val="0"/>
          <c:showSerName val="0"/>
          <c:showPercent val="0"/>
          <c:showBubbleSize val="0"/>
        </c:dLbls>
        <c:gapWidth val="150"/>
        <c:axId val="257604224"/>
        <c:axId val="259395968"/>
      </c:barChart>
      <c:barChart>
        <c:barDir val="col"/>
        <c:grouping val="clustered"/>
        <c:varyColors val="0"/>
        <c:ser>
          <c:idx val="1"/>
          <c:order val="1"/>
          <c:spPr>
            <a:noFill/>
          </c:spPr>
          <c:invertIfNegative val="0"/>
          <c:cat>
            <c:strRef>
              <c:f>Mortinatalité!$B$138:$B$139</c:f>
              <c:strCache>
                <c:ptCount val="2"/>
                <c:pt idx="0">
                  <c:v>Mort-né</c:v>
                </c:pt>
                <c:pt idx="1">
                  <c:v>Né vivant</c:v>
                </c:pt>
              </c:strCache>
            </c:strRef>
          </c:cat>
          <c:val>
            <c:numRef>
              <c:f>Mortinatalité!$J$138:$J$139</c:f>
              <c:numCache>
                <c:formatCode>#,##0.00</c:formatCode>
                <c:ptCount val="2"/>
                <c:pt idx="0">
                  <c:v>0.47318611987381703</c:v>
                </c:pt>
                <c:pt idx="1">
                  <c:v>99.526813880126184</c:v>
                </c:pt>
              </c:numCache>
            </c:numRef>
          </c:val>
        </c:ser>
        <c:dLbls>
          <c:showLegendKey val="0"/>
          <c:showVal val="0"/>
          <c:showCatName val="0"/>
          <c:showSerName val="0"/>
          <c:showPercent val="0"/>
          <c:showBubbleSize val="0"/>
        </c:dLbls>
        <c:gapWidth val="150"/>
        <c:axId val="259399680"/>
        <c:axId val="259397504"/>
      </c:barChart>
      <c:catAx>
        <c:axId val="257604224"/>
        <c:scaling>
          <c:orientation val="minMax"/>
        </c:scaling>
        <c:delete val="0"/>
        <c:axPos val="b"/>
        <c:majorTickMark val="out"/>
        <c:minorTickMark val="none"/>
        <c:tickLblPos val="nextTo"/>
        <c:crossAx val="259395968"/>
        <c:crosses val="autoZero"/>
        <c:auto val="1"/>
        <c:lblAlgn val="ctr"/>
        <c:lblOffset val="100"/>
        <c:noMultiLvlLbl val="0"/>
      </c:catAx>
      <c:valAx>
        <c:axId val="259395968"/>
        <c:scaling>
          <c:orientation val="minMax"/>
          <c:min val="0"/>
        </c:scaling>
        <c:delete val="0"/>
        <c:axPos val="l"/>
        <c:majorGridlines/>
        <c:numFmt formatCode="#\ ##0" sourceLinked="0"/>
        <c:majorTickMark val="out"/>
        <c:minorTickMark val="none"/>
        <c:tickLblPos val="nextTo"/>
        <c:crossAx val="257604224"/>
        <c:crosses val="autoZero"/>
        <c:crossBetween val="between"/>
      </c:valAx>
      <c:valAx>
        <c:axId val="259397504"/>
        <c:scaling>
          <c:orientation val="minMax"/>
          <c:max val="109"/>
          <c:min val="0"/>
        </c:scaling>
        <c:delete val="0"/>
        <c:axPos val="r"/>
        <c:title>
          <c:tx>
            <c:rich>
              <a:bodyPr rot="0" vert="horz"/>
              <a:lstStyle/>
              <a:p>
                <a:pPr>
                  <a:defRPr/>
                </a:pPr>
                <a:r>
                  <a:rPr lang="fr-FR"/>
                  <a:t>%</a:t>
                </a:r>
              </a:p>
            </c:rich>
          </c:tx>
          <c:layout>
            <c:manualLayout>
              <c:xMode val="edge"/>
              <c:yMode val="edge"/>
              <c:x val="0.90947391819798451"/>
              <c:y val="3.3418182707355241E-2"/>
            </c:manualLayout>
          </c:layout>
          <c:overlay val="0"/>
        </c:title>
        <c:numFmt formatCode="[&lt;10]\ \ \ \ \ General;[&lt;100]\ \ \ General;#\ ##0" sourceLinked="0"/>
        <c:majorTickMark val="out"/>
        <c:minorTickMark val="none"/>
        <c:tickLblPos val="nextTo"/>
        <c:crossAx val="259399680"/>
        <c:crosses val="max"/>
        <c:crossBetween val="between"/>
      </c:valAx>
      <c:catAx>
        <c:axId val="259399680"/>
        <c:scaling>
          <c:orientation val="minMax"/>
        </c:scaling>
        <c:delete val="1"/>
        <c:axPos val="b"/>
        <c:majorTickMark val="out"/>
        <c:minorTickMark val="none"/>
        <c:tickLblPos val="nextTo"/>
        <c:crossAx val="259397504"/>
        <c:crosses val="autoZero"/>
        <c:auto val="1"/>
        <c:lblAlgn val="ctr"/>
        <c:lblOffset val="100"/>
        <c:noMultiLvlLbl val="0"/>
      </c:catAx>
    </c:plotArea>
    <c:plotVisOnly val="1"/>
    <c:dispBlanksAs val="gap"/>
    <c:showDLblsOverMax val="0"/>
  </c:chart>
  <c:spPr>
    <a:solidFill>
      <a:srgbClr val="8064A2">
        <a:alpha val="10000"/>
      </a:srgbClr>
    </a:solidFill>
  </c:spPr>
  <c:printSettings>
    <c:headerFooter/>
    <c:pageMargins b="0.750000000000005" l="0.70000000000000062" r="0.70000000000000062" t="0.750000000000005"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b="1" i="0" baseline="0"/>
              <a:t>Nombre d'accouchements par induction</a:t>
            </a:r>
            <a:endParaRPr lang="fr-FR" sz="1400"/>
          </a:p>
        </c:rich>
      </c:tx>
      <c:layout/>
      <c:overlay val="0"/>
    </c:title>
    <c:autoTitleDeleted val="0"/>
    <c:plotArea>
      <c:layout/>
      <c:barChart>
        <c:barDir val="col"/>
        <c:grouping val="clustered"/>
        <c:varyColors val="0"/>
        <c:ser>
          <c:idx val="0"/>
          <c:order val="0"/>
          <c:invertIfNegative val="0"/>
          <c:cat>
            <c:strRef>
              <c:f>'GR simples'!$C$170:$C$172</c:f>
              <c:strCache>
                <c:ptCount val="3"/>
                <c:pt idx="0">
                  <c:v>Y - Induction</c:v>
                </c:pt>
                <c:pt idx="1">
                  <c:v>N - Pas d'induction</c:v>
                </c:pt>
                <c:pt idx="2">
                  <c:v>U - Inconnue</c:v>
                </c:pt>
              </c:strCache>
            </c:strRef>
          </c:cat>
          <c:val>
            <c:numRef>
              <c:f>Induction!$G$151:$G$153</c:f>
              <c:numCache>
                <c:formatCode>#,##0</c:formatCode>
                <c:ptCount val="3"/>
                <c:pt idx="0">
                  <c:v>31658</c:v>
                </c:pt>
                <c:pt idx="1">
                  <c:v>95732</c:v>
                </c:pt>
                <c:pt idx="2">
                  <c:v>1312</c:v>
                </c:pt>
              </c:numCache>
            </c:numRef>
          </c:val>
        </c:ser>
        <c:dLbls>
          <c:showLegendKey val="0"/>
          <c:showVal val="0"/>
          <c:showCatName val="0"/>
          <c:showSerName val="0"/>
          <c:showPercent val="0"/>
          <c:showBubbleSize val="0"/>
        </c:dLbls>
        <c:gapWidth val="150"/>
        <c:axId val="259433984"/>
        <c:axId val="259435520"/>
      </c:barChart>
      <c:barChart>
        <c:barDir val="col"/>
        <c:grouping val="clustered"/>
        <c:varyColors val="0"/>
        <c:ser>
          <c:idx val="1"/>
          <c:order val="1"/>
          <c:spPr>
            <a:noFill/>
          </c:spPr>
          <c:invertIfNegative val="0"/>
          <c:cat>
            <c:strRef>
              <c:f>'GR simples'!$C$170:$C$172</c:f>
              <c:strCache>
                <c:ptCount val="3"/>
                <c:pt idx="0">
                  <c:v>Y - Induction</c:v>
                </c:pt>
                <c:pt idx="1">
                  <c:v>N - Pas d'induction</c:v>
                </c:pt>
                <c:pt idx="2">
                  <c:v>U - Inconnue</c:v>
                </c:pt>
              </c:strCache>
            </c:strRef>
          </c:cat>
          <c:val>
            <c:numRef>
              <c:f>Induction!$H$151:$H$153</c:f>
              <c:numCache>
                <c:formatCode>#,##0.00</c:formatCode>
                <c:ptCount val="3"/>
                <c:pt idx="0">
                  <c:v>24.597908346412641</c:v>
                </c:pt>
                <c:pt idx="1">
                  <c:v>74.382682475796798</c:v>
                </c:pt>
                <c:pt idx="2">
                  <c:v>1.019409177790555</c:v>
                </c:pt>
              </c:numCache>
            </c:numRef>
          </c:val>
        </c:ser>
        <c:dLbls>
          <c:showLegendKey val="0"/>
          <c:showVal val="0"/>
          <c:showCatName val="0"/>
          <c:showSerName val="0"/>
          <c:showPercent val="0"/>
          <c:showBubbleSize val="0"/>
        </c:dLbls>
        <c:gapWidth val="150"/>
        <c:axId val="259443328"/>
        <c:axId val="259441408"/>
      </c:barChart>
      <c:catAx>
        <c:axId val="259433984"/>
        <c:scaling>
          <c:orientation val="minMax"/>
        </c:scaling>
        <c:delete val="0"/>
        <c:axPos val="b"/>
        <c:majorTickMark val="out"/>
        <c:minorTickMark val="none"/>
        <c:tickLblPos val="nextTo"/>
        <c:crossAx val="259435520"/>
        <c:crosses val="autoZero"/>
        <c:auto val="1"/>
        <c:lblAlgn val="ctr"/>
        <c:lblOffset val="100"/>
        <c:noMultiLvlLbl val="0"/>
      </c:catAx>
      <c:valAx>
        <c:axId val="259435520"/>
        <c:scaling>
          <c:orientation val="minMax"/>
          <c:min val="0"/>
        </c:scaling>
        <c:delete val="0"/>
        <c:axPos val="l"/>
        <c:majorGridlines/>
        <c:numFmt formatCode="#\ ##0" sourceLinked="0"/>
        <c:majorTickMark val="out"/>
        <c:minorTickMark val="none"/>
        <c:tickLblPos val="nextTo"/>
        <c:crossAx val="259433984"/>
        <c:crosses val="autoZero"/>
        <c:crossBetween val="between"/>
      </c:valAx>
      <c:valAx>
        <c:axId val="259441408"/>
        <c:scaling>
          <c:orientation val="minMax"/>
          <c:max val="94"/>
          <c:min val="0"/>
        </c:scaling>
        <c:delete val="0"/>
        <c:axPos val="r"/>
        <c:title>
          <c:tx>
            <c:rich>
              <a:bodyPr rot="0" vert="horz"/>
              <a:lstStyle/>
              <a:p>
                <a:pPr>
                  <a:defRPr/>
                </a:pPr>
                <a:r>
                  <a:rPr lang="fr-FR"/>
                  <a:t>%</a:t>
                </a:r>
              </a:p>
            </c:rich>
          </c:tx>
          <c:layout>
            <c:manualLayout>
              <c:xMode val="edge"/>
              <c:yMode val="edge"/>
              <c:x val="0.90947391819798451"/>
              <c:y val="2.4101868153364642E-2"/>
            </c:manualLayout>
          </c:layout>
          <c:overlay val="0"/>
        </c:title>
        <c:numFmt formatCode="[&lt;10]\ \ \ General;#\ ##0" sourceLinked="0"/>
        <c:majorTickMark val="out"/>
        <c:minorTickMark val="none"/>
        <c:tickLblPos val="nextTo"/>
        <c:crossAx val="259443328"/>
        <c:crosses val="max"/>
        <c:crossBetween val="between"/>
      </c:valAx>
      <c:catAx>
        <c:axId val="259443328"/>
        <c:scaling>
          <c:orientation val="minMax"/>
        </c:scaling>
        <c:delete val="1"/>
        <c:axPos val="b"/>
        <c:majorTickMark val="out"/>
        <c:minorTickMark val="none"/>
        <c:tickLblPos val="nextTo"/>
        <c:crossAx val="259441408"/>
        <c:crosses val="autoZero"/>
        <c:auto val="1"/>
        <c:lblAlgn val="ctr"/>
        <c:lblOffset val="100"/>
        <c:noMultiLvlLbl val="0"/>
      </c:catAx>
    </c:plotArea>
    <c:plotVisOnly val="1"/>
    <c:dispBlanksAs val="gap"/>
    <c:showDLblsOverMax val="0"/>
  </c:chart>
  <c:spPr>
    <a:solidFill>
      <a:srgbClr val="8064A2">
        <a:alpha val="10000"/>
      </a:srgbClr>
    </a:solidFill>
  </c:spPr>
  <c:printSettings>
    <c:headerFooter/>
    <c:pageMargins b="0.750000000000005" l="0.70000000000000062" r="0.70000000000000062" t="0.750000000000005"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b="1" i="0" baseline="0"/>
              <a:t>Nombre d'accouchements par anesthésie péridurale</a:t>
            </a:r>
            <a:endParaRPr lang="fr-FR" sz="1400"/>
          </a:p>
        </c:rich>
      </c:tx>
      <c:layout/>
      <c:overlay val="0"/>
    </c:title>
    <c:autoTitleDeleted val="0"/>
    <c:plotArea>
      <c:layout/>
      <c:barChart>
        <c:barDir val="col"/>
        <c:grouping val="clustered"/>
        <c:varyColors val="0"/>
        <c:ser>
          <c:idx val="0"/>
          <c:order val="0"/>
          <c:invertIfNegative val="0"/>
          <c:cat>
            <c:strRef>
              <c:f>'GR simples'!$L$143:$L$145</c:f>
              <c:strCache>
                <c:ptCount val="3"/>
                <c:pt idx="0">
                  <c:v>Y - Anesthésie péridurale</c:v>
                </c:pt>
                <c:pt idx="1">
                  <c:v>N - Pas d'anesthésie</c:v>
                </c:pt>
                <c:pt idx="2">
                  <c:v>U - Inconnue</c:v>
                </c:pt>
              </c:strCache>
            </c:strRef>
          </c:cat>
          <c:val>
            <c:numRef>
              <c:f>'Anesthésie péridurale'!$G$151:$G$153</c:f>
              <c:numCache>
                <c:formatCode>#,##0</c:formatCode>
                <c:ptCount val="3"/>
                <c:pt idx="0">
                  <c:v>85434</c:v>
                </c:pt>
                <c:pt idx="1">
                  <c:v>41961</c:v>
                </c:pt>
                <c:pt idx="2">
                  <c:v>1307</c:v>
                </c:pt>
              </c:numCache>
            </c:numRef>
          </c:val>
        </c:ser>
        <c:dLbls>
          <c:showLegendKey val="0"/>
          <c:showVal val="0"/>
          <c:showCatName val="0"/>
          <c:showSerName val="0"/>
          <c:showPercent val="0"/>
          <c:showBubbleSize val="0"/>
        </c:dLbls>
        <c:gapWidth val="150"/>
        <c:axId val="259481984"/>
        <c:axId val="259483520"/>
      </c:barChart>
      <c:barChart>
        <c:barDir val="col"/>
        <c:grouping val="clustered"/>
        <c:varyColors val="0"/>
        <c:ser>
          <c:idx val="1"/>
          <c:order val="1"/>
          <c:spPr>
            <a:noFill/>
          </c:spPr>
          <c:invertIfNegative val="0"/>
          <c:cat>
            <c:strRef>
              <c:f>'GR simples'!$L$143:$L$145</c:f>
              <c:strCache>
                <c:ptCount val="3"/>
                <c:pt idx="0">
                  <c:v>Y - Anesthésie péridurale</c:v>
                </c:pt>
                <c:pt idx="1">
                  <c:v>N - Pas d'anesthésie</c:v>
                </c:pt>
                <c:pt idx="2">
                  <c:v>U - Inconnue</c:v>
                </c:pt>
              </c:strCache>
            </c:strRef>
          </c:cat>
          <c:val>
            <c:numRef>
              <c:f>'Anesthésie péridurale'!$H$151:$H$153</c:f>
              <c:numCache>
                <c:formatCode>#,##0.00</c:formatCode>
                <c:ptCount val="3"/>
                <c:pt idx="0">
                  <c:v>66.381252816584052</c:v>
                </c:pt>
                <c:pt idx="1">
                  <c:v>32.603222949138321</c:v>
                </c:pt>
                <c:pt idx="2">
                  <c:v>1.0155242342776336</c:v>
                </c:pt>
              </c:numCache>
            </c:numRef>
          </c:val>
        </c:ser>
        <c:dLbls>
          <c:showLegendKey val="0"/>
          <c:showVal val="0"/>
          <c:showCatName val="0"/>
          <c:showSerName val="0"/>
          <c:showPercent val="0"/>
          <c:showBubbleSize val="0"/>
        </c:dLbls>
        <c:gapWidth val="150"/>
        <c:axId val="259487232"/>
        <c:axId val="259485056"/>
      </c:barChart>
      <c:catAx>
        <c:axId val="259481984"/>
        <c:scaling>
          <c:orientation val="minMax"/>
        </c:scaling>
        <c:delete val="0"/>
        <c:axPos val="b"/>
        <c:majorTickMark val="out"/>
        <c:minorTickMark val="none"/>
        <c:tickLblPos val="nextTo"/>
        <c:crossAx val="259483520"/>
        <c:crosses val="autoZero"/>
        <c:auto val="1"/>
        <c:lblAlgn val="ctr"/>
        <c:lblOffset val="100"/>
        <c:noMultiLvlLbl val="0"/>
      </c:catAx>
      <c:valAx>
        <c:axId val="259483520"/>
        <c:scaling>
          <c:orientation val="minMax"/>
          <c:min val="0"/>
        </c:scaling>
        <c:delete val="0"/>
        <c:axPos val="l"/>
        <c:majorGridlines/>
        <c:numFmt formatCode="#\ ##0" sourceLinked="0"/>
        <c:majorTickMark val="out"/>
        <c:minorTickMark val="none"/>
        <c:tickLblPos val="nextTo"/>
        <c:crossAx val="259481984"/>
        <c:crosses val="autoZero"/>
        <c:crossBetween val="between"/>
      </c:valAx>
      <c:valAx>
        <c:axId val="259485056"/>
        <c:scaling>
          <c:orientation val="minMax"/>
          <c:max val="70"/>
          <c:min val="0"/>
        </c:scaling>
        <c:delete val="0"/>
        <c:axPos val="r"/>
        <c:title>
          <c:tx>
            <c:rich>
              <a:bodyPr rot="0" vert="horz"/>
              <a:lstStyle/>
              <a:p>
                <a:pPr>
                  <a:defRPr/>
                </a:pPr>
                <a:r>
                  <a:rPr lang="fr-FR"/>
                  <a:t>%</a:t>
                </a:r>
              </a:p>
            </c:rich>
          </c:tx>
          <c:layout>
            <c:manualLayout>
              <c:xMode val="edge"/>
              <c:yMode val="edge"/>
              <c:x val="0.9116697789150936"/>
              <c:y val="3.7370864231348687E-2"/>
            </c:manualLayout>
          </c:layout>
          <c:overlay val="0"/>
        </c:title>
        <c:numFmt formatCode="[&lt;10]\ \ \ General;#\ ##0" sourceLinked="0"/>
        <c:majorTickMark val="out"/>
        <c:minorTickMark val="none"/>
        <c:tickLblPos val="nextTo"/>
        <c:crossAx val="259487232"/>
        <c:crosses val="max"/>
        <c:crossBetween val="between"/>
      </c:valAx>
      <c:catAx>
        <c:axId val="259487232"/>
        <c:scaling>
          <c:orientation val="minMax"/>
        </c:scaling>
        <c:delete val="1"/>
        <c:axPos val="b"/>
        <c:majorTickMark val="out"/>
        <c:minorTickMark val="none"/>
        <c:tickLblPos val="nextTo"/>
        <c:crossAx val="259485056"/>
        <c:crosses val="autoZero"/>
        <c:auto val="1"/>
        <c:lblAlgn val="ctr"/>
        <c:lblOffset val="100"/>
        <c:noMultiLvlLbl val="0"/>
      </c:catAx>
    </c:plotArea>
    <c:plotVisOnly val="1"/>
    <c:dispBlanksAs val="gap"/>
    <c:showDLblsOverMax val="0"/>
  </c:chart>
  <c:spPr>
    <a:solidFill>
      <a:srgbClr val="8064A2">
        <a:alpha val="10000"/>
      </a:srgbClr>
    </a:solidFill>
  </c:spPr>
  <c:printSettings>
    <c:headerFooter/>
    <c:pageMargins b="0.75000000000000522" l="0.70000000000000062" r="0.70000000000000062" t="0.75000000000000522"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500" b="1" i="0" baseline="0"/>
              <a:t>Durée de séjour de la mère par province de l'hôpital </a:t>
            </a:r>
          </a:p>
          <a:p>
            <a:pPr>
              <a:defRPr/>
            </a:pPr>
            <a:r>
              <a:rPr lang="fr-FR" sz="1200" b="1" i="0" baseline="0"/>
              <a:t>(100 % par province)</a:t>
            </a:r>
            <a:endParaRPr lang="fr-FR" sz="1200"/>
          </a:p>
        </c:rich>
      </c:tx>
      <c:overlay val="0"/>
    </c:title>
    <c:autoTitleDeleted val="0"/>
    <c:plotArea>
      <c:layout/>
      <c:barChart>
        <c:barDir val="col"/>
        <c:grouping val="clustered"/>
        <c:varyColors val="0"/>
        <c:ser>
          <c:idx val="0"/>
          <c:order val="0"/>
          <c:tx>
            <c:strRef>
              <c:f>'Durée de séjour de la mère'!$A$28:$B$28</c:f>
              <c:strCache>
                <c:ptCount val="1"/>
                <c:pt idx="0">
                  <c:v>0 nuit</c:v>
                </c:pt>
              </c:strCache>
            </c:strRef>
          </c:tx>
          <c:invertIfNegative val="0"/>
          <c:cat>
            <c:strRef>
              <c:f>('Durée de séjour de la mère'!$C$26,'Durée de séjour de la mère'!$E$26,'Durée de séjour de la mère'!$G$26,'Durée de séjour de la mère'!$I$26,'Durée de séjour de la mère'!$K$26,'Durée de séjour de la mère'!$M$26,'Durée de séjour de la mère'!$O$26,'Durée de séjour de la mère'!$Q$26,'Durée de séjour de la mère'!$S$26,'Durée de séjour de la mère'!$U$26,'Durée de séjour de la mère'!$W$26,'Durée de séjour de la mère'!$Y$26)</c:f>
              <c:strCache>
                <c:ptCount val="12"/>
                <c:pt idx="0">
                  <c:v>Flandre-Occidentale</c:v>
                </c:pt>
                <c:pt idx="1">
                  <c:v>Flandre-Orientale</c:v>
                </c:pt>
                <c:pt idx="2">
                  <c:v>Anvers</c:v>
                </c:pt>
                <c:pt idx="3">
                  <c:v>Limbourg</c:v>
                </c:pt>
                <c:pt idx="4">
                  <c:v>Brabant flamand</c:v>
                </c:pt>
                <c:pt idx="5">
                  <c:v>Région de Bruxelles-C.</c:v>
                </c:pt>
                <c:pt idx="6">
                  <c:v>Hainaut</c:v>
                </c:pt>
                <c:pt idx="7">
                  <c:v>Brabant wallon</c:v>
                </c:pt>
                <c:pt idx="8">
                  <c:v>Liège</c:v>
                </c:pt>
                <c:pt idx="9">
                  <c:v>Namur</c:v>
                </c:pt>
                <c:pt idx="10">
                  <c:v>Luxembourg</c:v>
                </c:pt>
                <c:pt idx="11">
                  <c:v>Belgique</c:v>
                </c:pt>
              </c:strCache>
            </c:strRef>
          </c:cat>
          <c:val>
            <c:numRef>
              <c:f>('Durée de séjour de la mère'!$D$28,'Durée de séjour de la mère'!$F$28,'Durée de séjour de la mère'!$H$28,'Durée de séjour de la mère'!$J$28,'Durée de séjour de la mère'!$L$28,'Durée de séjour de la mère'!$N$28,'Durée de séjour de la mère'!$P$28,'Durée de séjour de la mère'!$R$28,'Durée de séjour de la mère'!$T$28,'Durée de séjour de la mère'!$V$28,'Durée de séjour de la mère'!$X$28,'Durée de séjour de la mère'!$Z$28)</c:f>
              <c:numCache>
                <c:formatCode>#,##0.00</c:formatCode>
                <c:ptCount val="12"/>
                <c:pt idx="0">
                  <c:v>0.74274139095205938</c:v>
                </c:pt>
                <c:pt idx="1">
                  <c:v>0.54351182755852012</c:v>
                </c:pt>
                <c:pt idx="2">
                  <c:v>1.0643983254653959</c:v>
                </c:pt>
                <c:pt idx="3">
                  <c:v>0.57217785194898085</c:v>
                </c:pt>
                <c:pt idx="4">
                  <c:v>0.21868166198063108</c:v>
                </c:pt>
                <c:pt idx="5">
                  <c:v>0.20271881707607919</c:v>
                </c:pt>
                <c:pt idx="6">
                  <c:v>0.11324226767641021</c:v>
                </c:pt>
                <c:pt idx="7">
                  <c:v>0.45740423098913663</c:v>
                </c:pt>
                <c:pt idx="8">
                  <c:v>0.20338431500162707</c:v>
                </c:pt>
                <c:pt idx="9">
                  <c:v>0.20173492031470647</c:v>
                </c:pt>
                <c:pt idx="10">
                  <c:v>0.27691242644513675</c:v>
                </c:pt>
                <c:pt idx="11">
                  <c:v>0.47051194863116608</c:v>
                </c:pt>
              </c:numCache>
            </c:numRef>
          </c:val>
        </c:ser>
        <c:ser>
          <c:idx val="1"/>
          <c:order val="1"/>
          <c:tx>
            <c:strRef>
              <c:f>'Durée de séjour de la mère'!$A$29:$B$29</c:f>
              <c:strCache>
                <c:ptCount val="1"/>
                <c:pt idx="0">
                  <c:v>1 nuit</c:v>
                </c:pt>
              </c:strCache>
            </c:strRef>
          </c:tx>
          <c:invertIfNegative val="0"/>
          <c:cat>
            <c:strRef>
              <c:f>('Durée de séjour de la mère'!$C$26,'Durée de séjour de la mère'!$E$26,'Durée de séjour de la mère'!$G$26,'Durée de séjour de la mère'!$I$26,'Durée de séjour de la mère'!$K$26,'Durée de séjour de la mère'!$M$26,'Durée de séjour de la mère'!$O$26,'Durée de séjour de la mère'!$Q$26,'Durée de séjour de la mère'!$S$26,'Durée de séjour de la mère'!$U$26,'Durée de séjour de la mère'!$W$26,'Durée de séjour de la mère'!$Y$26)</c:f>
              <c:strCache>
                <c:ptCount val="12"/>
                <c:pt idx="0">
                  <c:v>Flandre-Occidentale</c:v>
                </c:pt>
                <c:pt idx="1">
                  <c:v>Flandre-Orientale</c:v>
                </c:pt>
                <c:pt idx="2">
                  <c:v>Anvers</c:v>
                </c:pt>
                <c:pt idx="3">
                  <c:v>Limbourg</c:v>
                </c:pt>
                <c:pt idx="4">
                  <c:v>Brabant flamand</c:v>
                </c:pt>
                <c:pt idx="5">
                  <c:v>Région de Bruxelles-C.</c:v>
                </c:pt>
                <c:pt idx="6">
                  <c:v>Hainaut</c:v>
                </c:pt>
                <c:pt idx="7">
                  <c:v>Brabant wallon</c:v>
                </c:pt>
                <c:pt idx="8">
                  <c:v>Liège</c:v>
                </c:pt>
                <c:pt idx="9">
                  <c:v>Namur</c:v>
                </c:pt>
                <c:pt idx="10">
                  <c:v>Luxembourg</c:v>
                </c:pt>
                <c:pt idx="11">
                  <c:v>Belgique</c:v>
                </c:pt>
              </c:strCache>
            </c:strRef>
          </c:cat>
          <c:val>
            <c:numRef>
              <c:f>('Durée de séjour de la mère'!$D$29,'Durée de séjour de la mère'!$F$29,'Durée de séjour de la mère'!$H$29,'Durée de séjour de la mère'!$J$29,'Durée de séjour de la mère'!$L$29,'Durée de séjour de la mère'!$N$29,'Durée de séjour de la mère'!$P$29,'Durée de séjour de la mère'!$R$29,'Durée de séjour de la mère'!$T$29,'Durée de séjour de la mère'!$V$29,'Durée de séjour de la mère'!$X$29,'Durée de séjour de la mère'!$Z$29)</c:f>
              <c:numCache>
                <c:formatCode>#,##0.00</c:formatCode>
                <c:ptCount val="12"/>
                <c:pt idx="0">
                  <c:v>2.4307900067521944</c:v>
                </c:pt>
                <c:pt idx="1">
                  <c:v>2.5940337224383918</c:v>
                </c:pt>
                <c:pt idx="2">
                  <c:v>2.8814465128707578</c:v>
                </c:pt>
                <c:pt idx="3">
                  <c:v>2.6701633090952437</c:v>
                </c:pt>
                <c:pt idx="4">
                  <c:v>2.1555763823805063</c:v>
                </c:pt>
                <c:pt idx="5">
                  <c:v>1.0096192066141982</c:v>
                </c:pt>
                <c:pt idx="6">
                  <c:v>0.72899709816689084</c:v>
                </c:pt>
                <c:pt idx="7">
                  <c:v>1.7724413950829045</c:v>
                </c:pt>
                <c:pt idx="8">
                  <c:v>0.56134070940449077</c:v>
                </c:pt>
                <c:pt idx="9">
                  <c:v>0.78676618922735531</c:v>
                </c:pt>
                <c:pt idx="10">
                  <c:v>0.79612322602976815</c:v>
                </c:pt>
                <c:pt idx="11">
                  <c:v>1.7681759951920797</c:v>
                </c:pt>
              </c:numCache>
            </c:numRef>
          </c:val>
        </c:ser>
        <c:ser>
          <c:idx val="2"/>
          <c:order val="2"/>
          <c:tx>
            <c:strRef>
              <c:f>'Durée de séjour de la mère'!$A$30:$B$30</c:f>
              <c:strCache>
                <c:ptCount val="1"/>
                <c:pt idx="0">
                  <c:v>2 nuits</c:v>
                </c:pt>
              </c:strCache>
            </c:strRef>
          </c:tx>
          <c:invertIfNegative val="0"/>
          <c:cat>
            <c:strRef>
              <c:f>('Durée de séjour de la mère'!$C$26,'Durée de séjour de la mère'!$E$26,'Durée de séjour de la mère'!$G$26,'Durée de séjour de la mère'!$I$26,'Durée de séjour de la mère'!$K$26,'Durée de séjour de la mère'!$M$26,'Durée de séjour de la mère'!$O$26,'Durée de séjour de la mère'!$Q$26,'Durée de séjour de la mère'!$S$26,'Durée de séjour de la mère'!$U$26,'Durée de séjour de la mère'!$W$26,'Durée de séjour de la mère'!$Y$26)</c:f>
              <c:strCache>
                <c:ptCount val="12"/>
                <c:pt idx="0">
                  <c:v>Flandre-Occidentale</c:v>
                </c:pt>
                <c:pt idx="1">
                  <c:v>Flandre-Orientale</c:v>
                </c:pt>
                <c:pt idx="2">
                  <c:v>Anvers</c:v>
                </c:pt>
                <c:pt idx="3">
                  <c:v>Limbourg</c:v>
                </c:pt>
                <c:pt idx="4">
                  <c:v>Brabant flamand</c:v>
                </c:pt>
                <c:pt idx="5">
                  <c:v>Région de Bruxelles-C.</c:v>
                </c:pt>
                <c:pt idx="6">
                  <c:v>Hainaut</c:v>
                </c:pt>
                <c:pt idx="7">
                  <c:v>Brabant wallon</c:v>
                </c:pt>
                <c:pt idx="8">
                  <c:v>Liège</c:v>
                </c:pt>
                <c:pt idx="9">
                  <c:v>Namur</c:v>
                </c:pt>
                <c:pt idx="10">
                  <c:v>Luxembourg</c:v>
                </c:pt>
                <c:pt idx="11">
                  <c:v>Belgique</c:v>
                </c:pt>
              </c:strCache>
            </c:strRef>
          </c:cat>
          <c:val>
            <c:numRef>
              <c:f>('Durée de séjour de la mère'!$D$30,'Durée de séjour de la mère'!$F$30,'Durée de séjour de la mère'!$H$30,'Durée de séjour de la mère'!$J$30,'Durée de séjour de la mère'!$L$30,'Durée de séjour de la mère'!$N$30,'Durée de séjour de la mère'!$P$30,'Durée de séjour de la mère'!$R$30,'Durée de séjour de la mère'!$T$30,'Durée de séjour de la mère'!$V$30,'Durée de séjour de la mère'!$X$30,'Durée de séjour de la mère'!$Z$30)</c:f>
              <c:numCache>
                <c:formatCode>#,##0.00</c:formatCode>
                <c:ptCount val="12"/>
                <c:pt idx="0">
                  <c:v>3.2832545577312624</c:v>
                </c:pt>
                <c:pt idx="1">
                  <c:v>5.336297943301834</c:v>
                </c:pt>
                <c:pt idx="2">
                  <c:v>4.6316914580920994</c:v>
                </c:pt>
                <c:pt idx="3">
                  <c:v>4.0410060793896774</c:v>
                </c:pt>
                <c:pt idx="4">
                  <c:v>3.3895657606997815</c:v>
                </c:pt>
                <c:pt idx="5">
                  <c:v>2.7983146514031323</c:v>
                </c:pt>
                <c:pt idx="6">
                  <c:v>2.0879043102838133</c:v>
                </c:pt>
                <c:pt idx="7">
                  <c:v>4.0022870211549453</c:v>
                </c:pt>
                <c:pt idx="8">
                  <c:v>1.3911487146111292</c:v>
                </c:pt>
                <c:pt idx="9">
                  <c:v>1.6138793625176517</c:v>
                </c:pt>
                <c:pt idx="10">
                  <c:v>2.630668051228799</c:v>
                </c:pt>
                <c:pt idx="11">
                  <c:v>3.3568457511584873</c:v>
                </c:pt>
              </c:numCache>
            </c:numRef>
          </c:val>
        </c:ser>
        <c:ser>
          <c:idx val="3"/>
          <c:order val="3"/>
          <c:tx>
            <c:strRef>
              <c:f>'Durée de séjour de la mère'!$A$31:$B$31</c:f>
              <c:strCache>
                <c:ptCount val="1"/>
                <c:pt idx="0">
                  <c:v>3 nuits</c:v>
                </c:pt>
              </c:strCache>
            </c:strRef>
          </c:tx>
          <c:invertIfNegative val="0"/>
          <c:cat>
            <c:strRef>
              <c:f>('Durée de séjour de la mère'!$C$26,'Durée de séjour de la mère'!$E$26,'Durée de séjour de la mère'!$G$26,'Durée de séjour de la mère'!$I$26,'Durée de séjour de la mère'!$K$26,'Durée de séjour de la mère'!$M$26,'Durée de séjour de la mère'!$O$26,'Durée de séjour de la mère'!$Q$26,'Durée de séjour de la mère'!$S$26,'Durée de séjour de la mère'!$U$26,'Durée de séjour de la mère'!$W$26,'Durée de séjour de la mère'!$Y$26)</c:f>
              <c:strCache>
                <c:ptCount val="12"/>
                <c:pt idx="0">
                  <c:v>Flandre-Occidentale</c:v>
                </c:pt>
                <c:pt idx="1">
                  <c:v>Flandre-Orientale</c:v>
                </c:pt>
                <c:pt idx="2">
                  <c:v>Anvers</c:v>
                </c:pt>
                <c:pt idx="3">
                  <c:v>Limbourg</c:v>
                </c:pt>
                <c:pt idx="4">
                  <c:v>Brabant flamand</c:v>
                </c:pt>
                <c:pt idx="5">
                  <c:v>Région de Bruxelles-C.</c:v>
                </c:pt>
                <c:pt idx="6">
                  <c:v>Hainaut</c:v>
                </c:pt>
                <c:pt idx="7">
                  <c:v>Brabant wallon</c:v>
                </c:pt>
                <c:pt idx="8">
                  <c:v>Liège</c:v>
                </c:pt>
                <c:pt idx="9">
                  <c:v>Namur</c:v>
                </c:pt>
                <c:pt idx="10">
                  <c:v>Luxembourg</c:v>
                </c:pt>
                <c:pt idx="11">
                  <c:v>Belgique</c:v>
                </c:pt>
              </c:strCache>
            </c:strRef>
          </c:cat>
          <c:val>
            <c:numRef>
              <c:f>('Durée de séjour de la mère'!$D$31,'Durée de séjour de la mère'!$F$31,'Durée de séjour de la mère'!$H$31,'Durée de séjour de la mère'!$J$31,'Durée de séjour de la mère'!$L$31,'Durée de séjour de la mère'!$N$31,'Durée de séjour de la mère'!$P$31,'Durée de séjour de la mère'!$R$31,'Durée de séjour de la mère'!$T$31,'Durée de séjour de la mère'!$V$31,'Durée de séjour de la mère'!$X$31,'Durée de séjour de la mère'!$Z$31)</c:f>
              <c:numCache>
                <c:formatCode>#,##0.00</c:formatCode>
                <c:ptCount val="12"/>
                <c:pt idx="0">
                  <c:v>7.0644834571235648</c:v>
                </c:pt>
                <c:pt idx="1">
                  <c:v>15.527144710024087</c:v>
                </c:pt>
                <c:pt idx="2">
                  <c:v>12.220539770196845</c:v>
                </c:pt>
                <c:pt idx="3">
                  <c:v>11.30051257599237</c:v>
                </c:pt>
                <c:pt idx="4">
                  <c:v>8.6847860043736329</c:v>
                </c:pt>
                <c:pt idx="5">
                  <c:v>18.76142777645282</c:v>
                </c:pt>
                <c:pt idx="6">
                  <c:v>12.116922641375893</c:v>
                </c:pt>
                <c:pt idx="7">
                  <c:v>30.646083476272157</c:v>
                </c:pt>
                <c:pt idx="8">
                  <c:v>9.1522941750732176</c:v>
                </c:pt>
                <c:pt idx="9">
                  <c:v>12.911034900141214</c:v>
                </c:pt>
                <c:pt idx="10">
                  <c:v>27.172031844929041</c:v>
                </c:pt>
                <c:pt idx="11">
                  <c:v>13.535719369276755</c:v>
                </c:pt>
              </c:numCache>
            </c:numRef>
          </c:val>
        </c:ser>
        <c:ser>
          <c:idx val="4"/>
          <c:order val="4"/>
          <c:tx>
            <c:strRef>
              <c:f>'Durée de séjour de la mère'!$A$32:$B$32</c:f>
              <c:strCache>
                <c:ptCount val="1"/>
                <c:pt idx="0">
                  <c:v>4 nuits</c:v>
                </c:pt>
              </c:strCache>
            </c:strRef>
          </c:tx>
          <c:invertIfNegative val="0"/>
          <c:cat>
            <c:strRef>
              <c:f>('Durée de séjour de la mère'!$C$26,'Durée de séjour de la mère'!$E$26,'Durée de séjour de la mère'!$G$26,'Durée de séjour de la mère'!$I$26,'Durée de séjour de la mère'!$K$26,'Durée de séjour de la mère'!$M$26,'Durée de séjour de la mère'!$O$26,'Durée de séjour de la mère'!$Q$26,'Durée de séjour de la mère'!$S$26,'Durée de séjour de la mère'!$U$26,'Durée de séjour de la mère'!$W$26,'Durée de séjour de la mère'!$Y$26)</c:f>
              <c:strCache>
                <c:ptCount val="12"/>
                <c:pt idx="0">
                  <c:v>Flandre-Occidentale</c:v>
                </c:pt>
                <c:pt idx="1">
                  <c:v>Flandre-Orientale</c:v>
                </c:pt>
                <c:pt idx="2">
                  <c:v>Anvers</c:v>
                </c:pt>
                <c:pt idx="3">
                  <c:v>Limbourg</c:v>
                </c:pt>
                <c:pt idx="4">
                  <c:v>Brabant flamand</c:v>
                </c:pt>
                <c:pt idx="5">
                  <c:v>Région de Bruxelles-C.</c:v>
                </c:pt>
                <c:pt idx="6">
                  <c:v>Hainaut</c:v>
                </c:pt>
                <c:pt idx="7">
                  <c:v>Brabant wallon</c:v>
                </c:pt>
                <c:pt idx="8">
                  <c:v>Liège</c:v>
                </c:pt>
                <c:pt idx="9">
                  <c:v>Namur</c:v>
                </c:pt>
                <c:pt idx="10">
                  <c:v>Luxembourg</c:v>
                </c:pt>
                <c:pt idx="11">
                  <c:v>Belgique</c:v>
                </c:pt>
              </c:strCache>
            </c:strRef>
          </c:cat>
          <c:val>
            <c:numRef>
              <c:f>('Durée de séjour de la mère'!$D$32,'Durée de séjour de la mère'!$F$32,'Durée de séjour de la mère'!$H$32,'Durée de séjour de la mère'!$J$32,'Durée de séjour de la mère'!$L$32,'Durée de séjour de la mère'!$N$32,'Durée de séjour de la mère'!$P$32,'Durée de séjour de la mère'!$R$32,'Durée de séjour de la mère'!$T$32,'Durée de séjour de la mère'!$V$32,'Durée de séjour de la mère'!$X$32,'Durée de séjour de la mère'!$Z$32)</c:f>
              <c:numCache>
                <c:formatCode>#,##0.00</c:formatCode>
                <c:ptCount val="12"/>
                <c:pt idx="0">
                  <c:v>25.151924375422013</c:v>
                </c:pt>
                <c:pt idx="1">
                  <c:v>35.70502130813415</c:v>
                </c:pt>
                <c:pt idx="2">
                  <c:v>35.957958492918856</c:v>
                </c:pt>
                <c:pt idx="3">
                  <c:v>34.77172487781619</c:v>
                </c:pt>
                <c:pt idx="4">
                  <c:v>29.350203061543269</c:v>
                </c:pt>
                <c:pt idx="5">
                  <c:v>34.156133237936245</c:v>
                </c:pt>
                <c:pt idx="6">
                  <c:v>31.785689008422395</c:v>
                </c:pt>
                <c:pt idx="7">
                  <c:v>29.159519725557459</c:v>
                </c:pt>
                <c:pt idx="8">
                  <c:v>33.534005857468273</c:v>
                </c:pt>
                <c:pt idx="9">
                  <c:v>32.37845471051039</c:v>
                </c:pt>
                <c:pt idx="10">
                  <c:v>43.406022845275182</c:v>
                </c:pt>
                <c:pt idx="11">
                  <c:v>33.375508073826879</c:v>
                </c:pt>
              </c:numCache>
            </c:numRef>
          </c:val>
        </c:ser>
        <c:ser>
          <c:idx val="5"/>
          <c:order val="5"/>
          <c:tx>
            <c:strRef>
              <c:f>'Durée de séjour de la mère'!$A$33:$B$33</c:f>
              <c:strCache>
                <c:ptCount val="1"/>
                <c:pt idx="0">
                  <c:v>5 nuits</c:v>
                </c:pt>
              </c:strCache>
            </c:strRef>
          </c:tx>
          <c:invertIfNegative val="0"/>
          <c:cat>
            <c:strRef>
              <c:f>('Durée de séjour de la mère'!$C$26,'Durée de séjour de la mère'!$E$26,'Durée de séjour de la mère'!$G$26,'Durée de séjour de la mère'!$I$26,'Durée de séjour de la mère'!$K$26,'Durée de séjour de la mère'!$M$26,'Durée de séjour de la mère'!$O$26,'Durée de séjour de la mère'!$Q$26,'Durée de séjour de la mère'!$S$26,'Durée de séjour de la mère'!$U$26,'Durée de séjour de la mère'!$W$26,'Durée de séjour de la mère'!$Y$26)</c:f>
              <c:strCache>
                <c:ptCount val="12"/>
                <c:pt idx="0">
                  <c:v>Flandre-Occidentale</c:v>
                </c:pt>
                <c:pt idx="1">
                  <c:v>Flandre-Orientale</c:v>
                </c:pt>
                <c:pt idx="2">
                  <c:v>Anvers</c:v>
                </c:pt>
                <c:pt idx="3">
                  <c:v>Limbourg</c:v>
                </c:pt>
                <c:pt idx="4">
                  <c:v>Brabant flamand</c:v>
                </c:pt>
                <c:pt idx="5">
                  <c:v>Région de Bruxelles-C.</c:v>
                </c:pt>
                <c:pt idx="6">
                  <c:v>Hainaut</c:v>
                </c:pt>
                <c:pt idx="7">
                  <c:v>Brabant wallon</c:v>
                </c:pt>
                <c:pt idx="8">
                  <c:v>Liège</c:v>
                </c:pt>
                <c:pt idx="9">
                  <c:v>Namur</c:v>
                </c:pt>
                <c:pt idx="10">
                  <c:v>Luxembourg</c:v>
                </c:pt>
                <c:pt idx="11">
                  <c:v>Belgique</c:v>
                </c:pt>
              </c:strCache>
            </c:strRef>
          </c:cat>
          <c:val>
            <c:numRef>
              <c:f>('Durée de séjour de la mère'!$D$33,'Durée de séjour de la mère'!$F$33,'Durée de séjour de la mère'!$H$33,'Durée de séjour de la mère'!$J$33,'Durée de séjour de la mère'!$L$33,'Durée de séjour de la mère'!$N$33,'Durée de séjour de la mère'!$P$33,'Durée de séjour de la mère'!$R$33,'Durée de séjour de la mère'!$T$33,'Durée de séjour de la mère'!$V$33,'Durée de séjour de la mère'!$X$33,'Durée de séjour de la mère'!$Z$33)</c:f>
              <c:numCache>
                <c:formatCode>#,##0.00</c:formatCode>
                <c:ptCount val="12"/>
                <c:pt idx="0">
                  <c:v>36.681296421336931</c:v>
                </c:pt>
                <c:pt idx="1">
                  <c:v>21.845469705391885</c:v>
                </c:pt>
                <c:pt idx="2">
                  <c:v>23.243074730560256</c:v>
                </c:pt>
                <c:pt idx="3">
                  <c:v>28.334724043390153</c:v>
                </c:pt>
                <c:pt idx="4">
                  <c:v>27.022805373320836</c:v>
                </c:pt>
                <c:pt idx="5">
                  <c:v>23.765800143095635</c:v>
                </c:pt>
                <c:pt idx="6">
                  <c:v>28.926321749593036</c:v>
                </c:pt>
                <c:pt idx="7">
                  <c:v>16.752429959977132</c:v>
                </c:pt>
                <c:pt idx="8">
                  <c:v>33.66417181906931</c:v>
                </c:pt>
                <c:pt idx="9">
                  <c:v>28.242888844058907</c:v>
                </c:pt>
                <c:pt idx="10">
                  <c:v>17.445482866043612</c:v>
                </c:pt>
                <c:pt idx="11">
                  <c:v>26.577994274778977</c:v>
                </c:pt>
              </c:numCache>
            </c:numRef>
          </c:val>
        </c:ser>
        <c:ser>
          <c:idx val="6"/>
          <c:order val="6"/>
          <c:tx>
            <c:strRef>
              <c:f>'Durée de séjour de la mère'!$A$34:$B$34</c:f>
              <c:strCache>
                <c:ptCount val="1"/>
                <c:pt idx="0">
                  <c:v>6 nuits</c:v>
                </c:pt>
              </c:strCache>
            </c:strRef>
          </c:tx>
          <c:invertIfNegative val="0"/>
          <c:cat>
            <c:strRef>
              <c:f>('Durée de séjour de la mère'!$C$26,'Durée de séjour de la mère'!$E$26,'Durée de séjour de la mère'!$G$26,'Durée de séjour de la mère'!$I$26,'Durée de séjour de la mère'!$K$26,'Durée de séjour de la mère'!$M$26,'Durée de séjour de la mère'!$O$26,'Durée de séjour de la mère'!$Q$26,'Durée de séjour de la mère'!$S$26,'Durée de séjour de la mère'!$U$26,'Durée de séjour de la mère'!$W$26,'Durée de séjour de la mère'!$Y$26)</c:f>
              <c:strCache>
                <c:ptCount val="12"/>
                <c:pt idx="0">
                  <c:v>Flandre-Occidentale</c:v>
                </c:pt>
                <c:pt idx="1">
                  <c:v>Flandre-Orientale</c:v>
                </c:pt>
                <c:pt idx="2">
                  <c:v>Anvers</c:v>
                </c:pt>
                <c:pt idx="3">
                  <c:v>Limbourg</c:v>
                </c:pt>
                <c:pt idx="4">
                  <c:v>Brabant flamand</c:v>
                </c:pt>
                <c:pt idx="5">
                  <c:v>Région de Bruxelles-C.</c:v>
                </c:pt>
                <c:pt idx="6">
                  <c:v>Hainaut</c:v>
                </c:pt>
                <c:pt idx="7">
                  <c:v>Brabant wallon</c:v>
                </c:pt>
                <c:pt idx="8">
                  <c:v>Liège</c:v>
                </c:pt>
                <c:pt idx="9">
                  <c:v>Namur</c:v>
                </c:pt>
                <c:pt idx="10">
                  <c:v>Luxembourg</c:v>
                </c:pt>
                <c:pt idx="11">
                  <c:v>Belgique</c:v>
                </c:pt>
              </c:strCache>
            </c:strRef>
          </c:cat>
          <c:val>
            <c:numRef>
              <c:f>('Durée de séjour de la mère'!$D$34,'Durée de séjour de la mère'!$F$34,'Durée de séjour de la mère'!$H$34,'Durée de séjour de la mère'!$J$34,'Durée de séjour de la mère'!$L$34,'Durée de séjour de la mère'!$N$34,'Durée de séjour de la mère'!$P$34,'Durée de séjour de la mère'!$R$34,'Durée de séjour de la mère'!$T$34,'Durée de séjour de la mère'!$V$34,'Durée de séjour de la mère'!$X$34,'Durée de séjour de la mère'!$Z$34)</c:f>
              <c:numCache>
                <c:formatCode>#,##0.00</c:formatCode>
                <c:ptCount val="12"/>
                <c:pt idx="0">
                  <c:v>16.281228899392303</c:v>
                </c:pt>
                <c:pt idx="1">
                  <c:v>9.900562040639862</c:v>
                </c:pt>
                <c:pt idx="2">
                  <c:v>11.521332502004098</c:v>
                </c:pt>
                <c:pt idx="3">
                  <c:v>10.63297174871856</c:v>
                </c:pt>
                <c:pt idx="4">
                  <c:v>14.979693845673228</c:v>
                </c:pt>
                <c:pt idx="5">
                  <c:v>10.060418157246204</c:v>
                </c:pt>
                <c:pt idx="6">
                  <c:v>12.831764456083233</c:v>
                </c:pt>
                <c:pt idx="7">
                  <c:v>9.9485420240137223</c:v>
                </c:pt>
                <c:pt idx="8">
                  <c:v>12.845753335502765</c:v>
                </c:pt>
                <c:pt idx="9">
                  <c:v>12.588259027637685</c:v>
                </c:pt>
                <c:pt idx="10">
                  <c:v>5.0536517826237448</c:v>
                </c:pt>
                <c:pt idx="11">
                  <c:v>11.732749213177497</c:v>
                </c:pt>
              </c:numCache>
            </c:numRef>
          </c:val>
        </c:ser>
        <c:ser>
          <c:idx val="7"/>
          <c:order val="7"/>
          <c:tx>
            <c:strRef>
              <c:f>'Durée de séjour de la mère'!$A$35:$B$35</c:f>
              <c:strCache>
                <c:ptCount val="1"/>
                <c:pt idx="0">
                  <c:v>7 nuits</c:v>
                </c:pt>
              </c:strCache>
            </c:strRef>
          </c:tx>
          <c:invertIfNegative val="0"/>
          <c:cat>
            <c:strRef>
              <c:f>('Durée de séjour de la mère'!$C$26,'Durée de séjour de la mère'!$E$26,'Durée de séjour de la mère'!$G$26,'Durée de séjour de la mère'!$I$26,'Durée de séjour de la mère'!$K$26,'Durée de séjour de la mère'!$M$26,'Durée de séjour de la mère'!$O$26,'Durée de séjour de la mère'!$Q$26,'Durée de séjour de la mère'!$S$26,'Durée de séjour de la mère'!$U$26,'Durée de séjour de la mère'!$W$26,'Durée de séjour de la mère'!$Y$26)</c:f>
              <c:strCache>
                <c:ptCount val="12"/>
                <c:pt idx="0">
                  <c:v>Flandre-Occidentale</c:v>
                </c:pt>
                <c:pt idx="1">
                  <c:v>Flandre-Orientale</c:v>
                </c:pt>
                <c:pt idx="2">
                  <c:v>Anvers</c:v>
                </c:pt>
                <c:pt idx="3">
                  <c:v>Limbourg</c:v>
                </c:pt>
                <c:pt idx="4">
                  <c:v>Brabant flamand</c:v>
                </c:pt>
                <c:pt idx="5">
                  <c:v>Région de Bruxelles-C.</c:v>
                </c:pt>
                <c:pt idx="6">
                  <c:v>Hainaut</c:v>
                </c:pt>
                <c:pt idx="7">
                  <c:v>Brabant wallon</c:v>
                </c:pt>
                <c:pt idx="8">
                  <c:v>Liège</c:v>
                </c:pt>
                <c:pt idx="9">
                  <c:v>Namur</c:v>
                </c:pt>
                <c:pt idx="10">
                  <c:v>Luxembourg</c:v>
                </c:pt>
                <c:pt idx="11">
                  <c:v>Belgique</c:v>
                </c:pt>
              </c:strCache>
            </c:strRef>
          </c:cat>
          <c:val>
            <c:numRef>
              <c:f>('Durée de séjour de la mère'!$D$35,'Durée de séjour de la mère'!$F$35,'Durée de séjour de la mère'!$H$35,'Durée de séjour de la mère'!$J$35,'Durée de séjour de la mère'!$L$35,'Durée de séjour de la mère'!$N$35,'Durée de séjour de la mère'!$P$35,'Durée de séjour de la mère'!$R$35,'Durée de séjour de la mère'!$T$35,'Durée de séjour de la mère'!$V$35,'Durée de séjour de la mère'!$X$35,'Durée de séjour de la mère'!$Z$35)</c:f>
              <c:numCache>
                <c:formatCode>#,##0.00</c:formatCode>
                <c:ptCount val="12"/>
                <c:pt idx="0">
                  <c:v>5.1569885212694127</c:v>
                </c:pt>
                <c:pt idx="1">
                  <c:v>4.7371996788339201</c:v>
                </c:pt>
                <c:pt idx="2">
                  <c:v>5.2017457913957426</c:v>
                </c:pt>
                <c:pt idx="3">
                  <c:v>3.4330671116938847</c:v>
                </c:pt>
                <c:pt idx="4">
                  <c:v>7.3258356763511401</c:v>
                </c:pt>
                <c:pt idx="5">
                  <c:v>3.9033309484060736</c:v>
                </c:pt>
                <c:pt idx="6">
                  <c:v>5.5417934744143249</c:v>
                </c:pt>
                <c:pt idx="7">
                  <c:v>2.2298456260720414</c:v>
                </c:pt>
                <c:pt idx="8">
                  <c:v>4.5639440286365112</c:v>
                </c:pt>
                <c:pt idx="9">
                  <c:v>4.4986887230179544</c:v>
                </c:pt>
                <c:pt idx="10">
                  <c:v>1.6268605053651783</c:v>
                </c:pt>
                <c:pt idx="11">
                  <c:v>4.6956301697006122</c:v>
                </c:pt>
              </c:numCache>
            </c:numRef>
          </c:val>
        </c:ser>
        <c:ser>
          <c:idx val="8"/>
          <c:order val="8"/>
          <c:tx>
            <c:strRef>
              <c:f>'Durée de séjour de la mère'!$A$36:$B$36</c:f>
              <c:strCache>
                <c:ptCount val="1"/>
                <c:pt idx="0">
                  <c:v>8 nuits</c:v>
                </c:pt>
              </c:strCache>
            </c:strRef>
          </c:tx>
          <c:invertIfNegative val="0"/>
          <c:cat>
            <c:strRef>
              <c:f>('Durée de séjour de la mère'!$C$26,'Durée de séjour de la mère'!$E$26,'Durée de séjour de la mère'!$G$26,'Durée de séjour de la mère'!$I$26,'Durée de séjour de la mère'!$K$26,'Durée de séjour de la mère'!$M$26,'Durée de séjour de la mère'!$O$26,'Durée de séjour de la mère'!$Q$26,'Durée de séjour de la mère'!$S$26,'Durée de séjour de la mère'!$U$26,'Durée de séjour de la mère'!$W$26,'Durée de séjour de la mère'!$Y$26)</c:f>
              <c:strCache>
                <c:ptCount val="12"/>
                <c:pt idx="0">
                  <c:v>Flandre-Occidentale</c:v>
                </c:pt>
                <c:pt idx="1">
                  <c:v>Flandre-Orientale</c:v>
                </c:pt>
                <c:pt idx="2">
                  <c:v>Anvers</c:v>
                </c:pt>
                <c:pt idx="3">
                  <c:v>Limbourg</c:v>
                </c:pt>
                <c:pt idx="4">
                  <c:v>Brabant flamand</c:v>
                </c:pt>
                <c:pt idx="5">
                  <c:v>Région de Bruxelles-C.</c:v>
                </c:pt>
                <c:pt idx="6">
                  <c:v>Hainaut</c:v>
                </c:pt>
                <c:pt idx="7">
                  <c:v>Brabant wallon</c:v>
                </c:pt>
                <c:pt idx="8">
                  <c:v>Liège</c:v>
                </c:pt>
                <c:pt idx="9">
                  <c:v>Namur</c:v>
                </c:pt>
                <c:pt idx="10">
                  <c:v>Luxembourg</c:v>
                </c:pt>
                <c:pt idx="11">
                  <c:v>Belgique</c:v>
                </c:pt>
              </c:strCache>
            </c:strRef>
          </c:cat>
          <c:val>
            <c:numRef>
              <c:f>('Durée de séjour de la mère'!$D$36,'Durée de séjour de la mère'!$F$36,'Durée de séjour de la mère'!$H$36,'Durée de séjour de la mère'!$J$36,'Durée de séjour de la mère'!$L$36,'Durée de séjour de la mère'!$N$36,'Durée de séjour de la mère'!$P$36,'Durée de séjour de la mère'!$R$36,'Durée de séjour de la mère'!$T$36,'Durée de séjour de la mère'!$V$36,'Durée de séjour de la mère'!$X$36,'Durée de séjour de la mère'!$Z$36)</c:f>
              <c:numCache>
                <c:formatCode>#,##0.00</c:formatCode>
                <c:ptCount val="12"/>
                <c:pt idx="0">
                  <c:v>1.477042538825118</c:v>
                </c:pt>
                <c:pt idx="1">
                  <c:v>1.6428880242109816</c:v>
                </c:pt>
                <c:pt idx="2">
                  <c:v>1.5142068228378018</c:v>
                </c:pt>
                <c:pt idx="3">
                  <c:v>1.6092502086065084</c:v>
                </c:pt>
                <c:pt idx="4">
                  <c:v>2.5929397063417681</c:v>
                </c:pt>
                <c:pt idx="5">
                  <c:v>1.6455998092058195</c:v>
                </c:pt>
                <c:pt idx="6">
                  <c:v>1.8897303418500957</c:v>
                </c:pt>
                <c:pt idx="7">
                  <c:v>0.97198399085191534</c:v>
                </c:pt>
                <c:pt idx="8">
                  <c:v>1.5375854214123008</c:v>
                </c:pt>
                <c:pt idx="9">
                  <c:v>2.0576961872100061</c:v>
                </c:pt>
                <c:pt idx="10">
                  <c:v>0.4153686396677051</c:v>
                </c:pt>
                <c:pt idx="11">
                  <c:v>1.6471872084012085</c:v>
                </c:pt>
              </c:numCache>
            </c:numRef>
          </c:val>
        </c:ser>
        <c:ser>
          <c:idx val="9"/>
          <c:order val="9"/>
          <c:tx>
            <c:strRef>
              <c:f>'Durée de séjour de la mère'!$A$37:$B$37</c:f>
              <c:strCache>
                <c:ptCount val="1"/>
                <c:pt idx="0">
                  <c:v>9 nuits</c:v>
                </c:pt>
              </c:strCache>
            </c:strRef>
          </c:tx>
          <c:invertIfNegative val="0"/>
          <c:cat>
            <c:strRef>
              <c:f>('Durée de séjour de la mère'!$C$26,'Durée de séjour de la mère'!$E$26,'Durée de séjour de la mère'!$G$26,'Durée de séjour de la mère'!$I$26,'Durée de séjour de la mère'!$K$26,'Durée de séjour de la mère'!$M$26,'Durée de séjour de la mère'!$O$26,'Durée de séjour de la mère'!$Q$26,'Durée de séjour de la mère'!$S$26,'Durée de séjour de la mère'!$U$26,'Durée de séjour de la mère'!$W$26,'Durée de séjour de la mère'!$Y$26)</c:f>
              <c:strCache>
                <c:ptCount val="12"/>
                <c:pt idx="0">
                  <c:v>Flandre-Occidentale</c:v>
                </c:pt>
                <c:pt idx="1">
                  <c:v>Flandre-Orientale</c:v>
                </c:pt>
                <c:pt idx="2">
                  <c:v>Anvers</c:v>
                </c:pt>
                <c:pt idx="3">
                  <c:v>Limbourg</c:v>
                </c:pt>
                <c:pt idx="4">
                  <c:v>Brabant flamand</c:v>
                </c:pt>
                <c:pt idx="5">
                  <c:v>Région de Bruxelles-C.</c:v>
                </c:pt>
                <c:pt idx="6">
                  <c:v>Hainaut</c:v>
                </c:pt>
                <c:pt idx="7">
                  <c:v>Brabant wallon</c:v>
                </c:pt>
                <c:pt idx="8">
                  <c:v>Liège</c:v>
                </c:pt>
                <c:pt idx="9">
                  <c:v>Namur</c:v>
                </c:pt>
                <c:pt idx="10">
                  <c:v>Luxembourg</c:v>
                </c:pt>
                <c:pt idx="11">
                  <c:v>Belgique</c:v>
                </c:pt>
              </c:strCache>
            </c:strRef>
          </c:cat>
          <c:val>
            <c:numRef>
              <c:f>('Durée de séjour de la mère'!$D$37,'Durée de séjour de la mère'!$F$37,'Durée de séjour de la mère'!$H$37,'Durée de séjour de la mère'!$J$37,'Durée de séjour de la mère'!$L$37,'Durée de séjour de la mère'!$N$37,'Durée de séjour de la mère'!$P$37,'Durée de séjour de la mère'!$R$37,'Durée de séjour de la mère'!$T$37,'Durée de séjour de la mère'!$V$37,'Durée de séjour de la mère'!$X$37,'Durée de séjour de la mère'!$Z$37)</c:f>
              <c:numCache>
                <c:formatCode>#,##0.00</c:formatCode>
                <c:ptCount val="12"/>
                <c:pt idx="0">
                  <c:v>0.52329507089804184</c:v>
                </c:pt>
                <c:pt idx="1">
                  <c:v>0.65468470137730839</c:v>
                </c:pt>
                <c:pt idx="2">
                  <c:v>0.43644784893560162</c:v>
                </c:pt>
                <c:pt idx="3">
                  <c:v>0.66754082727381092</c:v>
                </c:pt>
                <c:pt idx="4">
                  <c:v>0.98406747891283974</c:v>
                </c:pt>
                <c:pt idx="5">
                  <c:v>0.84664917720009536</c:v>
                </c:pt>
                <c:pt idx="6">
                  <c:v>1.0050251256281406</c:v>
                </c:pt>
                <c:pt idx="7">
                  <c:v>0.91480846197827326</c:v>
                </c:pt>
                <c:pt idx="8">
                  <c:v>0.65896518060527165</c:v>
                </c:pt>
                <c:pt idx="9">
                  <c:v>1.1297155537623564</c:v>
                </c:pt>
                <c:pt idx="10">
                  <c:v>0.380754586362063</c:v>
                </c:pt>
                <c:pt idx="11">
                  <c:v>0.71486185136567082</c:v>
                </c:pt>
              </c:numCache>
            </c:numRef>
          </c:val>
        </c:ser>
        <c:ser>
          <c:idx val="10"/>
          <c:order val="10"/>
          <c:tx>
            <c:strRef>
              <c:f>'Durée de séjour de la mère'!$A$38:$B$38</c:f>
              <c:strCache>
                <c:ptCount val="1"/>
                <c:pt idx="0">
                  <c:v>10 nuits</c:v>
                </c:pt>
              </c:strCache>
            </c:strRef>
          </c:tx>
          <c:invertIfNegative val="0"/>
          <c:cat>
            <c:strRef>
              <c:f>('Durée de séjour de la mère'!$C$26,'Durée de séjour de la mère'!$E$26,'Durée de séjour de la mère'!$G$26,'Durée de séjour de la mère'!$I$26,'Durée de séjour de la mère'!$K$26,'Durée de séjour de la mère'!$M$26,'Durée de séjour de la mère'!$O$26,'Durée de séjour de la mère'!$Q$26,'Durée de séjour de la mère'!$S$26,'Durée de séjour de la mère'!$U$26,'Durée de séjour de la mère'!$W$26,'Durée de séjour de la mère'!$Y$26)</c:f>
              <c:strCache>
                <c:ptCount val="12"/>
                <c:pt idx="0">
                  <c:v>Flandre-Occidentale</c:v>
                </c:pt>
                <c:pt idx="1">
                  <c:v>Flandre-Orientale</c:v>
                </c:pt>
                <c:pt idx="2">
                  <c:v>Anvers</c:v>
                </c:pt>
                <c:pt idx="3">
                  <c:v>Limbourg</c:v>
                </c:pt>
                <c:pt idx="4">
                  <c:v>Brabant flamand</c:v>
                </c:pt>
                <c:pt idx="5">
                  <c:v>Région de Bruxelles-C.</c:v>
                </c:pt>
                <c:pt idx="6">
                  <c:v>Hainaut</c:v>
                </c:pt>
                <c:pt idx="7">
                  <c:v>Brabant wallon</c:v>
                </c:pt>
                <c:pt idx="8">
                  <c:v>Liège</c:v>
                </c:pt>
                <c:pt idx="9">
                  <c:v>Namur</c:v>
                </c:pt>
                <c:pt idx="10">
                  <c:v>Luxembourg</c:v>
                </c:pt>
                <c:pt idx="11">
                  <c:v>Belgique</c:v>
                </c:pt>
              </c:strCache>
            </c:strRef>
          </c:cat>
          <c:val>
            <c:numRef>
              <c:f>('Durée de séjour de la mère'!$D$38,'Durée de séjour de la mère'!$F$38,'Durée de séjour de la mère'!$H$38,'Durée de séjour de la mère'!$J$38,'Durée de séjour de la mère'!$L$38,'Durée de séjour de la mère'!$N$38,'Durée de séjour de la mère'!$P$38,'Durée de séjour de la mère'!$R$38,'Durée de séjour de la mère'!$T$38,'Durée de séjour de la mère'!$V$38,'Durée de séjour de la mère'!$X$38,'Durée de séjour de la mère'!$Z$38)</c:f>
              <c:numCache>
                <c:formatCode>#,##0.00</c:formatCode>
                <c:ptCount val="12"/>
                <c:pt idx="0">
                  <c:v>0.27852802160702228</c:v>
                </c:pt>
                <c:pt idx="1">
                  <c:v>0.31498980915323327</c:v>
                </c:pt>
                <c:pt idx="2">
                  <c:v>0.26721296873608269</c:v>
                </c:pt>
                <c:pt idx="3">
                  <c:v>0.48873524853975442</c:v>
                </c:pt>
                <c:pt idx="4">
                  <c:v>0.57794439237738204</c:v>
                </c:pt>
                <c:pt idx="5">
                  <c:v>0.56840766356626127</c:v>
                </c:pt>
                <c:pt idx="6">
                  <c:v>0.66529832259890997</c:v>
                </c:pt>
                <c:pt idx="7">
                  <c:v>0.51457975986277882</c:v>
                </c:pt>
                <c:pt idx="8">
                  <c:v>0.4230393752033843</c:v>
                </c:pt>
                <c:pt idx="9">
                  <c:v>0.54468428484970755</c:v>
                </c:pt>
                <c:pt idx="10">
                  <c:v>0.10384215991692627</c:v>
                </c:pt>
                <c:pt idx="11">
                  <c:v>0.43492701133973338</c:v>
                </c:pt>
              </c:numCache>
            </c:numRef>
          </c:val>
        </c:ser>
        <c:ser>
          <c:idx val="11"/>
          <c:order val="11"/>
          <c:tx>
            <c:strRef>
              <c:f>'Durée de séjour de la mère'!$A$39:$B$39</c:f>
              <c:strCache>
                <c:ptCount val="1"/>
                <c:pt idx="0">
                  <c:v>≥ 11 nuits</c:v>
                </c:pt>
              </c:strCache>
            </c:strRef>
          </c:tx>
          <c:invertIfNegative val="0"/>
          <c:cat>
            <c:strRef>
              <c:f>('Durée de séjour de la mère'!$C$26,'Durée de séjour de la mère'!$E$26,'Durée de séjour de la mère'!$G$26,'Durée de séjour de la mère'!$I$26,'Durée de séjour de la mère'!$K$26,'Durée de séjour de la mère'!$M$26,'Durée de séjour de la mère'!$O$26,'Durée de séjour de la mère'!$Q$26,'Durée de séjour de la mère'!$S$26,'Durée de séjour de la mère'!$U$26,'Durée de séjour de la mère'!$W$26,'Durée de séjour de la mère'!$Y$26)</c:f>
              <c:strCache>
                <c:ptCount val="12"/>
                <c:pt idx="0">
                  <c:v>Flandre-Occidentale</c:v>
                </c:pt>
                <c:pt idx="1">
                  <c:v>Flandre-Orientale</c:v>
                </c:pt>
                <c:pt idx="2">
                  <c:v>Anvers</c:v>
                </c:pt>
                <c:pt idx="3">
                  <c:v>Limbourg</c:v>
                </c:pt>
                <c:pt idx="4">
                  <c:v>Brabant flamand</c:v>
                </c:pt>
                <c:pt idx="5">
                  <c:v>Région de Bruxelles-C.</c:v>
                </c:pt>
                <c:pt idx="6">
                  <c:v>Hainaut</c:v>
                </c:pt>
                <c:pt idx="7">
                  <c:v>Brabant wallon</c:v>
                </c:pt>
                <c:pt idx="8">
                  <c:v>Liège</c:v>
                </c:pt>
                <c:pt idx="9">
                  <c:v>Namur</c:v>
                </c:pt>
                <c:pt idx="10">
                  <c:v>Luxembourg</c:v>
                </c:pt>
                <c:pt idx="11">
                  <c:v>Belgique</c:v>
                </c:pt>
              </c:strCache>
            </c:strRef>
          </c:cat>
          <c:val>
            <c:numRef>
              <c:f>('Durée de séjour de la mère'!$D$39,'Durée de séjour de la mère'!$F$39,'Durée de séjour de la mère'!$H$39,'Durée de séjour de la mère'!$J$39,'Durée de séjour de la mère'!$L$39,'Durée de séjour de la mère'!$N$39,'Durée de séjour de la mère'!$P$39,'Durée de séjour de la mère'!$R$39,'Durée de séjour de la mère'!$T$39,'Durée de séjour de la mère'!$V$39,'Durée de séjour de la mère'!$X$39,'Durée de séjour de la mère'!$Z$39)</c:f>
              <c:numCache>
                <c:formatCode>#,##0.00</c:formatCode>
                <c:ptCount val="12"/>
                <c:pt idx="0">
                  <c:v>0.9284267386900743</c:v>
                </c:pt>
                <c:pt idx="1">
                  <c:v>1.1981965289358287</c:v>
                </c:pt>
                <c:pt idx="2">
                  <c:v>1.0599447759864611</c:v>
                </c:pt>
                <c:pt idx="3">
                  <c:v>1.478126117534867</c:v>
                </c:pt>
                <c:pt idx="4">
                  <c:v>2.7179006560449857</c:v>
                </c:pt>
                <c:pt idx="5">
                  <c:v>2.2815804117974405</c:v>
                </c:pt>
                <c:pt idx="6">
                  <c:v>2.307311203906858</c:v>
                </c:pt>
                <c:pt idx="7">
                  <c:v>2.6300743281875358</c:v>
                </c:pt>
                <c:pt idx="8">
                  <c:v>1.4643670680117149</c:v>
                </c:pt>
                <c:pt idx="9">
                  <c:v>3.0461972967520676</c:v>
                </c:pt>
                <c:pt idx="10">
                  <c:v>0.69228106611284179</c:v>
                </c:pt>
                <c:pt idx="11">
                  <c:v>1.6898891331509274</c:v>
                </c:pt>
              </c:numCache>
            </c:numRef>
          </c:val>
        </c:ser>
        <c:dLbls>
          <c:showLegendKey val="0"/>
          <c:showVal val="0"/>
          <c:showCatName val="0"/>
          <c:showSerName val="0"/>
          <c:showPercent val="0"/>
          <c:showBubbleSize val="0"/>
        </c:dLbls>
        <c:gapWidth val="150"/>
        <c:axId val="257923712"/>
        <c:axId val="257941888"/>
      </c:barChart>
      <c:catAx>
        <c:axId val="257923712"/>
        <c:scaling>
          <c:orientation val="minMax"/>
        </c:scaling>
        <c:delete val="0"/>
        <c:axPos val="b"/>
        <c:majorGridlines/>
        <c:majorTickMark val="out"/>
        <c:minorTickMark val="none"/>
        <c:tickLblPos val="nextTo"/>
        <c:txPr>
          <a:bodyPr/>
          <a:lstStyle/>
          <a:p>
            <a:pPr>
              <a:defRPr sz="900"/>
            </a:pPr>
            <a:endParaRPr lang="fr-FR"/>
          </a:p>
        </c:txPr>
        <c:crossAx val="257941888"/>
        <c:crosses val="autoZero"/>
        <c:auto val="1"/>
        <c:lblAlgn val="ctr"/>
        <c:lblOffset val="100"/>
        <c:tickLblSkip val="1"/>
        <c:tickMarkSkip val="1"/>
        <c:noMultiLvlLbl val="0"/>
      </c:catAx>
      <c:valAx>
        <c:axId val="257941888"/>
        <c:scaling>
          <c:orientation val="minMax"/>
        </c:scaling>
        <c:delete val="0"/>
        <c:axPos val="l"/>
        <c:majorGridlines/>
        <c:title>
          <c:tx>
            <c:rich>
              <a:bodyPr rot="-5400000" vert="horz"/>
              <a:lstStyle/>
              <a:p>
                <a:pPr>
                  <a:defRPr/>
                </a:pPr>
                <a:r>
                  <a:rPr lang="fr-FR" sz="1200" b="1" i="0" baseline="0"/>
                  <a:t>Pourcentage  de  séjours</a:t>
                </a:r>
              </a:p>
            </c:rich>
          </c:tx>
          <c:overlay val="0"/>
        </c:title>
        <c:numFmt formatCode="#\ ##0" sourceLinked="0"/>
        <c:majorTickMark val="out"/>
        <c:minorTickMark val="none"/>
        <c:tickLblPos val="nextTo"/>
        <c:crossAx val="257923712"/>
        <c:crosses val="autoZero"/>
        <c:crossBetween val="between"/>
      </c:valAx>
      <c:spPr>
        <a:solidFill>
          <a:srgbClr val="8064A2">
            <a:lumMod val="40000"/>
            <a:lumOff val="60000"/>
            <a:alpha val="29000"/>
          </a:srgbClr>
        </a:solidFill>
      </c:spPr>
    </c:plotArea>
    <c:legend>
      <c:legendPos val="r"/>
      <c:overlay val="0"/>
    </c:legend>
    <c:plotVisOnly val="1"/>
    <c:dispBlanksAs val="gap"/>
    <c:showDLblsOverMax val="0"/>
  </c:chart>
  <c:printSettings>
    <c:headerFooter/>
    <c:pageMargins b="0.75000000000000488" l="0.70000000000000062" r="0.70000000000000062" t="0.75000000000000488"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300" b="1" i="0" spc="-20" baseline="0"/>
              <a:t>Grossesse multiple selon la province de l'hôpital  </a:t>
            </a:r>
            <a:br>
              <a:rPr lang="fr-FR" sz="1300" b="1" i="0" spc="-20" baseline="0"/>
            </a:br>
            <a:r>
              <a:rPr lang="fr-FR" sz="1100" b="1" i="0" spc="-20" baseline="0"/>
              <a:t>(100 %  par type de grossesse)</a:t>
            </a:r>
            <a:r>
              <a:rPr lang="fr-FR" sz="1400" b="1" i="0" spc="-20" baseline="0"/>
              <a:t> </a:t>
            </a:r>
          </a:p>
        </c:rich>
      </c:tx>
      <c:overlay val="0"/>
    </c:title>
    <c:autoTitleDeleted val="0"/>
    <c:plotArea>
      <c:layout/>
      <c:barChart>
        <c:barDir val="col"/>
        <c:grouping val="clustered"/>
        <c:varyColors val="0"/>
        <c:ser>
          <c:idx val="1"/>
          <c:order val="0"/>
          <c:tx>
            <c:strRef>
              <c:f>'Province de l''hôpital'!$B$120</c:f>
              <c:strCache>
                <c:ptCount val="1"/>
                <c:pt idx="0">
                  <c:v>Unique</c:v>
                </c:pt>
              </c:strCache>
            </c:strRef>
          </c:tx>
          <c:spPr>
            <a:solidFill>
              <a:schemeClr val="accent1"/>
            </a:solidFill>
          </c:spPr>
          <c:invertIfNegative val="0"/>
          <c:cat>
            <c:strRef>
              <c:f>('Durée de séjour de la mère'!$C$26,'Durée de séjour de la mère'!$E$26,'Durée de séjour de la mère'!$G$26,'Durée de séjour de la mère'!$I$26,'Durée de séjour de la mère'!$K$26,'Durée de séjour de la mère'!$M$26,'Durée de séjour de la mère'!$O$26,'Durée de séjour de la mère'!$Q$26,'Durée de séjour de la mère'!$S$26,'Durée de séjour de la mère'!$U$26,'Durée de séjour de la mère'!$W$26,'Durée de séjour de la mère'!$Y$26)</c:f>
              <c:strCache>
                <c:ptCount val="12"/>
                <c:pt idx="0">
                  <c:v>Flandre-Occidentale</c:v>
                </c:pt>
                <c:pt idx="1">
                  <c:v>Flandre-Orientale</c:v>
                </c:pt>
                <c:pt idx="2">
                  <c:v>Anvers</c:v>
                </c:pt>
                <c:pt idx="3">
                  <c:v>Limbourg</c:v>
                </c:pt>
                <c:pt idx="4">
                  <c:v>Brabant flamand</c:v>
                </c:pt>
                <c:pt idx="5">
                  <c:v>Région de Bruxelles-C.</c:v>
                </c:pt>
                <c:pt idx="6">
                  <c:v>Hainaut</c:v>
                </c:pt>
                <c:pt idx="7">
                  <c:v>Brabant wallon</c:v>
                </c:pt>
                <c:pt idx="8">
                  <c:v>Liège</c:v>
                </c:pt>
                <c:pt idx="9">
                  <c:v>Namur</c:v>
                </c:pt>
                <c:pt idx="10">
                  <c:v>Luxembourg</c:v>
                </c:pt>
                <c:pt idx="11">
                  <c:v>Belgique</c:v>
                </c:pt>
              </c:strCache>
            </c:strRef>
          </c:cat>
          <c:val>
            <c:numRef>
              <c:f>'Province de l''hôpital'!$C$122:$C$132</c:f>
              <c:numCache>
                <c:formatCode>#,##0.00</c:formatCode>
                <c:ptCount val="11"/>
                <c:pt idx="0">
                  <c:v>9.3625417465207867</c:v>
                </c:pt>
                <c:pt idx="1">
                  <c:v>12.802535924245733</c:v>
                </c:pt>
                <c:pt idx="2">
                  <c:v>17.76359945982226</c:v>
                </c:pt>
                <c:pt idx="3">
                  <c:v>6.635776262908065</c:v>
                </c:pt>
                <c:pt idx="4">
                  <c:v>5.0395025189426104</c:v>
                </c:pt>
                <c:pt idx="5">
                  <c:v>19.837784947801687</c:v>
                </c:pt>
                <c:pt idx="6">
                  <c:v>11.202218933715017</c:v>
                </c:pt>
                <c:pt idx="7">
                  <c:v>1.3949200650154048</c:v>
                </c:pt>
                <c:pt idx="8">
                  <c:v>9.7337117812118414</c:v>
                </c:pt>
                <c:pt idx="9">
                  <c:v>3.9251837655563913</c:v>
                </c:pt>
                <c:pt idx="10">
                  <c:v>2.3022245942602071</c:v>
                </c:pt>
              </c:numCache>
            </c:numRef>
          </c:val>
        </c:ser>
        <c:ser>
          <c:idx val="4"/>
          <c:order val="1"/>
          <c:tx>
            <c:strRef>
              <c:f>'Province de l''hôpital'!$D$120</c:f>
              <c:strCache>
                <c:ptCount val="1"/>
                <c:pt idx="0">
                  <c:v>Gémellaire</c:v>
                </c:pt>
              </c:strCache>
            </c:strRef>
          </c:tx>
          <c:spPr>
            <a:solidFill>
              <a:schemeClr val="accent2"/>
            </a:solidFill>
          </c:spPr>
          <c:invertIfNegative val="0"/>
          <c:cat>
            <c:strRef>
              <c:f>('Durée de séjour de la mère'!$C$26,'Durée de séjour de la mère'!$E$26,'Durée de séjour de la mère'!$G$26,'Durée de séjour de la mère'!$I$26,'Durée de séjour de la mère'!$K$26,'Durée de séjour de la mère'!$M$26,'Durée de séjour de la mère'!$O$26,'Durée de séjour de la mère'!$Q$26,'Durée de séjour de la mère'!$S$26,'Durée de séjour de la mère'!$U$26,'Durée de séjour de la mère'!$W$26,'Durée de séjour de la mère'!$Y$26)</c:f>
              <c:strCache>
                <c:ptCount val="12"/>
                <c:pt idx="0">
                  <c:v>Flandre-Occidentale</c:v>
                </c:pt>
                <c:pt idx="1">
                  <c:v>Flandre-Orientale</c:v>
                </c:pt>
                <c:pt idx="2">
                  <c:v>Anvers</c:v>
                </c:pt>
                <c:pt idx="3">
                  <c:v>Limbourg</c:v>
                </c:pt>
                <c:pt idx="4">
                  <c:v>Brabant flamand</c:v>
                </c:pt>
                <c:pt idx="5">
                  <c:v>Région de Bruxelles-C.</c:v>
                </c:pt>
                <c:pt idx="6">
                  <c:v>Hainaut</c:v>
                </c:pt>
                <c:pt idx="7">
                  <c:v>Brabant wallon</c:v>
                </c:pt>
                <c:pt idx="8">
                  <c:v>Liège</c:v>
                </c:pt>
                <c:pt idx="9">
                  <c:v>Namur</c:v>
                </c:pt>
                <c:pt idx="10">
                  <c:v>Luxembourg</c:v>
                </c:pt>
                <c:pt idx="11">
                  <c:v>Belgique</c:v>
                </c:pt>
              </c:strCache>
            </c:strRef>
          </c:cat>
          <c:val>
            <c:numRef>
              <c:f>'Province de l''hôpital'!$E$122:$E$132</c:f>
              <c:numCache>
                <c:formatCode>#,##0.00</c:formatCode>
                <c:ptCount val="11"/>
                <c:pt idx="0">
                  <c:v>10.204081632653061</c:v>
                </c:pt>
                <c:pt idx="1">
                  <c:v>13.197278911564625</c:v>
                </c:pt>
                <c:pt idx="2">
                  <c:v>17.460317460317459</c:v>
                </c:pt>
                <c:pt idx="3">
                  <c:v>6.6213151927437641</c:v>
                </c:pt>
                <c:pt idx="4">
                  <c:v>5.487528344671202</c:v>
                </c:pt>
                <c:pt idx="5">
                  <c:v>22.131519274376419</c:v>
                </c:pt>
                <c:pt idx="6">
                  <c:v>10.340136054421768</c:v>
                </c:pt>
                <c:pt idx="7">
                  <c:v>0.77097505668934241</c:v>
                </c:pt>
                <c:pt idx="8">
                  <c:v>8.3446712018140587</c:v>
                </c:pt>
                <c:pt idx="9">
                  <c:v>3.9002267573696145</c:v>
                </c:pt>
                <c:pt idx="10">
                  <c:v>1.5419501133786848</c:v>
                </c:pt>
              </c:numCache>
            </c:numRef>
          </c:val>
        </c:ser>
        <c:ser>
          <c:idx val="5"/>
          <c:order val="2"/>
          <c:tx>
            <c:strRef>
              <c:f>'Province de l''hôpital'!$F$120</c:f>
              <c:strCache>
                <c:ptCount val="1"/>
                <c:pt idx="0">
                  <c:v>De haut rang</c:v>
                </c:pt>
              </c:strCache>
            </c:strRef>
          </c:tx>
          <c:spPr>
            <a:solidFill>
              <a:schemeClr val="accent3"/>
            </a:solidFill>
          </c:spPr>
          <c:invertIfNegative val="0"/>
          <c:cat>
            <c:strRef>
              <c:f>('Durée de séjour de la mère'!$C$26,'Durée de séjour de la mère'!$E$26,'Durée de séjour de la mère'!$G$26,'Durée de séjour de la mère'!$I$26,'Durée de séjour de la mère'!$K$26,'Durée de séjour de la mère'!$M$26,'Durée de séjour de la mère'!$O$26,'Durée de séjour de la mère'!$Q$26,'Durée de séjour de la mère'!$S$26,'Durée de séjour de la mère'!$U$26,'Durée de séjour de la mère'!$W$26,'Durée de séjour de la mère'!$Y$26)</c:f>
              <c:strCache>
                <c:ptCount val="12"/>
                <c:pt idx="0">
                  <c:v>Flandre-Occidentale</c:v>
                </c:pt>
                <c:pt idx="1">
                  <c:v>Flandre-Orientale</c:v>
                </c:pt>
                <c:pt idx="2">
                  <c:v>Anvers</c:v>
                </c:pt>
                <c:pt idx="3">
                  <c:v>Limbourg</c:v>
                </c:pt>
                <c:pt idx="4">
                  <c:v>Brabant flamand</c:v>
                </c:pt>
                <c:pt idx="5">
                  <c:v>Région de Bruxelles-C.</c:v>
                </c:pt>
                <c:pt idx="6">
                  <c:v>Hainaut</c:v>
                </c:pt>
                <c:pt idx="7">
                  <c:v>Brabant wallon</c:v>
                </c:pt>
                <c:pt idx="8">
                  <c:v>Liège</c:v>
                </c:pt>
                <c:pt idx="9">
                  <c:v>Namur</c:v>
                </c:pt>
                <c:pt idx="10">
                  <c:v>Luxembourg</c:v>
                </c:pt>
                <c:pt idx="11">
                  <c:v>Belgique</c:v>
                </c:pt>
              </c:strCache>
            </c:strRef>
          </c:cat>
          <c:val>
            <c:numRef>
              <c:f>'Province de l''hôpital'!$G$122:$G$132</c:f>
              <c:numCache>
                <c:formatCode>#,##0.00</c:formatCode>
                <c:ptCount val="11"/>
                <c:pt idx="0">
                  <c:v>5.4054054054054053</c:v>
                </c:pt>
                <c:pt idx="1">
                  <c:v>5.4054054054054053</c:v>
                </c:pt>
                <c:pt idx="2">
                  <c:v>5.4054054054054053</c:v>
                </c:pt>
                <c:pt idx="3">
                  <c:v>0</c:v>
                </c:pt>
                <c:pt idx="4">
                  <c:v>5.4054054054054053</c:v>
                </c:pt>
                <c:pt idx="5">
                  <c:v>27.027027027027028</c:v>
                </c:pt>
                <c:pt idx="6">
                  <c:v>2.7027027027027026</c:v>
                </c:pt>
                <c:pt idx="7">
                  <c:v>0</c:v>
                </c:pt>
                <c:pt idx="8">
                  <c:v>48.648648648648653</c:v>
                </c:pt>
                <c:pt idx="9">
                  <c:v>0</c:v>
                </c:pt>
                <c:pt idx="10">
                  <c:v>0</c:v>
                </c:pt>
              </c:numCache>
            </c:numRef>
          </c:val>
        </c:ser>
        <c:ser>
          <c:idx val="7"/>
          <c:order val="3"/>
          <c:tx>
            <c:strRef>
              <c:f>'Province de l''hôpital'!$H$120</c:f>
              <c:strCache>
                <c:ptCount val="1"/>
                <c:pt idx="0">
                  <c:v>Inconnue</c:v>
                </c:pt>
              </c:strCache>
            </c:strRef>
          </c:tx>
          <c:spPr>
            <a:solidFill>
              <a:schemeClr val="accent4"/>
            </a:solidFill>
          </c:spPr>
          <c:invertIfNegative val="0"/>
          <c:cat>
            <c:strRef>
              <c:f>('Durée de séjour de la mère'!$C$26,'Durée de séjour de la mère'!$E$26,'Durée de séjour de la mère'!$G$26,'Durée de séjour de la mère'!$I$26,'Durée de séjour de la mère'!$K$26,'Durée de séjour de la mère'!$M$26,'Durée de séjour de la mère'!$O$26,'Durée de séjour de la mère'!$Q$26,'Durée de séjour de la mère'!$S$26,'Durée de séjour de la mère'!$U$26,'Durée de séjour de la mère'!$W$26,'Durée de séjour de la mère'!$Y$26)</c:f>
              <c:strCache>
                <c:ptCount val="12"/>
                <c:pt idx="0">
                  <c:v>Flandre-Occidentale</c:v>
                </c:pt>
                <c:pt idx="1">
                  <c:v>Flandre-Orientale</c:v>
                </c:pt>
                <c:pt idx="2">
                  <c:v>Anvers</c:v>
                </c:pt>
                <c:pt idx="3">
                  <c:v>Limbourg</c:v>
                </c:pt>
                <c:pt idx="4">
                  <c:v>Brabant flamand</c:v>
                </c:pt>
                <c:pt idx="5">
                  <c:v>Région de Bruxelles-C.</c:v>
                </c:pt>
                <c:pt idx="6">
                  <c:v>Hainaut</c:v>
                </c:pt>
                <c:pt idx="7">
                  <c:v>Brabant wallon</c:v>
                </c:pt>
                <c:pt idx="8">
                  <c:v>Liège</c:v>
                </c:pt>
                <c:pt idx="9">
                  <c:v>Namur</c:v>
                </c:pt>
                <c:pt idx="10">
                  <c:v>Luxembourg</c:v>
                </c:pt>
                <c:pt idx="11">
                  <c:v>Belgique</c:v>
                </c:pt>
              </c:strCache>
            </c:strRef>
          </c:cat>
          <c:val>
            <c:numRef>
              <c:f>'Province de l''hôpital'!$I$122:$I$132</c:f>
              <c:numCache>
                <c:formatCode>#,##0.00</c:formatCode>
                <c:ptCount val="11"/>
                <c:pt idx="0">
                  <c:v>7.7757685352622063</c:v>
                </c:pt>
                <c:pt idx="1">
                  <c:v>11.934900542495479</c:v>
                </c:pt>
                <c:pt idx="2">
                  <c:v>18.083182640144667</c:v>
                </c:pt>
                <c:pt idx="3">
                  <c:v>6.6907775768535265</c:v>
                </c:pt>
                <c:pt idx="4">
                  <c:v>8.4990958408679926</c:v>
                </c:pt>
                <c:pt idx="5">
                  <c:v>23.146473779385172</c:v>
                </c:pt>
                <c:pt idx="6">
                  <c:v>8.4990958408679926</c:v>
                </c:pt>
                <c:pt idx="7">
                  <c:v>1.2658227848101267</c:v>
                </c:pt>
                <c:pt idx="8">
                  <c:v>9.5840867992766725</c:v>
                </c:pt>
                <c:pt idx="9">
                  <c:v>3.0741410488245928</c:v>
                </c:pt>
                <c:pt idx="10">
                  <c:v>1.4466546112115732</c:v>
                </c:pt>
              </c:numCache>
            </c:numRef>
          </c:val>
        </c:ser>
        <c:dLbls>
          <c:showLegendKey val="0"/>
          <c:showVal val="0"/>
          <c:showCatName val="0"/>
          <c:showSerName val="0"/>
          <c:showPercent val="0"/>
          <c:showBubbleSize val="0"/>
        </c:dLbls>
        <c:gapWidth val="150"/>
        <c:axId val="258039808"/>
        <c:axId val="258041344"/>
      </c:barChart>
      <c:catAx>
        <c:axId val="258039808"/>
        <c:scaling>
          <c:orientation val="minMax"/>
        </c:scaling>
        <c:delete val="0"/>
        <c:axPos val="b"/>
        <c:majorTickMark val="none"/>
        <c:minorTickMark val="none"/>
        <c:tickLblPos val="nextTo"/>
        <c:txPr>
          <a:bodyPr/>
          <a:lstStyle/>
          <a:p>
            <a:pPr>
              <a:defRPr sz="900"/>
            </a:pPr>
            <a:endParaRPr lang="fr-FR"/>
          </a:p>
        </c:txPr>
        <c:crossAx val="258041344"/>
        <c:crosses val="autoZero"/>
        <c:auto val="1"/>
        <c:lblAlgn val="ctr"/>
        <c:lblOffset val="0"/>
        <c:tickLblSkip val="1"/>
        <c:tickMarkSkip val="1"/>
        <c:noMultiLvlLbl val="0"/>
      </c:catAx>
      <c:valAx>
        <c:axId val="258041344"/>
        <c:scaling>
          <c:orientation val="minMax"/>
        </c:scaling>
        <c:delete val="0"/>
        <c:axPos val="l"/>
        <c:majorGridlines/>
        <c:title>
          <c:tx>
            <c:rich>
              <a:bodyPr rot="-5400000" vert="horz"/>
              <a:lstStyle/>
              <a:p>
                <a:pPr>
                  <a:defRPr/>
                </a:pPr>
                <a:r>
                  <a:rPr lang="fr-FR"/>
                  <a:t>Pourcentage</a:t>
                </a:r>
                <a:r>
                  <a:rPr lang="fr-FR" baseline="0"/>
                  <a:t> par type de grossesse</a:t>
                </a:r>
                <a:endParaRPr lang="fr-FR"/>
              </a:p>
            </c:rich>
          </c:tx>
          <c:overlay val="0"/>
        </c:title>
        <c:numFmt formatCode="#\ ##0" sourceLinked="0"/>
        <c:majorTickMark val="out"/>
        <c:minorTickMark val="none"/>
        <c:tickLblPos val="nextTo"/>
        <c:crossAx val="258039808"/>
        <c:crosses val="autoZero"/>
        <c:crossBetween val="between"/>
      </c:valAx>
    </c:plotArea>
    <c:legend>
      <c:legendPos val="r"/>
      <c:overlay val="0"/>
      <c:txPr>
        <a:bodyPr/>
        <a:lstStyle/>
        <a:p>
          <a:pPr>
            <a:defRPr sz="900"/>
          </a:pPr>
          <a:endParaRPr lang="fr-FR"/>
        </a:p>
      </c:txPr>
    </c:legend>
    <c:plotVisOnly val="1"/>
    <c:dispBlanksAs val="gap"/>
    <c:showDLblsOverMax val="0"/>
  </c:chart>
  <c:spPr>
    <a:noFill/>
  </c:spPr>
  <c:printSettings>
    <c:headerFooter/>
    <c:pageMargins b="0.75000000000000389" l="0.70000000000000062" r="0.70000000000000062" t="0.75000000000000389"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fr-FR" sz="1300" b="1" i="0" baseline="0"/>
              <a:t>Mode d'accouchement selon la province de l'hôpital </a:t>
            </a:r>
          </a:p>
          <a:p>
            <a:pPr>
              <a:defRPr sz="1400"/>
            </a:pPr>
            <a:r>
              <a:rPr lang="fr-FR" sz="1100" b="1" i="0" baseline="0"/>
              <a:t>(100 % par mode) </a:t>
            </a:r>
          </a:p>
        </c:rich>
      </c:tx>
      <c:overlay val="0"/>
    </c:title>
    <c:autoTitleDeleted val="0"/>
    <c:plotArea>
      <c:layout/>
      <c:barChart>
        <c:barDir val="col"/>
        <c:grouping val="clustered"/>
        <c:varyColors val="0"/>
        <c:ser>
          <c:idx val="1"/>
          <c:order val="0"/>
          <c:tx>
            <c:strRef>
              <c:f>'Province de l''hôpital'!$B$158</c:f>
              <c:strCache>
                <c:ptCount val="1"/>
                <c:pt idx="0">
                  <c:v>Pas de mention</c:v>
                </c:pt>
              </c:strCache>
            </c:strRef>
          </c:tx>
          <c:spPr>
            <a:solidFill>
              <a:schemeClr val="accent1"/>
            </a:solidFill>
          </c:spPr>
          <c:invertIfNegative val="0"/>
          <c:cat>
            <c:strRef>
              <c:f>('Durée de séjour de la mère'!$C$26,'Durée de séjour de la mère'!$E$26,'Durée de séjour de la mère'!$G$26,'Durée de séjour de la mère'!$I$26,'Durée de séjour de la mère'!$K$26,'Durée de séjour de la mère'!$M$26,'Durée de séjour de la mère'!$O$26,'Durée de séjour de la mère'!$Q$26,'Durée de séjour de la mère'!$S$26,'Durée de séjour de la mère'!$U$26,'Durée de séjour de la mère'!$W$26,'Durée de séjour de la mère'!$Y$26)</c:f>
              <c:strCache>
                <c:ptCount val="12"/>
                <c:pt idx="0">
                  <c:v>Flandre-Occidentale</c:v>
                </c:pt>
                <c:pt idx="1">
                  <c:v>Flandre-Orientale</c:v>
                </c:pt>
                <c:pt idx="2">
                  <c:v>Anvers</c:v>
                </c:pt>
                <c:pt idx="3">
                  <c:v>Limbourg</c:v>
                </c:pt>
                <c:pt idx="4">
                  <c:v>Brabant flamand</c:v>
                </c:pt>
                <c:pt idx="5">
                  <c:v>Région de Bruxelles-C.</c:v>
                </c:pt>
                <c:pt idx="6">
                  <c:v>Hainaut</c:v>
                </c:pt>
                <c:pt idx="7">
                  <c:v>Brabant wallon</c:v>
                </c:pt>
                <c:pt idx="8">
                  <c:v>Liège</c:v>
                </c:pt>
                <c:pt idx="9">
                  <c:v>Namur</c:v>
                </c:pt>
                <c:pt idx="10">
                  <c:v>Luxembourg</c:v>
                </c:pt>
                <c:pt idx="11">
                  <c:v>Belgique</c:v>
                </c:pt>
              </c:strCache>
            </c:strRef>
          </c:cat>
          <c:val>
            <c:numRef>
              <c:f>'Province de l''hôpital'!$C$160:$C$170</c:f>
              <c:numCache>
                <c:formatCode>#,##0.00</c:formatCode>
                <c:ptCount val="11"/>
                <c:pt idx="0">
                  <c:v>9.4724173309131086</c:v>
                </c:pt>
                <c:pt idx="1">
                  <c:v>12.864020203614555</c:v>
                </c:pt>
                <c:pt idx="2">
                  <c:v>17.947478494199352</c:v>
                </c:pt>
                <c:pt idx="3">
                  <c:v>6.6322705390261225</c:v>
                </c:pt>
                <c:pt idx="4">
                  <c:v>5.055836161313235</c:v>
                </c:pt>
                <c:pt idx="5">
                  <c:v>19.895825112461527</c:v>
                </c:pt>
                <c:pt idx="6">
                  <c:v>11.028135111672324</c:v>
                </c:pt>
                <c:pt idx="7">
                  <c:v>1.4629863467761028</c:v>
                </c:pt>
                <c:pt idx="8">
                  <c:v>9.2859679583300458</c:v>
                </c:pt>
                <c:pt idx="9">
                  <c:v>4.012114276694815</c:v>
                </c:pt>
                <c:pt idx="10">
                  <c:v>2.3429484649988161</c:v>
                </c:pt>
              </c:numCache>
            </c:numRef>
          </c:val>
        </c:ser>
        <c:ser>
          <c:idx val="4"/>
          <c:order val="1"/>
          <c:tx>
            <c:strRef>
              <c:f>'Province de l''hôpital'!$D$158</c:f>
              <c:strCache>
                <c:ptCount val="1"/>
                <c:pt idx="0">
                  <c:v>Césarienne</c:v>
                </c:pt>
              </c:strCache>
            </c:strRef>
          </c:tx>
          <c:spPr>
            <a:solidFill>
              <a:schemeClr val="accent2"/>
            </a:solidFill>
          </c:spPr>
          <c:invertIfNegative val="0"/>
          <c:cat>
            <c:strRef>
              <c:f>('Durée de séjour de la mère'!$C$26,'Durée de séjour de la mère'!$E$26,'Durée de séjour de la mère'!$G$26,'Durée de séjour de la mère'!$I$26,'Durée de séjour de la mère'!$K$26,'Durée de séjour de la mère'!$M$26,'Durée de séjour de la mère'!$O$26,'Durée de séjour de la mère'!$Q$26,'Durée de séjour de la mère'!$S$26,'Durée de séjour de la mère'!$U$26,'Durée de séjour de la mère'!$W$26,'Durée de séjour de la mère'!$Y$26)</c:f>
              <c:strCache>
                <c:ptCount val="12"/>
                <c:pt idx="0">
                  <c:v>Flandre-Occidentale</c:v>
                </c:pt>
                <c:pt idx="1">
                  <c:v>Flandre-Orientale</c:v>
                </c:pt>
                <c:pt idx="2">
                  <c:v>Anvers</c:v>
                </c:pt>
                <c:pt idx="3">
                  <c:v>Limbourg</c:v>
                </c:pt>
                <c:pt idx="4">
                  <c:v>Brabant flamand</c:v>
                </c:pt>
                <c:pt idx="5">
                  <c:v>Région de Bruxelles-C.</c:v>
                </c:pt>
                <c:pt idx="6">
                  <c:v>Hainaut</c:v>
                </c:pt>
                <c:pt idx="7">
                  <c:v>Brabant wallon</c:v>
                </c:pt>
                <c:pt idx="8">
                  <c:v>Liège</c:v>
                </c:pt>
                <c:pt idx="9">
                  <c:v>Namur</c:v>
                </c:pt>
                <c:pt idx="10">
                  <c:v>Luxembourg</c:v>
                </c:pt>
                <c:pt idx="11">
                  <c:v>Belgique</c:v>
                </c:pt>
              </c:strCache>
            </c:strRef>
          </c:cat>
          <c:val>
            <c:numRef>
              <c:f>'Province de l''hôpital'!$E$160:$E$170</c:f>
              <c:numCache>
                <c:formatCode>#,##0.00</c:formatCode>
                <c:ptCount val="11"/>
                <c:pt idx="0">
                  <c:v>9.0823653246118567</c:v>
                </c:pt>
                <c:pt idx="1">
                  <c:v>12.559678207586181</c:v>
                </c:pt>
                <c:pt idx="2">
                  <c:v>16.935453554377656</c:v>
                </c:pt>
                <c:pt idx="3">
                  <c:v>6.6614037066275706</c:v>
                </c:pt>
                <c:pt idx="4">
                  <c:v>5.0223675801661596</c:v>
                </c:pt>
                <c:pt idx="5">
                  <c:v>20.070674034810722</c:v>
                </c:pt>
                <c:pt idx="6">
                  <c:v>11.657456486598248</c:v>
                </c:pt>
                <c:pt idx="7">
                  <c:v>1.0337957219653395</c:v>
                </c:pt>
                <c:pt idx="8">
                  <c:v>11.390549227472652</c:v>
                </c:pt>
                <c:pt idx="9">
                  <c:v>3.5788128265854668</c:v>
                </c:pt>
                <c:pt idx="10">
                  <c:v>2.0074433291981504</c:v>
                </c:pt>
              </c:numCache>
            </c:numRef>
          </c:val>
        </c:ser>
        <c:ser>
          <c:idx val="5"/>
          <c:order val="2"/>
          <c:tx>
            <c:strRef>
              <c:f>'Province de l''hôpital'!$F$158</c:f>
              <c:strCache>
                <c:ptCount val="1"/>
                <c:pt idx="0">
                  <c:v>Autre</c:v>
                </c:pt>
              </c:strCache>
            </c:strRef>
          </c:tx>
          <c:spPr>
            <a:solidFill>
              <a:schemeClr val="accent3"/>
            </a:solidFill>
          </c:spPr>
          <c:invertIfNegative val="0"/>
          <c:cat>
            <c:strRef>
              <c:f>('Durée de séjour de la mère'!$C$26,'Durée de séjour de la mère'!$E$26,'Durée de séjour de la mère'!$G$26,'Durée de séjour de la mère'!$I$26,'Durée de séjour de la mère'!$K$26,'Durée de séjour de la mère'!$M$26,'Durée de séjour de la mère'!$O$26,'Durée de séjour de la mère'!$Q$26,'Durée de séjour de la mère'!$S$26,'Durée de séjour de la mère'!$U$26,'Durée de séjour de la mère'!$W$26,'Durée de séjour de la mère'!$Y$26)</c:f>
              <c:strCache>
                <c:ptCount val="12"/>
                <c:pt idx="0">
                  <c:v>Flandre-Occidentale</c:v>
                </c:pt>
                <c:pt idx="1">
                  <c:v>Flandre-Orientale</c:v>
                </c:pt>
                <c:pt idx="2">
                  <c:v>Anvers</c:v>
                </c:pt>
                <c:pt idx="3">
                  <c:v>Limbourg</c:v>
                </c:pt>
                <c:pt idx="4">
                  <c:v>Brabant flamand</c:v>
                </c:pt>
                <c:pt idx="5">
                  <c:v>Région de Bruxelles-C.</c:v>
                </c:pt>
                <c:pt idx="6">
                  <c:v>Hainaut</c:v>
                </c:pt>
                <c:pt idx="7">
                  <c:v>Brabant wallon</c:v>
                </c:pt>
                <c:pt idx="8">
                  <c:v>Liège</c:v>
                </c:pt>
                <c:pt idx="9">
                  <c:v>Namur</c:v>
                </c:pt>
                <c:pt idx="10">
                  <c:v>Luxembourg</c:v>
                </c:pt>
                <c:pt idx="11">
                  <c:v>Belgique</c:v>
                </c:pt>
              </c:strCache>
            </c:strRef>
          </c:cat>
          <c:val>
            <c:numRef>
              <c:f>'Province de l''hôpital'!$G$160:$G$170</c:f>
              <c:numCache>
                <c:formatCode>#,##0.00</c:formatCode>
                <c:ptCount val="11"/>
                <c:pt idx="0">
                  <c:v>7.5034106412005457</c:v>
                </c:pt>
                <c:pt idx="1">
                  <c:v>12.960436562073671</c:v>
                </c:pt>
                <c:pt idx="2">
                  <c:v>18.690313778990451</c:v>
                </c:pt>
                <c:pt idx="3">
                  <c:v>5.8663028649386089</c:v>
                </c:pt>
                <c:pt idx="4">
                  <c:v>8.321964529331515</c:v>
                </c:pt>
                <c:pt idx="5">
                  <c:v>22.510231923601637</c:v>
                </c:pt>
                <c:pt idx="6">
                  <c:v>8.7312414733969987</c:v>
                </c:pt>
                <c:pt idx="7">
                  <c:v>1.0914051841746248</c:v>
                </c:pt>
                <c:pt idx="8">
                  <c:v>9.6862210095497954</c:v>
                </c:pt>
                <c:pt idx="9">
                  <c:v>2.8649386084583903</c:v>
                </c:pt>
                <c:pt idx="10">
                  <c:v>1.7735334242837655</c:v>
                </c:pt>
              </c:numCache>
            </c:numRef>
          </c:val>
        </c:ser>
        <c:dLbls>
          <c:showLegendKey val="0"/>
          <c:showVal val="0"/>
          <c:showCatName val="0"/>
          <c:showSerName val="0"/>
          <c:showPercent val="0"/>
          <c:showBubbleSize val="0"/>
        </c:dLbls>
        <c:gapWidth val="150"/>
        <c:axId val="258080128"/>
        <c:axId val="259851392"/>
      </c:barChart>
      <c:catAx>
        <c:axId val="258080128"/>
        <c:scaling>
          <c:orientation val="minMax"/>
        </c:scaling>
        <c:delete val="0"/>
        <c:axPos val="b"/>
        <c:majorTickMark val="none"/>
        <c:minorTickMark val="none"/>
        <c:tickLblPos val="nextTo"/>
        <c:txPr>
          <a:bodyPr/>
          <a:lstStyle/>
          <a:p>
            <a:pPr>
              <a:defRPr sz="900"/>
            </a:pPr>
            <a:endParaRPr lang="fr-FR"/>
          </a:p>
        </c:txPr>
        <c:crossAx val="259851392"/>
        <c:crosses val="autoZero"/>
        <c:auto val="1"/>
        <c:lblAlgn val="ctr"/>
        <c:lblOffset val="0"/>
        <c:tickLblSkip val="1"/>
        <c:tickMarkSkip val="1"/>
        <c:noMultiLvlLbl val="0"/>
      </c:catAx>
      <c:valAx>
        <c:axId val="259851392"/>
        <c:scaling>
          <c:orientation val="minMax"/>
        </c:scaling>
        <c:delete val="0"/>
        <c:axPos val="l"/>
        <c:majorGridlines/>
        <c:title>
          <c:tx>
            <c:rich>
              <a:bodyPr rot="-5400000" vert="horz"/>
              <a:lstStyle/>
              <a:p>
                <a:pPr>
                  <a:defRPr/>
                </a:pPr>
                <a:r>
                  <a:rPr lang="fr-FR"/>
                  <a:t>Pourcentage</a:t>
                </a:r>
                <a:r>
                  <a:rPr lang="fr-FR" baseline="0"/>
                  <a:t> par mode d'accouchement</a:t>
                </a:r>
                <a:endParaRPr lang="fr-FR"/>
              </a:p>
            </c:rich>
          </c:tx>
          <c:overlay val="0"/>
        </c:title>
        <c:numFmt formatCode="#\ ##0" sourceLinked="0"/>
        <c:majorTickMark val="out"/>
        <c:minorTickMark val="none"/>
        <c:tickLblPos val="nextTo"/>
        <c:crossAx val="258080128"/>
        <c:crosses val="autoZero"/>
        <c:crossBetween val="between"/>
      </c:valAx>
    </c:plotArea>
    <c:legend>
      <c:legendPos val="r"/>
      <c:overlay val="0"/>
      <c:txPr>
        <a:bodyPr/>
        <a:lstStyle/>
        <a:p>
          <a:pPr>
            <a:defRPr sz="900"/>
          </a:pPr>
          <a:endParaRPr lang="fr-FR"/>
        </a:p>
      </c:txPr>
    </c:legend>
    <c:plotVisOnly val="1"/>
    <c:dispBlanksAs val="gap"/>
    <c:showDLblsOverMax val="0"/>
  </c:chart>
  <c:spPr>
    <a:noFill/>
  </c:spPr>
  <c:printSettings>
    <c:headerFooter/>
    <c:pageMargins b="0.75000000000000411" l="0.70000000000000062" r="0.70000000000000062" t="0.75000000000000411"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fr-FR" sz="1300" b="1" i="0" baseline="0"/>
              <a:t>Anesthésie péridurale selon la province de l'hôpital </a:t>
            </a:r>
          </a:p>
          <a:p>
            <a:pPr>
              <a:defRPr sz="1400"/>
            </a:pPr>
            <a:r>
              <a:rPr lang="fr-FR" sz="1100" b="1" i="0" baseline="0"/>
              <a:t>(100 % par anesthésie) </a:t>
            </a:r>
          </a:p>
        </c:rich>
      </c:tx>
      <c:layout>
        <c:manualLayout>
          <c:xMode val="edge"/>
          <c:yMode val="edge"/>
          <c:x val="0.19035747217282584"/>
          <c:y val="1.8632629107981229E-2"/>
        </c:manualLayout>
      </c:layout>
      <c:overlay val="0"/>
    </c:title>
    <c:autoTitleDeleted val="0"/>
    <c:plotArea>
      <c:layout/>
      <c:barChart>
        <c:barDir val="col"/>
        <c:grouping val="clustered"/>
        <c:varyColors val="0"/>
        <c:ser>
          <c:idx val="1"/>
          <c:order val="0"/>
          <c:tx>
            <c:strRef>
              <c:f>'Anesthésie péridurale'!$B$8</c:f>
              <c:strCache>
                <c:ptCount val="1"/>
                <c:pt idx="0">
                  <c:v>Anesthésie péridurale</c:v>
                </c:pt>
              </c:strCache>
            </c:strRef>
          </c:tx>
          <c:spPr>
            <a:solidFill>
              <a:schemeClr val="accent1"/>
            </a:solidFill>
          </c:spPr>
          <c:invertIfNegative val="0"/>
          <c:cat>
            <c:strRef>
              <c:f>('Durée de séjour de la mère'!$C$26,'Durée de séjour de la mère'!$E$26,'Durée de séjour de la mère'!$G$26,'Durée de séjour de la mère'!$I$26,'Durée de séjour de la mère'!$K$26,'Durée de séjour de la mère'!$M$26,'Durée de séjour de la mère'!$O$26,'Durée de séjour de la mère'!$Q$26,'Durée de séjour de la mère'!$S$26,'Durée de séjour de la mère'!$U$26,'Durée de séjour de la mère'!$W$26,'Durée de séjour de la mère'!$Y$26)</c:f>
              <c:strCache>
                <c:ptCount val="12"/>
                <c:pt idx="0">
                  <c:v>Flandre-Occidentale</c:v>
                </c:pt>
                <c:pt idx="1">
                  <c:v>Flandre-Orientale</c:v>
                </c:pt>
                <c:pt idx="2">
                  <c:v>Anvers</c:v>
                </c:pt>
                <c:pt idx="3">
                  <c:v>Limbourg</c:v>
                </c:pt>
                <c:pt idx="4">
                  <c:v>Brabant flamand</c:v>
                </c:pt>
                <c:pt idx="5">
                  <c:v>Région de Bruxelles-C.</c:v>
                </c:pt>
                <c:pt idx="6">
                  <c:v>Hainaut</c:v>
                </c:pt>
                <c:pt idx="7">
                  <c:v>Brabant wallon</c:v>
                </c:pt>
                <c:pt idx="8">
                  <c:v>Liège</c:v>
                </c:pt>
                <c:pt idx="9">
                  <c:v>Namur</c:v>
                </c:pt>
                <c:pt idx="10">
                  <c:v>Luxembourg</c:v>
                </c:pt>
                <c:pt idx="11">
                  <c:v>Belgique</c:v>
                </c:pt>
              </c:strCache>
            </c:strRef>
          </c:cat>
          <c:val>
            <c:numRef>
              <c:f>'Province de l''hôpital'!$C$198:$C$208</c:f>
              <c:numCache>
                <c:formatCode>#,##0.00</c:formatCode>
                <c:ptCount val="11"/>
                <c:pt idx="0">
                  <c:v>9.8306135342289398</c:v>
                </c:pt>
                <c:pt idx="1">
                  <c:v>12.310021337211381</c:v>
                </c:pt>
                <c:pt idx="2">
                  <c:v>17.106721817596643</c:v>
                </c:pt>
                <c:pt idx="3">
                  <c:v>6.1639508409722144</c:v>
                </c:pt>
                <c:pt idx="4">
                  <c:v>5.4165524311308726</c:v>
                </c:pt>
                <c:pt idx="5">
                  <c:v>20.945035820290613</c:v>
                </c:pt>
                <c:pt idx="6">
                  <c:v>10.901050172247322</c:v>
                </c:pt>
                <c:pt idx="7">
                  <c:v>1.5424777389708073</c:v>
                </c:pt>
                <c:pt idx="8">
                  <c:v>9.9426636945560318</c:v>
                </c:pt>
                <c:pt idx="9">
                  <c:v>3.6714307851855388</c:v>
                </c:pt>
                <c:pt idx="10">
                  <c:v>2.1694818276096361</c:v>
                </c:pt>
              </c:numCache>
            </c:numRef>
          </c:val>
        </c:ser>
        <c:ser>
          <c:idx val="4"/>
          <c:order val="1"/>
          <c:tx>
            <c:strRef>
              <c:f>'Anesthésie péridurale'!$B$9</c:f>
              <c:strCache>
                <c:ptCount val="1"/>
                <c:pt idx="0">
                  <c:v>Pas d'anesthésie</c:v>
                </c:pt>
              </c:strCache>
            </c:strRef>
          </c:tx>
          <c:spPr>
            <a:solidFill>
              <a:schemeClr val="accent2"/>
            </a:solidFill>
          </c:spPr>
          <c:invertIfNegative val="0"/>
          <c:cat>
            <c:strRef>
              <c:f>('Durée de séjour de la mère'!$C$26,'Durée de séjour de la mère'!$E$26,'Durée de séjour de la mère'!$G$26,'Durée de séjour de la mère'!$I$26,'Durée de séjour de la mère'!$K$26,'Durée de séjour de la mère'!$M$26,'Durée de séjour de la mère'!$O$26,'Durée de séjour de la mère'!$Q$26,'Durée de séjour de la mère'!$S$26,'Durée de séjour de la mère'!$U$26,'Durée de séjour de la mère'!$W$26,'Durée de séjour de la mère'!$Y$26)</c:f>
              <c:strCache>
                <c:ptCount val="12"/>
                <c:pt idx="0">
                  <c:v>Flandre-Occidentale</c:v>
                </c:pt>
                <c:pt idx="1">
                  <c:v>Flandre-Orientale</c:v>
                </c:pt>
                <c:pt idx="2">
                  <c:v>Anvers</c:v>
                </c:pt>
                <c:pt idx="3">
                  <c:v>Limbourg</c:v>
                </c:pt>
                <c:pt idx="4">
                  <c:v>Brabant flamand</c:v>
                </c:pt>
                <c:pt idx="5">
                  <c:v>Région de Bruxelles-C.</c:v>
                </c:pt>
                <c:pt idx="6">
                  <c:v>Hainaut</c:v>
                </c:pt>
                <c:pt idx="7">
                  <c:v>Brabant wallon</c:v>
                </c:pt>
                <c:pt idx="8">
                  <c:v>Liège</c:v>
                </c:pt>
                <c:pt idx="9">
                  <c:v>Namur</c:v>
                </c:pt>
                <c:pt idx="10">
                  <c:v>Luxembourg</c:v>
                </c:pt>
                <c:pt idx="11">
                  <c:v>Belgique</c:v>
                </c:pt>
              </c:strCache>
            </c:strRef>
          </c:cat>
          <c:val>
            <c:numRef>
              <c:f>'Province de l''hôpital'!$E$198:$E$208</c:f>
              <c:numCache>
                <c:formatCode>#,##0.00</c:formatCode>
                <c:ptCount val="11"/>
                <c:pt idx="0">
                  <c:v>8.6405111697364276</c:v>
                </c:pt>
                <c:pt idx="1">
                  <c:v>14.166081758114094</c:v>
                </c:pt>
                <c:pt idx="2">
                  <c:v>18.650918508120146</c:v>
                </c:pt>
                <c:pt idx="3">
                  <c:v>7.7183725827141361</c:v>
                </c:pt>
                <c:pt idx="4">
                  <c:v>4.4678945712418612</c:v>
                </c:pt>
                <c:pt idx="5">
                  <c:v>18.045840695113391</c:v>
                </c:pt>
                <c:pt idx="6">
                  <c:v>10.908342812885737</c:v>
                </c:pt>
                <c:pt idx="7">
                  <c:v>1.1012416196722898</c:v>
                </c:pt>
                <c:pt idx="8">
                  <c:v>9.1875015126945314</c:v>
                </c:pt>
                <c:pt idx="9">
                  <c:v>4.5259820412905096</c:v>
                </c:pt>
                <c:pt idx="10">
                  <c:v>2.5873127284168742</c:v>
                </c:pt>
              </c:numCache>
            </c:numRef>
          </c:val>
        </c:ser>
        <c:ser>
          <c:idx val="5"/>
          <c:order val="2"/>
          <c:tx>
            <c:strRef>
              <c:f>'Anesthésie péridurale'!$B$10</c:f>
              <c:strCache>
                <c:ptCount val="1"/>
                <c:pt idx="0">
                  <c:v>Inconnue</c:v>
                </c:pt>
              </c:strCache>
            </c:strRef>
          </c:tx>
          <c:spPr>
            <a:solidFill>
              <a:schemeClr val="accent3"/>
            </a:solidFill>
          </c:spPr>
          <c:invertIfNegative val="0"/>
          <c:cat>
            <c:strRef>
              <c:f>('Durée de séjour de la mère'!$C$26,'Durée de séjour de la mère'!$E$26,'Durée de séjour de la mère'!$G$26,'Durée de séjour de la mère'!$I$26,'Durée de séjour de la mère'!$K$26,'Durée de séjour de la mère'!$M$26,'Durée de séjour de la mère'!$O$26,'Durée de séjour de la mère'!$Q$26,'Durée de séjour de la mère'!$S$26,'Durée de séjour de la mère'!$U$26,'Durée de séjour de la mère'!$W$26,'Durée de séjour de la mère'!$Y$26)</c:f>
              <c:strCache>
                <c:ptCount val="12"/>
                <c:pt idx="0">
                  <c:v>Flandre-Occidentale</c:v>
                </c:pt>
                <c:pt idx="1">
                  <c:v>Flandre-Orientale</c:v>
                </c:pt>
                <c:pt idx="2">
                  <c:v>Anvers</c:v>
                </c:pt>
                <c:pt idx="3">
                  <c:v>Limbourg</c:v>
                </c:pt>
                <c:pt idx="4">
                  <c:v>Brabant flamand</c:v>
                </c:pt>
                <c:pt idx="5">
                  <c:v>Région de Bruxelles-C.</c:v>
                </c:pt>
                <c:pt idx="6">
                  <c:v>Hainaut</c:v>
                </c:pt>
                <c:pt idx="7">
                  <c:v>Brabant wallon</c:v>
                </c:pt>
                <c:pt idx="8">
                  <c:v>Liège</c:v>
                </c:pt>
                <c:pt idx="9">
                  <c:v>Namur</c:v>
                </c:pt>
                <c:pt idx="10">
                  <c:v>Luxembourg</c:v>
                </c:pt>
                <c:pt idx="11">
                  <c:v>Belgique</c:v>
                </c:pt>
              </c:strCache>
            </c:strRef>
          </c:cat>
          <c:val>
            <c:numRef>
              <c:f>'Province de l''hôpital'!$G$198:$G$208</c:f>
              <c:numCache>
                <c:formatCode>#,##0.00</c:formatCode>
                <c:ptCount val="11"/>
                <c:pt idx="0">
                  <c:v>2.48</c:v>
                </c:pt>
                <c:pt idx="1">
                  <c:v>0.88</c:v>
                </c:pt>
                <c:pt idx="2">
                  <c:v>31.759999999999998</c:v>
                </c:pt>
                <c:pt idx="3">
                  <c:v>2.3199999999999998</c:v>
                </c:pt>
                <c:pt idx="4">
                  <c:v>0.96</c:v>
                </c:pt>
                <c:pt idx="5">
                  <c:v>10.48</c:v>
                </c:pt>
                <c:pt idx="6">
                  <c:v>38.159999999999997</c:v>
                </c:pt>
                <c:pt idx="7">
                  <c:v>0</c:v>
                </c:pt>
                <c:pt idx="8">
                  <c:v>12.4</c:v>
                </c:pt>
                <c:pt idx="9">
                  <c:v>0.55999999999999994</c:v>
                </c:pt>
                <c:pt idx="10">
                  <c:v>0</c:v>
                </c:pt>
              </c:numCache>
            </c:numRef>
          </c:val>
        </c:ser>
        <c:dLbls>
          <c:showLegendKey val="0"/>
          <c:showVal val="0"/>
          <c:showCatName val="0"/>
          <c:showSerName val="0"/>
          <c:showPercent val="0"/>
          <c:showBubbleSize val="0"/>
        </c:dLbls>
        <c:gapWidth val="150"/>
        <c:axId val="259886080"/>
        <c:axId val="259887872"/>
      </c:barChart>
      <c:catAx>
        <c:axId val="259886080"/>
        <c:scaling>
          <c:orientation val="minMax"/>
        </c:scaling>
        <c:delete val="0"/>
        <c:axPos val="b"/>
        <c:majorTickMark val="none"/>
        <c:minorTickMark val="none"/>
        <c:tickLblPos val="nextTo"/>
        <c:txPr>
          <a:bodyPr/>
          <a:lstStyle/>
          <a:p>
            <a:pPr>
              <a:defRPr sz="900"/>
            </a:pPr>
            <a:endParaRPr lang="fr-FR"/>
          </a:p>
        </c:txPr>
        <c:crossAx val="259887872"/>
        <c:crosses val="autoZero"/>
        <c:auto val="1"/>
        <c:lblAlgn val="ctr"/>
        <c:lblOffset val="0"/>
        <c:tickLblSkip val="1"/>
        <c:tickMarkSkip val="1"/>
        <c:noMultiLvlLbl val="0"/>
      </c:catAx>
      <c:valAx>
        <c:axId val="259887872"/>
        <c:scaling>
          <c:orientation val="minMax"/>
        </c:scaling>
        <c:delete val="0"/>
        <c:axPos val="l"/>
        <c:majorGridlines/>
        <c:title>
          <c:tx>
            <c:rich>
              <a:bodyPr rot="-5400000" vert="horz"/>
              <a:lstStyle/>
              <a:p>
                <a:pPr>
                  <a:defRPr/>
                </a:pPr>
                <a:r>
                  <a:rPr lang="fr-FR"/>
                  <a:t>Pourcentage</a:t>
                </a:r>
                <a:r>
                  <a:rPr lang="fr-FR" baseline="0"/>
                  <a:t> par anesthésie</a:t>
                </a:r>
                <a:endParaRPr lang="fr-FR"/>
              </a:p>
            </c:rich>
          </c:tx>
          <c:overlay val="0"/>
        </c:title>
        <c:numFmt formatCode="#\ ##0" sourceLinked="0"/>
        <c:majorTickMark val="out"/>
        <c:minorTickMark val="none"/>
        <c:tickLblPos val="nextTo"/>
        <c:crossAx val="259886080"/>
        <c:crosses val="autoZero"/>
        <c:crossBetween val="between"/>
      </c:valAx>
    </c:plotArea>
    <c:legend>
      <c:legendPos val="r"/>
      <c:overlay val="0"/>
      <c:spPr>
        <a:solidFill>
          <a:sysClr val="window" lastClr="FFFFFF"/>
        </a:solidFill>
      </c:spPr>
      <c:txPr>
        <a:bodyPr/>
        <a:lstStyle/>
        <a:p>
          <a:pPr>
            <a:defRPr sz="900"/>
          </a:pPr>
          <a:endParaRPr lang="fr-FR"/>
        </a:p>
      </c:txPr>
    </c:legend>
    <c:plotVisOnly val="1"/>
    <c:dispBlanksAs val="gap"/>
    <c:showDLblsOverMax val="0"/>
  </c:chart>
  <c:spPr>
    <a:noFill/>
  </c:spPr>
  <c:printSettings>
    <c:headerFooter/>
    <c:pageMargins b="0.75000000000000433" l="0.70000000000000062" r="0.70000000000000062" t="0.75000000000000433"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300" b="1" i="0" u="none" strike="noStrike" baseline="0"/>
              <a:t>Grossesse multiple par province de l'hôpital </a:t>
            </a:r>
          </a:p>
          <a:p>
            <a:pPr>
              <a:defRPr/>
            </a:pPr>
            <a:r>
              <a:rPr lang="fr-FR" sz="1100" b="1" i="0" u="none" strike="noStrike" baseline="0"/>
              <a:t>(100 % par province)</a:t>
            </a:r>
            <a:endParaRPr lang="fr-FR" sz="1100"/>
          </a:p>
        </c:rich>
      </c:tx>
      <c:overlay val="0"/>
    </c:title>
    <c:autoTitleDeleted val="0"/>
    <c:plotArea>
      <c:layout/>
      <c:barChart>
        <c:barDir val="col"/>
        <c:grouping val="percentStacked"/>
        <c:varyColors val="0"/>
        <c:ser>
          <c:idx val="0"/>
          <c:order val="0"/>
          <c:tx>
            <c:strRef>
              <c:f>'Grossesse multiple'!$B$20</c:f>
              <c:strCache>
                <c:ptCount val="1"/>
                <c:pt idx="0">
                  <c:v>Unique</c:v>
                </c:pt>
              </c:strCache>
            </c:strRef>
          </c:tx>
          <c:invertIfNegative val="0"/>
          <c:cat>
            <c:strRef>
              <c:f>('Durée de séjour de la mère'!$C$26,'Durée de séjour de la mère'!$E$26,'Durée de séjour de la mère'!$G$26,'Durée de séjour de la mère'!$I$26,'Durée de séjour de la mère'!$K$26,'Durée de séjour de la mère'!$M$26,'Durée de séjour de la mère'!$O$26,'Durée de séjour de la mère'!$Q$26,'Durée de séjour de la mère'!$S$26,'Durée de séjour de la mère'!$U$26,'Durée de séjour de la mère'!$W$26,'Durée de séjour de la mère'!$Y$26)</c:f>
              <c:strCache>
                <c:ptCount val="12"/>
                <c:pt idx="0">
                  <c:v>Flandre-Occidentale</c:v>
                </c:pt>
                <c:pt idx="1">
                  <c:v>Flandre-Orientale</c:v>
                </c:pt>
                <c:pt idx="2">
                  <c:v>Anvers</c:v>
                </c:pt>
                <c:pt idx="3">
                  <c:v>Limbourg</c:v>
                </c:pt>
                <c:pt idx="4">
                  <c:v>Brabant flamand</c:v>
                </c:pt>
                <c:pt idx="5">
                  <c:v>Région de Bruxelles-C.</c:v>
                </c:pt>
                <c:pt idx="6">
                  <c:v>Hainaut</c:v>
                </c:pt>
                <c:pt idx="7">
                  <c:v>Brabant wallon</c:v>
                </c:pt>
                <c:pt idx="8">
                  <c:v>Liège</c:v>
                </c:pt>
                <c:pt idx="9">
                  <c:v>Namur</c:v>
                </c:pt>
                <c:pt idx="10">
                  <c:v>Luxembourg</c:v>
                </c:pt>
                <c:pt idx="11">
                  <c:v>Belgique</c:v>
                </c:pt>
              </c:strCache>
            </c:strRef>
          </c:cat>
          <c:val>
            <c:numRef>
              <c:f>('Grossesse multiple'!$D$20,'Grossesse multiple'!$F$20,'Grossesse multiple'!$H$20,'Grossesse multiple'!$J$20,'Grossesse multiple'!$L$20,'Grossesse multiple'!$N$20,'Grossesse multiple'!$P$20,'Grossesse multiple'!$R$20,'Grossesse multiple'!$T$20,'Grossesse multiple'!$V$20,'Grossesse multiple'!$X$20,'Grossesse multiple'!$Z$20)</c:f>
              <c:numCache>
                <c:formatCode>#,##0.00</c:formatCode>
                <c:ptCount val="12"/>
                <c:pt idx="0">
                  <c:v>97.721134368669809</c:v>
                </c:pt>
                <c:pt idx="1">
                  <c:v>97.78271879439194</c:v>
                </c:pt>
                <c:pt idx="2">
                  <c:v>97.831121403758786</c:v>
                </c:pt>
                <c:pt idx="3">
                  <c:v>97.81857193944451</c:v>
                </c:pt>
                <c:pt idx="4">
                  <c:v>97.344579818806622</c:v>
                </c:pt>
                <c:pt idx="5">
                  <c:v>97.511725892360275</c:v>
                </c:pt>
                <c:pt idx="6">
                  <c:v>98.046570882581918</c:v>
                </c:pt>
                <c:pt idx="7">
                  <c:v>98.627787307032591</c:v>
                </c:pt>
                <c:pt idx="8">
                  <c:v>97.925479986983405</c:v>
                </c:pt>
                <c:pt idx="9">
                  <c:v>97.922130320758527</c:v>
                </c:pt>
                <c:pt idx="10">
                  <c:v>98.546209761163027</c:v>
                </c:pt>
                <c:pt idx="11">
                  <c:v>97.789780006009892</c:v>
                </c:pt>
              </c:numCache>
            </c:numRef>
          </c:val>
        </c:ser>
        <c:ser>
          <c:idx val="1"/>
          <c:order val="1"/>
          <c:tx>
            <c:strRef>
              <c:f>'Grossesse multiple'!$B$21</c:f>
              <c:strCache>
                <c:ptCount val="1"/>
                <c:pt idx="0">
                  <c:v>Gémellaire</c:v>
                </c:pt>
              </c:strCache>
            </c:strRef>
          </c:tx>
          <c:invertIfNegative val="0"/>
          <c:cat>
            <c:strRef>
              <c:f>('Durée de séjour de la mère'!$C$26,'Durée de séjour de la mère'!$E$26,'Durée de séjour de la mère'!$G$26,'Durée de séjour de la mère'!$I$26,'Durée de séjour de la mère'!$K$26,'Durée de séjour de la mère'!$M$26,'Durée de séjour de la mère'!$O$26,'Durée de séjour de la mère'!$Q$26,'Durée de séjour de la mère'!$S$26,'Durée de séjour de la mère'!$U$26,'Durée de séjour de la mère'!$W$26,'Durée de séjour de la mère'!$Y$26)</c:f>
              <c:strCache>
                <c:ptCount val="12"/>
                <c:pt idx="0">
                  <c:v>Flandre-Occidentale</c:v>
                </c:pt>
                <c:pt idx="1">
                  <c:v>Flandre-Orientale</c:v>
                </c:pt>
                <c:pt idx="2">
                  <c:v>Anvers</c:v>
                </c:pt>
                <c:pt idx="3">
                  <c:v>Limbourg</c:v>
                </c:pt>
                <c:pt idx="4">
                  <c:v>Brabant flamand</c:v>
                </c:pt>
                <c:pt idx="5">
                  <c:v>Région de Bruxelles-C.</c:v>
                </c:pt>
                <c:pt idx="6">
                  <c:v>Hainaut</c:v>
                </c:pt>
                <c:pt idx="7">
                  <c:v>Brabant wallon</c:v>
                </c:pt>
                <c:pt idx="8">
                  <c:v>Liège</c:v>
                </c:pt>
                <c:pt idx="9">
                  <c:v>Namur</c:v>
                </c:pt>
                <c:pt idx="10">
                  <c:v>Luxembourg</c:v>
                </c:pt>
                <c:pt idx="11">
                  <c:v>Belgique</c:v>
                </c:pt>
              </c:strCache>
            </c:strRef>
          </c:cat>
          <c:val>
            <c:numRef>
              <c:f>('Grossesse multiple'!$D$21,'Grossesse multiple'!$F$21,'Grossesse multiple'!$H$21,'Grossesse multiple'!$J$21,'Grossesse multiple'!$L$21,'Grossesse multiple'!$N$21,'Grossesse multiple'!$P$21,'Grossesse multiple'!$R$21,'Grossesse multiple'!$T$21,'Grossesse multiple'!$V$21,'Grossesse multiple'!$X$21,'Grossesse multiple'!$Z$21)</c:f>
              <c:numCache>
                <c:formatCode>#,##0.00</c:formatCode>
                <c:ptCount val="12"/>
                <c:pt idx="0">
                  <c:v>1.8990546927751519</c:v>
                </c:pt>
                <c:pt idx="1">
                  <c:v>1.7972947934037427</c:v>
                </c:pt>
                <c:pt idx="2">
                  <c:v>1.714616549389864</c:v>
                </c:pt>
                <c:pt idx="3">
                  <c:v>1.7403742996781502</c:v>
                </c:pt>
                <c:pt idx="4">
                  <c:v>1.8900343642611683</c:v>
                </c:pt>
                <c:pt idx="5">
                  <c:v>1.9397408379044441</c:v>
                </c:pt>
                <c:pt idx="6">
                  <c:v>1.6137023143888456</c:v>
                </c:pt>
                <c:pt idx="7">
                  <c:v>0.97198399085191534</c:v>
                </c:pt>
                <c:pt idx="8">
                  <c:v>1.4969085584119752</c:v>
                </c:pt>
                <c:pt idx="9">
                  <c:v>1.7349203147064758</c:v>
                </c:pt>
                <c:pt idx="10">
                  <c:v>1.1768778123918311</c:v>
                </c:pt>
                <c:pt idx="11">
                  <c:v>1.7436619272802039</c:v>
                </c:pt>
              </c:numCache>
            </c:numRef>
          </c:val>
        </c:ser>
        <c:ser>
          <c:idx val="2"/>
          <c:order val="2"/>
          <c:tx>
            <c:strRef>
              <c:f>'Grossesse multiple'!$B$22</c:f>
              <c:strCache>
                <c:ptCount val="1"/>
                <c:pt idx="0">
                  <c:v>De haut rang</c:v>
                </c:pt>
              </c:strCache>
            </c:strRef>
          </c:tx>
          <c:invertIfNegative val="0"/>
          <c:cat>
            <c:strRef>
              <c:f>('Durée de séjour de la mère'!$C$26,'Durée de séjour de la mère'!$E$26,'Durée de séjour de la mère'!$G$26,'Durée de séjour de la mère'!$I$26,'Durée de séjour de la mère'!$K$26,'Durée de séjour de la mère'!$M$26,'Durée de séjour de la mère'!$O$26,'Durée de séjour de la mère'!$Q$26,'Durée de séjour de la mère'!$S$26,'Durée de séjour de la mère'!$U$26,'Durée de séjour de la mère'!$W$26,'Durée de séjour de la mère'!$Y$26)</c:f>
              <c:strCache>
                <c:ptCount val="12"/>
                <c:pt idx="0">
                  <c:v>Flandre-Occidentale</c:v>
                </c:pt>
                <c:pt idx="1">
                  <c:v>Flandre-Orientale</c:v>
                </c:pt>
                <c:pt idx="2">
                  <c:v>Anvers</c:v>
                </c:pt>
                <c:pt idx="3">
                  <c:v>Limbourg</c:v>
                </c:pt>
                <c:pt idx="4">
                  <c:v>Brabant flamand</c:v>
                </c:pt>
                <c:pt idx="5">
                  <c:v>Région de Bruxelles-C.</c:v>
                </c:pt>
                <c:pt idx="6">
                  <c:v>Hainaut</c:v>
                </c:pt>
                <c:pt idx="7">
                  <c:v>Brabant wallon</c:v>
                </c:pt>
                <c:pt idx="8">
                  <c:v>Liège</c:v>
                </c:pt>
                <c:pt idx="9">
                  <c:v>Namur</c:v>
                </c:pt>
                <c:pt idx="10">
                  <c:v>Luxembourg</c:v>
                </c:pt>
                <c:pt idx="11">
                  <c:v>Belgique</c:v>
                </c:pt>
              </c:strCache>
            </c:strRef>
          </c:cat>
          <c:val>
            <c:numRef>
              <c:f>('Grossesse multiple'!$D$22,'Grossesse multiple'!$F$22,'Grossesse multiple'!$H$22,'Grossesse multiple'!$J$22,'Grossesse multiple'!$L$22,'Grossesse multiple'!$N$22,'Grossesse multiple'!$P$22,'Grossesse multiple'!$R$22,'Grossesse multiple'!$T$22,'Grossesse multiple'!$V$22,'Grossesse multiple'!$X$22,'Grossesse multiple'!$Z$22)</c:f>
              <c:numCache>
                <c:formatCode>#,##0.00</c:formatCode>
                <c:ptCount val="12"/>
                <c:pt idx="0">
                  <c:v>1.6880486158001352E-2</c:v>
                </c:pt>
                <c:pt idx="1">
                  <c:v>1.2352541535420912E-2</c:v>
                </c:pt>
                <c:pt idx="2">
                  <c:v>8.9070989578694214E-3</c:v>
                </c:pt>
                <c:pt idx="3">
                  <c:v>0</c:v>
                </c:pt>
                <c:pt idx="4">
                  <c:v>3.1240237425804434E-2</c:v>
                </c:pt>
                <c:pt idx="5">
                  <c:v>3.9748787661976308E-2</c:v>
                </c:pt>
                <c:pt idx="6">
                  <c:v>7.0776417297756383E-3</c:v>
                </c:pt>
                <c:pt idx="7">
                  <c:v>0</c:v>
                </c:pt>
                <c:pt idx="8">
                  <c:v>0.14643670680117149</c:v>
                </c:pt>
                <c:pt idx="9">
                  <c:v>0</c:v>
                </c:pt>
                <c:pt idx="10">
                  <c:v>0</c:v>
                </c:pt>
                <c:pt idx="11">
                  <c:v>2.9258726217400242E-2</c:v>
                </c:pt>
              </c:numCache>
            </c:numRef>
          </c:val>
        </c:ser>
        <c:ser>
          <c:idx val="3"/>
          <c:order val="3"/>
          <c:tx>
            <c:strRef>
              <c:f>'Grossesse multiple'!$B$23</c:f>
              <c:strCache>
                <c:ptCount val="1"/>
                <c:pt idx="0">
                  <c:v>Inconnue</c:v>
                </c:pt>
              </c:strCache>
            </c:strRef>
          </c:tx>
          <c:invertIfNegative val="0"/>
          <c:cat>
            <c:strRef>
              <c:f>('Durée de séjour de la mère'!$C$26,'Durée de séjour de la mère'!$E$26,'Durée de séjour de la mère'!$G$26,'Durée de séjour de la mère'!$I$26,'Durée de séjour de la mère'!$K$26,'Durée de séjour de la mère'!$M$26,'Durée de séjour de la mère'!$O$26,'Durée de séjour de la mère'!$Q$26,'Durée de séjour de la mère'!$S$26,'Durée de séjour de la mère'!$U$26,'Durée de séjour de la mère'!$W$26,'Durée de séjour de la mère'!$Y$26)</c:f>
              <c:strCache>
                <c:ptCount val="12"/>
                <c:pt idx="0">
                  <c:v>Flandre-Occidentale</c:v>
                </c:pt>
                <c:pt idx="1">
                  <c:v>Flandre-Orientale</c:v>
                </c:pt>
                <c:pt idx="2">
                  <c:v>Anvers</c:v>
                </c:pt>
                <c:pt idx="3">
                  <c:v>Limbourg</c:v>
                </c:pt>
                <c:pt idx="4">
                  <c:v>Brabant flamand</c:v>
                </c:pt>
                <c:pt idx="5">
                  <c:v>Région de Bruxelles-C.</c:v>
                </c:pt>
                <c:pt idx="6">
                  <c:v>Hainaut</c:v>
                </c:pt>
                <c:pt idx="7">
                  <c:v>Brabant wallon</c:v>
                </c:pt>
                <c:pt idx="8">
                  <c:v>Liège</c:v>
                </c:pt>
                <c:pt idx="9">
                  <c:v>Namur</c:v>
                </c:pt>
                <c:pt idx="10">
                  <c:v>Luxembourg</c:v>
                </c:pt>
                <c:pt idx="11">
                  <c:v>Belgique</c:v>
                </c:pt>
              </c:strCache>
            </c:strRef>
          </c:cat>
          <c:val>
            <c:numRef>
              <c:f>('Grossesse multiple'!$D$23,'Grossesse multiple'!$F$23,'Grossesse multiple'!$H$23,'Grossesse multiple'!$J$23,'Grossesse multiple'!$L$23,'Grossesse multiple'!$N$23,'Grossesse multiple'!$P$23,'Grossesse multiple'!$R$23,'Grossesse multiple'!$T$23,'Grossesse multiple'!$V$23,'Grossesse multiple'!$X$23,'Grossesse multiple'!$Z$23)</c:f>
              <c:numCache>
                <c:formatCode>#,##0.00</c:formatCode>
                <c:ptCount val="12"/>
                <c:pt idx="0">
                  <c:v>0.36293045239702904</c:v>
                </c:pt>
                <c:pt idx="1">
                  <c:v>0.40763387066889017</c:v>
                </c:pt>
                <c:pt idx="2">
                  <c:v>0.44535494789347108</c:v>
                </c:pt>
                <c:pt idx="3">
                  <c:v>0.44105376087733938</c:v>
                </c:pt>
                <c:pt idx="4">
                  <c:v>0.73414557950640424</c:v>
                </c:pt>
                <c:pt idx="5">
                  <c:v>0.50878448207329674</c:v>
                </c:pt>
                <c:pt idx="6">
                  <c:v>0.33264916129945499</c:v>
                </c:pt>
                <c:pt idx="7">
                  <c:v>0.40022870211549461</c:v>
                </c:pt>
                <c:pt idx="8">
                  <c:v>0.43117474780344944</c:v>
                </c:pt>
                <c:pt idx="9">
                  <c:v>0.34294936453500102</c:v>
                </c:pt>
                <c:pt idx="10">
                  <c:v>0.27691242644513675</c:v>
                </c:pt>
                <c:pt idx="11">
                  <c:v>0.43729934049249553</c:v>
                </c:pt>
              </c:numCache>
            </c:numRef>
          </c:val>
        </c:ser>
        <c:dLbls>
          <c:showLegendKey val="0"/>
          <c:showVal val="0"/>
          <c:showCatName val="0"/>
          <c:showSerName val="0"/>
          <c:showPercent val="0"/>
          <c:showBubbleSize val="0"/>
        </c:dLbls>
        <c:gapWidth val="150"/>
        <c:overlap val="100"/>
        <c:axId val="259906176"/>
        <c:axId val="259944832"/>
      </c:barChart>
      <c:catAx>
        <c:axId val="259906176"/>
        <c:scaling>
          <c:orientation val="minMax"/>
        </c:scaling>
        <c:delete val="0"/>
        <c:axPos val="b"/>
        <c:majorTickMark val="none"/>
        <c:minorTickMark val="none"/>
        <c:tickLblPos val="nextTo"/>
        <c:crossAx val="259944832"/>
        <c:crosses val="autoZero"/>
        <c:auto val="1"/>
        <c:lblAlgn val="ctr"/>
        <c:lblOffset val="100"/>
        <c:noMultiLvlLbl val="0"/>
      </c:catAx>
      <c:valAx>
        <c:axId val="259944832"/>
        <c:scaling>
          <c:orientation val="minMax"/>
          <c:min val="0.9"/>
        </c:scaling>
        <c:delete val="0"/>
        <c:axPos val="l"/>
        <c:majorGridlines/>
        <c:numFmt formatCode="0\ %" sourceLinked="0"/>
        <c:majorTickMark val="out"/>
        <c:minorTickMark val="none"/>
        <c:tickLblPos val="nextTo"/>
        <c:crossAx val="259906176"/>
        <c:crosses val="autoZero"/>
        <c:crossBetween val="between"/>
      </c:valAx>
    </c:plotArea>
    <c:legend>
      <c:legendPos val="r"/>
      <c:overlay val="0"/>
    </c:legend>
    <c:plotVisOnly val="1"/>
    <c:dispBlanksAs val="gap"/>
    <c:showDLblsOverMax val="0"/>
  </c:chart>
  <c:printSettings>
    <c:headerFooter/>
    <c:pageMargins b="0.75000000000000377" l="0.70000000000000062" r="0.70000000000000062" t="0.75000000000000377"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400" b="1" i="0" baseline="0"/>
              <a:t>Nombre d'accouchements par nationalité de la mère</a:t>
            </a:r>
            <a:endParaRPr lang="fr-FR" sz="1400"/>
          </a:p>
        </c:rich>
      </c:tx>
      <c:layout/>
      <c:overlay val="0"/>
    </c:title>
    <c:autoTitleDeleted val="0"/>
    <c:plotArea>
      <c:layout/>
      <c:barChart>
        <c:barDir val="col"/>
        <c:grouping val="clustered"/>
        <c:varyColors val="0"/>
        <c:ser>
          <c:idx val="0"/>
          <c:order val="0"/>
          <c:tx>
            <c:v>N</c:v>
          </c:tx>
          <c:invertIfNegative val="0"/>
          <c:dLbls>
            <c:delete val="1"/>
          </c:dLbls>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'Nationalité de la mère'!$I$8:$I$20</c:f>
              <c:numCache>
                <c:formatCode>#,##0</c:formatCode>
                <c:ptCount val="13"/>
                <c:pt idx="0">
                  <c:v>4311</c:v>
                </c:pt>
                <c:pt idx="1">
                  <c:v>104630</c:v>
                </c:pt>
                <c:pt idx="2">
                  <c:v>200</c:v>
                </c:pt>
                <c:pt idx="3">
                  <c:v>1428</c:v>
                </c:pt>
                <c:pt idx="4">
                  <c:v>132</c:v>
                </c:pt>
                <c:pt idx="5">
                  <c:v>24</c:v>
                </c:pt>
                <c:pt idx="6">
                  <c:v>1294</c:v>
                </c:pt>
                <c:pt idx="7">
                  <c:v>3799</c:v>
                </c:pt>
                <c:pt idx="8">
                  <c:v>1820</c:v>
                </c:pt>
                <c:pt idx="9">
                  <c:v>6065</c:v>
                </c:pt>
                <c:pt idx="10">
                  <c:v>765</c:v>
                </c:pt>
                <c:pt idx="11">
                  <c:v>1962</c:v>
                </c:pt>
                <c:pt idx="12">
                  <c:v>28</c:v>
                </c:pt>
              </c:numCache>
            </c:numRef>
          </c:val>
        </c:ser>
        <c:dLbls>
          <c:showLegendKey val="0"/>
          <c:showVal val="1"/>
          <c:showCatName val="0"/>
          <c:showSerName val="0"/>
          <c:showPercent val="0"/>
          <c:showBubbleSize val="0"/>
        </c:dLbls>
        <c:gapWidth val="150"/>
        <c:axId val="258637184"/>
        <c:axId val="258638976"/>
      </c:barChart>
      <c:barChart>
        <c:barDir val="col"/>
        <c:grouping val="clustered"/>
        <c:varyColors val="0"/>
        <c:ser>
          <c:idx val="1"/>
          <c:order val="1"/>
          <c:tx>
            <c:v>pct</c:v>
          </c:tx>
          <c:spPr>
            <a:noFill/>
          </c:spPr>
          <c:invertIfNegative val="0"/>
          <c:dLbls>
            <c:delete val="1"/>
          </c:dLbls>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'Nationalité de la mère'!$J$8:$J$20</c:f>
              <c:numCache>
                <c:formatCode>#,##0.00</c:formatCode>
                <c:ptCount val="13"/>
                <c:pt idx="0">
                  <c:v>3.4090369925192556</c:v>
                </c:pt>
                <c:pt idx="1">
                  <c:v>82.738933084502364</c:v>
                </c:pt>
                <c:pt idx="2">
                  <c:v>0.15815527685081213</c:v>
                </c:pt>
                <c:pt idx="3">
                  <c:v>1.1292286767147985</c:v>
                </c:pt>
                <c:pt idx="4">
                  <c:v>0.10438248272153601</c:v>
                </c:pt>
                <c:pt idx="5">
                  <c:v>1.8978633222097457E-2</c:v>
                </c:pt>
                <c:pt idx="6">
                  <c:v>1.0232646412247546</c:v>
                </c:pt>
                <c:pt idx="7">
                  <c:v>3.004159483781176</c:v>
                </c:pt>
                <c:pt idx="8">
                  <c:v>1.4392130193423902</c:v>
                </c:pt>
                <c:pt idx="9">
                  <c:v>4.7960587705008777</c:v>
                </c:pt>
                <c:pt idx="10">
                  <c:v>0.60494393395435631</c:v>
                </c:pt>
                <c:pt idx="11">
                  <c:v>1.5515032659064669</c:v>
                </c:pt>
                <c:pt idx="12">
                  <c:v>2.21417387591137E-2</c:v>
                </c:pt>
              </c:numCache>
            </c:numRef>
          </c:val>
        </c:ser>
        <c:dLbls>
          <c:showLegendKey val="0"/>
          <c:showVal val="1"/>
          <c:showCatName val="0"/>
          <c:showSerName val="0"/>
          <c:showPercent val="0"/>
          <c:showBubbleSize val="0"/>
        </c:dLbls>
        <c:gapWidth val="150"/>
        <c:axId val="258642688"/>
        <c:axId val="258640512"/>
      </c:barChart>
      <c:catAx>
        <c:axId val="258637184"/>
        <c:scaling>
          <c:orientation val="minMax"/>
        </c:scaling>
        <c:delete val="0"/>
        <c:axPos val="b"/>
        <c:majorTickMark val="out"/>
        <c:minorTickMark val="none"/>
        <c:tickLblPos val="nextTo"/>
        <c:crossAx val="258638976"/>
        <c:crosses val="autoZero"/>
        <c:auto val="1"/>
        <c:lblAlgn val="ctr"/>
        <c:lblOffset val="100"/>
        <c:noMultiLvlLbl val="0"/>
      </c:catAx>
      <c:valAx>
        <c:axId val="258638976"/>
        <c:scaling>
          <c:orientation val="minMax"/>
          <c:min val="0"/>
        </c:scaling>
        <c:delete val="0"/>
        <c:axPos val="l"/>
        <c:majorGridlines/>
        <c:numFmt formatCode="#\ ##0" sourceLinked="0"/>
        <c:majorTickMark val="out"/>
        <c:minorTickMark val="none"/>
        <c:tickLblPos val="nextTo"/>
        <c:crossAx val="258637184"/>
        <c:crosses val="autoZero"/>
        <c:crossBetween val="between"/>
      </c:valAx>
      <c:valAx>
        <c:axId val="258640512"/>
        <c:scaling>
          <c:orientation val="minMax"/>
          <c:max val="95"/>
          <c:min val="0"/>
        </c:scaling>
        <c:delete val="0"/>
        <c:axPos val="r"/>
        <c:title>
          <c:tx>
            <c:rich>
              <a:bodyPr rot="0" vert="horz"/>
              <a:lstStyle/>
              <a:p>
                <a:pPr>
                  <a:defRPr/>
                </a:pPr>
                <a:r>
                  <a:rPr lang="fr-FR"/>
                  <a:t>%</a:t>
                </a:r>
              </a:p>
            </c:rich>
          </c:tx>
          <c:layout>
            <c:manualLayout>
              <c:xMode val="edge"/>
              <c:yMode val="edge"/>
              <c:x val="0.91404118048076832"/>
              <c:y val="5.5679528067463645E-2"/>
            </c:manualLayout>
          </c:layout>
          <c:overlay val="0"/>
        </c:title>
        <c:numFmt formatCode="[&lt;10]\ \ \ General;#\ ##0" sourceLinked="0"/>
        <c:majorTickMark val="out"/>
        <c:minorTickMark val="none"/>
        <c:tickLblPos val="nextTo"/>
        <c:crossAx val="258642688"/>
        <c:crosses val="max"/>
        <c:crossBetween val="between"/>
      </c:valAx>
      <c:catAx>
        <c:axId val="258642688"/>
        <c:scaling>
          <c:orientation val="minMax"/>
        </c:scaling>
        <c:delete val="1"/>
        <c:axPos val="b"/>
        <c:majorTickMark val="out"/>
        <c:minorTickMark val="none"/>
        <c:tickLblPos val="nextTo"/>
        <c:crossAx val="258640512"/>
        <c:crosses val="autoZero"/>
        <c:auto val="1"/>
        <c:lblAlgn val="ctr"/>
        <c:lblOffset val="100"/>
        <c:noMultiLvlLbl val="0"/>
      </c:catAx>
    </c:plotArea>
    <c:plotVisOnly val="1"/>
    <c:dispBlanksAs val="gap"/>
    <c:showDLblsOverMax val="0"/>
  </c:chart>
  <c:spPr>
    <a:solidFill>
      <a:srgbClr val="8064A2">
        <a:alpha val="10000"/>
      </a:srgbClr>
    </a:solidFill>
  </c:spPr>
  <c:printSettings>
    <c:headerFooter/>
    <c:pageMargins b="0.75000000000000711" l="0.70000000000000062" r="0.70000000000000062" t="0.75000000000000711"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300" b="1" i="0" u="none" strike="noStrike" baseline="0"/>
              <a:t>Mode d'accouchement par province de l'hôpital </a:t>
            </a:r>
          </a:p>
          <a:p>
            <a:pPr>
              <a:defRPr/>
            </a:pPr>
            <a:r>
              <a:rPr lang="fr-FR" sz="1100" b="1" i="0" u="none" strike="noStrike" baseline="0"/>
              <a:t>(100 % par province)</a:t>
            </a:r>
            <a:endParaRPr lang="fr-FR" sz="1100"/>
          </a:p>
        </c:rich>
      </c:tx>
      <c:overlay val="0"/>
    </c:title>
    <c:autoTitleDeleted val="0"/>
    <c:plotArea>
      <c:layout/>
      <c:barChart>
        <c:barDir val="col"/>
        <c:grouping val="percentStacked"/>
        <c:varyColors val="0"/>
        <c:ser>
          <c:idx val="0"/>
          <c:order val="0"/>
          <c:tx>
            <c:strRef>
              <c:f>'Mode d''accouchement'!$B$19</c:f>
              <c:strCache>
                <c:ptCount val="1"/>
                <c:pt idx="0">
                  <c:v>Pas de mention</c:v>
                </c:pt>
              </c:strCache>
            </c:strRef>
          </c:tx>
          <c:invertIfNegative val="0"/>
          <c:cat>
            <c:strRef>
              <c:f>('Durée de séjour de la mère'!$C$26,'Durée de séjour de la mère'!$E$26,'Durée de séjour de la mère'!$G$26,'Durée de séjour de la mère'!$I$26,'Durée de séjour de la mère'!$K$26,'Durée de séjour de la mère'!$M$26,'Durée de séjour de la mère'!$O$26,'Durée de séjour de la mère'!$Q$26,'Durée de séjour de la mère'!$S$26,'Durée de séjour de la mère'!$U$26,'Durée de séjour de la mère'!$W$26,'Durée de séjour de la mère'!$Y$26)</c:f>
              <c:strCache>
                <c:ptCount val="12"/>
                <c:pt idx="0">
                  <c:v>Flandre-Occidentale</c:v>
                </c:pt>
                <c:pt idx="1">
                  <c:v>Flandre-Orientale</c:v>
                </c:pt>
                <c:pt idx="2">
                  <c:v>Anvers</c:v>
                </c:pt>
                <c:pt idx="3">
                  <c:v>Limbourg</c:v>
                </c:pt>
                <c:pt idx="4">
                  <c:v>Brabant flamand</c:v>
                </c:pt>
                <c:pt idx="5">
                  <c:v>Région de Bruxelles-C.</c:v>
                </c:pt>
                <c:pt idx="6">
                  <c:v>Hainaut</c:v>
                </c:pt>
                <c:pt idx="7">
                  <c:v>Brabant wallon</c:v>
                </c:pt>
                <c:pt idx="8">
                  <c:v>Liège</c:v>
                </c:pt>
                <c:pt idx="9">
                  <c:v>Namur</c:v>
                </c:pt>
                <c:pt idx="10">
                  <c:v>Luxembourg</c:v>
                </c:pt>
                <c:pt idx="11">
                  <c:v>Belgique</c:v>
                </c:pt>
              </c:strCache>
            </c:strRef>
          </c:cat>
          <c:val>
            <c:numRef>
              <c:f>('Mode d''accouchement'!$D$19,'Mode d''accouchement'!$F$19,'Mode d''accouchement'!$H$19,'Mode d''accouchement'!$J$19,'Mode d''accouchement'!$L$19,'Mode d''accouchement'!$N$19,'Mode d''accouchement'!$P$19,'Mode d''accouchement'!$R$19,'Mode d''accouchement'!$T$19,'Mode d''accouchement'!$V$19,'Mode d''accouchement'!$X$19,'Mode d''accouchement'!$Z$19)</c:f>
              <c:numCache>
                <c:formatCode>#,##0.00</c:formatCode>
                <c:ptCount val="12"/>
                <c:pt idx="0">
                  <c:v>79.532841878572029</c:v>
                </c:pt>
                <c:pt idx="1">
                  <c:v>79.14542364651615</c:v>
                </c:pt>
                <c:pt idx="2">
                  <c:v>79.67155682067002</c:v>
                </c:pt>
                <c:pt idx="3">
                  <c:v>78.74209416725229</c:v>
                </c:pt>
                <c:pt idx="4">
                  <c:v>78.580190125728294</c:v>
                </c:pt>
                <c:pt idx="5">
                  <c:v>78.560299158616388</c:v>
                </c:pt>
                <c:pt idx="6">
                  <c:v>77.93502509760178</c:v>
                </c:pt>
                <c:pt idx="7">
                  <c:v>83.975084937712339</c:v>
                </c:pt>
                <c:pt idx="8">
                  <c:v>75.219753875659251</c:v>
                </c:pt>
                <c:pt idx="9">
                  <c:v>80.694444444444443</c:v>
                </c:pt>
                <c:pt idx="10">
                  <c:v>81.279945242984255</c:v>
                </c:pt>
                <c:pt idx="11">
                  <c:v>78.761790803561709</c:v>
                </c:pt>
              </c:numCache>
            </c:numRef>
          </c:val>
        </c:ser>
        <c:ser>
          <c:idx val="1"/>
          <c:order val="1"/>
          <c:tx>
            <c:strRef>
              <c:f>'Mode d''accouchement'!$B$20</c:f>
              <c:strCache>
                <c:ptCount val="1"/>
                <c:pt idx="0">
                  <c:v>Césarienne</c:v>
                </c:pt>
              </c:strCache>
            </c:strRef>
          </c:tx>
          <c:invertIfNegative val="0"/>
          <c:cat>
            <c:strRef>
              <c:f>('Durée de séjour de la mère'!$C$26,'Durée de séjour de la mère'!$E$26,'Durée de séjour de la mère'!$G$26,'Durée de séjour de la mère'!$I$26,'Durée de séjour de la mère'!$K$26,'Durée de séjour de la mère'!$M$26,'Durée de séjour de la mère'!$O$26,'Durée de séjour de la mère'!$Q$26,'Durée de séjour de la mère'!$S$26,'Durée de séjour de la mère'!$U$26,'Durée de séjour de la mère'!$W$26,'Durée de séjour de la mère'!$Y$26)</c:f>
              <c:strCache>
                <c:ptCount val="12"/>
                <c:pt idx="0">
                  <c:v>Flandre-Occidentale</c:v>
                </c:pt>
                <c:pt idx="1">
                  <c:v>Flandre-Orientale</c:v>
                </c:pt>
                <c:pt idx="2">
                  <c:v>Anvers</c:v>
                </c:pt>
                <c:pt idx="3">
                  <c:v>Limbourg</c:v>
                </c:pt>
                <c:pt idx="4">
                  <c:v>Brabant flamand</c:v>
                </c:pt>
                <c:pt idx="5">
                  <c:v>Région de Bruxelles-C.</c:v>
                </c:pt>
                <c:pt idx="6">
                  <c:v>Hainaut</c:v>
                </c:pt>
                <c:pt idx="7">
                  <c:v>Brabant wallon</c:v>
                </c:pt>
                <c:pt idx="8">
                  <c:v>Liège</c:v>
                </c:pt>
                <c:pt idx="9">
                  <c:v>Namur</c:v>
                </c:pt>
                <c:pt idx="10">
                  <c:v>Luxembourg</c:v>
                </c:pt>
                <c:pt idx="11">
                  <c:v>Belgique</c:v>
                </c:pt>
              </c:strCache>
            </c:strRef>
          </c:cat>
          <c:val>
            <c:numRef>
              <c:f>('Mode d''accouchement'!$D$20,'Mode d''accouchement'!$F$20,'Mode d''accouchement'!$H$20,'Mode d''accouchement'!$J$20,'Mode d''accouchement'!$L$20,'Mode d''accouchement'!$N$20,'Mode d''accouchement'!$P$20,'Mode d''accouchement'!$R$20,'Mode d''accouchement'!$T$20,'Mode d''accouchement'!$V$20,'Mode d''accouchement'!$X$20,'Mode d''accouchement'!$Z$20)</c:f>
              <c:numCache>
                <c:formatCode>#,##0.00</c:formatCode>
                <c:ptCount val="12"/>
                <c:pt idx="0">
                  <c:v>20.011596123581548</c:v>
                </c:pt>
                <c:pt idx="1">
                  <c:v>20.277980092255401</c:v>
                </c:pt>
                <c:pt idx="2">
                  <c:v>19.728486971753885</c:v>
                </c:pt>
                <c:pt idx="3">
                  <c:v>20.754275005856172</c:v>
                </c:pt>
                <c:pt idx="4">
                  <c:v>20.48451395277522</c:v>
                </c:pt>
                <c:pt idx="5">
                  <c:v>20.796977251480211</c:v>
                </c:pt>
                <c:pt idx="6">
                  <c:v>21.618795315114333</c:v>
                </c:pt>
                <c:pt idx="7">
                  <c:v>15.571913929784825</c:v>
                </c:pt>
                <c:pt idx="8">
                  <c:v>24.212881572638643</c:v>
                </c:pt>
                <c:pt idx="9">
                  <c:v>18.888888888888889</c:v>
                </c:pt>
                <c:pt idx="10">
                  <c:v>18.275154004106774</c:v>
                </c:pt>
                <c:pt idx="11">
                  <c:v>20.668676477444016</c:v>
                </c:pt>
              </c:numCache>
            </c:numRef>
          </c:val>
        </c:ser>
        <c:ser>
          <c:idx val="2"/>
          <c:order val="2"/>
          <c:tx>
            <c:strRef>
              <c:f>'Mode d''accouchement'!$B$21</c:f>
              <c:strCache>
                <c:ptCount val="1"/>
                <c:pt idx="0">
                  <c:v>Autre</c:v>
                </c:pt>
              </c:strCache>
            </c:strRef>
          </c:tx>
          <c:invertIfNegative val="0"/>
          <c:cat>
            <c:strRef>
              <c:f>('Durée de séjour de la mère'!$C$26,'Durée de séjour de la mère'!$E$26,'Durée de séjour de la mère'!$G$26,'Durée de séjour de la mère'!$I$26,'Durée de séjour de la mère'!$K$26,'Durée de séjour de la mère'!$M$26,'Durée de séjour de la mère'!$O$26,'Durée de séjour de la mère'!$Q$26,'Durée de séjour de la mère'!$S$26,'Durée de séjour de la mère'!$U$26,'Durée de séjour de la mère'!$W$26,'Durée de séjour de la mère'!$Y$26)</c:f>
              <c:strCache>
                <c:ptCount val="12"/>
                <c:pt idx="0">
                  <c:v>Flandre-Occidentale</c:v>
                </c:pt>
                <c:pt idx="1">
                  <c:v>Flandre-Orientale</c:v>
                </c:pt>
                <c:pt idx="2">
                  <c:v>Anvers</c:v>
                </c:pt>
                <c:pt idx="3">
                  <c:v>Limbourg</c:v>
                </c:pt>
                <c:pt idx="4">
                  <c:v>Brabant flamand</c:v>
                </c:pt>
                <c:pt idx="5">
                  <c:v>Région de Bruxelles-C.</c:v>
                </c:pt>
                <c:pt idx="6">
                  <c:v>Hainaut</c:v>
                </c:pt>
                <c:pt idx="7">
                  <c:v>Brabant wallon</c:v>
                </c:pt>
                <c:pt idx="8">
                  <c:v>Liège</c:v>
                </c:pt>
                <c:pt idx="9">
                  <c:v>Namur</c:v>
                </c:pt>
                <c:pt idx="10">
                  <c:v>Luxembourg</c:v>
                </c:pt>
                <c:pt idx="11">
                  <c:v>Belgique</c:v>
                </c:pt>
              </c:strCache>
            </c:strRef>
          </c:cat>
          <c:val>
            <c:numRef>
              <c:f>('Mode d''accouchement'!$D$21,'Mode d''accouchement'!$F$21,'Mode d''accouchement'!$H$21,'Mode d''accouchement'!$J$21,'Mode d''accouchement'!$L$21,'Mode d''accouchement'!$N$21,'Mode d''accouchement'!$P$21,'Mode d''accouchement'!$R$21,'Mode d''accouchement'!$T$21,'Mode d''accouchement'!$V$21,'Mode d''accouchement'!$X$21,'Mode d''accouchement'!$Z$21)</c:f>
              <c:numCache>
                <c:formatCode>#,##0.00</c:formatCode>
                <c:ptCount val="12"/>
                <c:pt idx="0">
                  <c:v>0.4555619978464342</c:v>
                </c:pt>
                <c:pt idx="1">
                  <c:v>0.57659626122845353</c:v>
                </c:pt>
                <c:pt idx="2">
                  <c:v>0.59995620757608936</c:v>
                </c:pt>
                <c:pt idx="3">
                  <c:v>0.5036308268915437</c:v>
                </c:pt>
                <c:pt idx="4">
                  <c:v>0.93529592149647345</c:v>
                </c:pt>
                <c:pt idx="5">
                  <c:v>0.64272358990339673</c:v>
                </c:pt>
                <c:pt idx="6">
                  <c:v>0.4461795872838818</c:v>
                </c:pt>
                <c:pt idx="7">
                  <c:v>0.45300113250283131</c:v>
                </c:pt>
                <c:pt idx="8">
                  <c:v>0.56736455170209366</c:v>
                </c:pt>
                <c:pt idx="9">
                  <c:v>0.41666666666666669</c:v>
                </c:pt>
                <c:pt idx="10">
                  <c:v>0.44490075290896647</c:v>
                </c:pt>
                <c:pt idx="11">
                  <c:v>0.56953271899426583</c:v>
                </c:pt>
              </c:numCache>
            </c:numRef>
          </c:val>
        </c:ser>
        <c:dLbls>
          <c:showLegendKey val="0"/>
          <c:showVal val="0"/>
          <c:showCatName val="0"/>
          <c:showSerName val="0"/>
          <c:showPercent val="0"/>
          <c:showBubbleSize val="0"/>
        </c:dLbls>
        <c:gapWidth val="150"/>
        <c:overlap val="100"/>
        <c:axId val="259970944"/>
        <c:axId val="259972480"/>
      </c:barChart>
      <c:catAx>
        <c:axId val="259970944"/>
        <c:scaling>
          <c:orientation val="minMax"/>
        </c:scaling>
        <c:delete val="0"/>
        <c:axPos val="b"/>
        <c:majorTickMark val="none"/>
        <c:minorTickMark val="none"/>
        <c:tickLblPos val="nextTo"/>
        <c:crossAx val="259972480"/>
        <c:crosses val="autoZero"/>
        <c:auto val="1"/>
        <c:lblAlgn val="ctr"/>
        <c:lblOffset val="100"/>
        <c:noMultiLvlLbl val="0"/>
      </c:catAx>
      <c:valAx>
        <c:axId val="259972480"/>
        <c:scaling>
          <c:orientation val="minMax"/>
        </c:scaling>
        <c:delete val="0"/>
        <c:axPos val="l"/>
        <c:majorGridlines/>
        <c:numFmt formatCode="0\ %" sourceLinked="0"/>
        <c:majorTickMark val="out"/>
        <c:minorTickMark val="none"/>
        <c:tickLblPos val="nextTo"/>
        <c:crossAx val="259970944"/>
        <c:crosses val="autoZero"/>
        <c:crossBetween val="between"/>
      </c:valAx>
    </c:plotArea>
    <c:legend>
      <c:legendPos val="r"/>
      <c:overlay val="0"/>
    </c:legend>
    <c:plotVisOnly val="1"/>
    <c:dispBlanksAs val="gap"/>
    <c:showDLblsOverMax val="0"/>
  </c:chart>
  <c:printSettings>
    <c:headerFooter/>
    <c:pageMargins b="0.750000000000004" l="0.70000000000000062" r="0.70000000000000062" t="0.750000000000004"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300" b="1" i="0" u="none" strike="noStrike" baseline="0"/>
              <a:t>Anesthésie péridurale par province de l'hôpital </a:t>
            </a:r>
          </a:p>
          <a:p>
            <a:pPr>
              <a:defRPr/>
            </a:pPr>
            <a:r>
              <a:rPr lang="fr-FR" sz="1100" b="1" i="0" u="none" strike="noStrike" baseline="0"/>
              <a:t>(100 % par province)</a:t>
            </a:r>
          </a:p>
        </c:rich>
      </c:tx>
      <c:overlay val="0"/>
    </c:title>
    <c:autoTitleDeleted val="0"/>
    <c:plotArea>
      <c:layout/>
      <c:barChart>
        <c:barDir val="col"/>
        <c:grouping val="percentStacked"/>
        <c:varyColors val="0"/>
        <c:ser>
          <c:idx val="0"/>
          <c:order val="0"/>
          <c:tx>
            <c:strRef>
              <c:f>'Anesthésie péridurale'!$B$19</c:f>
              <c:strCache>
                <c:ptCount val="1"/>
                <c:pt idx="0">
                  <c:v>Anesthésie péridurale</c:v>
                </c:pt>
              </c:strCache>
            </c:strRef>
          </c:tx>
          <c:invertIfNegative val="0"/>
          <c:cat>
            <c:strRef>
              <c:f>('Durée de séjour de la mère'!$C$26,'Durée de séjour de la mère'!$E$26,'Durée de séjour de la mère'!$G$26,'Durée de séjour de la mère'!$I$26,'Durée de séjour de la mère'!$K$26,'Durée de séjour de la mère'!$M$26,'Durée de séjour de la mère'!$O$26,'Durée de séjour de la mère'!$Q$26,'Durée de séjour de la mère'!$S$26,'Durée de séjour de la mère'!$U$26,'Durée de séjour de la mère'!$W$26,'Durée de séjour de la mère'!$Y$26)</c:f>
              <c:strCache>
                <c:ptCount val="12"/>
                <c:pt idx="0">
                  <c:v>Flandre-Occidentale</c:v>
                </c:pt>
                <c:pt idx="1">
                  <c:v>Flandre-Orientale</c:v>
                </c:pt>
                <c:pt idx="2">
                  <c:v>Anvers</c:v>
                </c:pt>
                <c:pt idx="3">
                  <c:v>Limbourg</c:v>
                </c:pt>
                <c:pt idx="4">
                  <c:v>Brabant flamand</c:v>
                </c:pt>
                <c:pt idx="5">
                  <c:v>Région de Bruxelles-C.</c:v>
                </c:pt>
                <c:pt idx="6">
                  <c:v>Hainaut</c:v>
                </c:pt>
                <c:pt idx="7">
                  <c:v>Brabant wallon</c:v>
                </c:pt>
                <c:pt idx="8">
                  <c:v>Liège</c:v>
                </c:pt>
                <c:pt idx="9">
                  <c:v>Namur</c:v>
                </c:pt>
                <c:pt idx="10">
                  <c:v>Luxembourg</c:v>
                </c:pt>
                <c:pt idx="11">
                  <c:v>Belgique</c:v>
                </c:pt>
              </c:strCache>
            </c:strRef>
          </c:cat>
          <c:val>
            <c:numRef>
              <c:f>('Anesthésie péridurale'!$D$19,'Anesthésie péridurale'!$F$19,'Anesthésie péridurale'!$H$19,'Anesthésie péridurale'!$J$19,'Anesthésie péridurale'!$L$19,'Anesthésie péridurale'!$N$19,'Anesthésie péridurale'!$P$19,'Anesthésie péridurale'!$R$19,'Anesthésie péridurale'!$T$19,'Anesthésie péridurale'!$V$19,'Anesthésie péridurale'!$X$19,'Anesthésie péridurale'!$Z$19)</c:f>
              <c:numCache>
                <c:formatCode>#,##0.00</c:formatCode>
                <c:ptCount val="12"/>
                <c:pt idx="0">
                  <c:v>69.606684672518568</c:v>
                </c:pt>
                <c:pt idx="1">
                  <c:v>63.782348218145877</c:v>
                </c:pt>
                <c:pt idx="2">
                  <c:v>63.912888572192038</c:v>
                </c:pt>
                <c:pt idx="3">
                  <c:v>61.640243175587074</c:v>
                </c:pt>
                <c:pt idx="4">
                  <c:v>70.977819431427676</c:v>
                </c:pt>
                <c:pt idx="5">
                  <c:v>69.842594800858564</c:v>
                </c:pt>
                <c:pt idx="6">
                  <c:v>64.725033618798207</c:v>
                </c:pt>
                <c:pt idx="7">
                  <c:v>73.985134362492857</c:v>
                </c:pt>
                <c:pt idx="8">
                  <c:v>67.857142857142861</c:v>
                </c:pt>
                <c:pt idx="9">
                  <c:v>62.13435545692959</c:v>
                </c:pt>
                <c:pt idx="10">
                  <c:v>62.9975770162686</c:v>
                </c:pt>
                <c:pt idx="11">
                  <c:v>66.339021651457401</c:v>
                </c:pt>
              </c:numCache>
            </c:numRef>
          </c:val>
        </c:ser>
        <c:ser>
          <c:idx val="1"/>
          <c:order val="1"/>
          <c:tx>
            <c:strRef>
              <c:f>'Anesthésie péridurale'!$B$20</c:f>
              <c:strCache>
                <c:ptCount val="1"/>
                <c:pt idx="0">
                  <c:v>Pas d'anesthésie</c:v>
                </c:pt>
              </c:strCache>
            </c:strRef>
          </c:tx>
          <c:invertIfNegative val="0"/>
          <c:cat>
            <c:strRef>
              <c:f>('Durée de séjour de la mère'!$C$26,'Durée de séjour de la mère'!$E$26,'Durée de séjour de la mère'!$G$26,'Durée de séjour de la mère'!$I$26,'Durée de séjour de la mère'!$K$26,'Durée de séjour de la mère'!$M$26,'Durée de séjour de la mère'!$O$26,'Durée de séjour de la mère'!$Q$26,'Durée de séjour de la mère'!$S$26,'Durée de séjour de la mère'!$U$26,'Durée de séjour de la mère'!$W$26,'Durée de séjour de la mère'!$Y$26)</c:f>
              <c:strCache>
                <c:ptCount val="12"/>
                <c:pt idx="0">
                  <c:v>Flandre-Occidentale</c:v>
                </c:pt>
                <c:pt idx="1">
                  <c:v>Flandre-Orientale</c:v>
                </c:pt>
                <c:pt idx="2">
                  <c:v>Anvers</c:v>
                </c:pt>
                <c:pt idx="3">
                  <c:v>Limbourg</c:v>
                </c:pt>
                <c:pt idx="4">
                  <c:v>Brabant flamand</c:v>
                </c:pt>
                <c:pt idx="5">
                  <c:v>Région de Bruxelles-C.</c:v>
                </c:pt>
                <c:pt idx="6">
                  <c:v>Hainaut</c:v>
                </c:pt>
                <c:pt idx="7">
                  <c:v>Brabant wallon</c:v>
                </c:pt>
                <c:pt idx="8">
                  <c:v>Liège</c:v>
                </c:pt>
                <c:pt idx="9">
                  <c:v>Namur</c:v>
                </c:pt>
                <c:pt idx="10">
                  <c:v>Luxembourg</c:v>
                </c:pt>
                <c:pt idx="11">
                  <c:v>Belgique</c:v>
                </c:pt>
              </c:strCache>
            </c:strRef>
          </c:cat>
          <c:val>
            <c:numRef>
              <c:f>('Anesthésie péridurale'!$D$20,'Anesthésie péridurale'!$F$20,'Anesthésie péridurale'!$H$20,'Anesthésie péridurale'!$J$20,'Anesthésie péridurale'!$L$20,'Anesthésie péridurale'!$N$20,'Anesthésie péridurale'!$P$20,'Anesthésie péridurale'!$R$20,'Anesthésie péridurale'!$T$20,'Anesthésie péridurale'!$V$20,'Anesthésie péridurale'!$X$20,'Anesthésie péridurale'!$Z$20)</c:f>
              <c:numCache>
                <c:formatCode>#,##0.00</c:formatCode>
                <c:ptCount val="12"/>
                <c:pt idx="0">
                  <c:v>30.131667792032413</c:v>
                </c:pt>
                <c:pt idx="1">
                  <c:v>36.149712803409301</c:v>
                </c:pt>
                <c:pt idx="2">
                  <c:v>34.319052284670882</c:v>
                </c:pt>
                <c:pt idx="3">
                  <c:v>38.014066038860413</c:v>
                </c:pt>
                <c:pt idx="4">
                  <c:v>28.834739144017497</c:v>
                </c:pt>
                <c:pt idx="5">
                  <c:v>29.636696080769536</c:v>
                </c:pt>
                <c:pt idx="6">
                  <c:v>31.898931276098804</c:v>
                </c:pt>
                <c:pt idx="7">
                  <c:v>26.014865637507146</c:v>
                </c:pt>
                <c:pt idx="8">
                  <c:v>30.881874389847052</c:v>
                </c:pt>
                <c:pt idx="9">
                  <c:v>37.724430098850107</c:v>
                </c:pt>
                <c:pt idx="10">
                  <c:v>37.002422983731392</c:v>
                </c:pt>
                <c:pt idx="11">
                  <c:v>32.672507868225026</c:v>
                </c:pt>
              </c:numCache>
            </c:numRef>
          </c:val>
        </c:ser>
        <c:ser>
          <c:idx val="2"/>
          <c:order val="2"/>
          <c:tx>
            <c:strRef>
              <c:f>'Anesthésie péridurale'!$B$21</c:f>
              <c:strCache>
                <c:ptCount val="1"/>
                <c:pt idx="0">
                  <c:v>Inconnue</c:v>
                </c:pt>
              </c:strCache>
            </c:strRef>
          </c:tx>
          <c:invertIfNegative val="0"/>
          <c:cat>
            <c:strRef>
              <c:f>('Durée de séjour de la mère'!$C$26,'Durée de séjour de la mère'!$E$26,'Durée de séjour de la mère'!$G$26,'Durée de séjour de la mère'!$I$26,'Durée de séjour de la mère'!$K$26,'Durée de séjour de la mère'!$M$26,'Durée de séjour de la mère'!$O$26,'Durée de séjour de la mère'!$Q$26,'Durée de séjour de la mère'!$S$26,'Durée de séjour de la mère'!$U$26,'Durée de séjour de la mère'!$W$26,'Durée de séjour de la mère'!$Y$26)</c:f>
              <c:strCache>
                <c:ptCount val="12"/>
                <c:pt idx="0">
                  <c:v>Flandre-Occidentale</c:v>
                </c:pt>
                <c:pt idx="1">
                  <c:v>Flandre-Orientale</c:v>
                </c:pt>
                <c:pt idx="2">
                  <c:v>Anvers</c:v>
                </c:pt>
                <c:pt idx="3">
                  <c:v>Limbourg</c:v>
                </c:pt>
                <c:pt idx="4">
                  <c:v>Brabant flamand</c:v>
                </c:pt>
                <c:pt idx="5">
                  <c:v>Région de Bruxelles-C.</c:v>
                </c:pt>
                <c:pt idx="6">
                  <c:v>Hainaut</c:v>
                </c:pt>
                <c:pt idx="7">
                  <c:v>Brabant wallon</c:v>
                </c:pt>
                <c:pt idx="8">
                  <c:v>Liège</c:v>
                </c:pt>
                <c:pt idx="9">
                  <c:v>Namur</c:v>
                </c:pt>
                <c:pt idx="10">
                  <c:v>Luxembourg</c:v>
                </c:pt>
                <c:pt idx="11">
                  <c:v>Belgique</c:v>
                </c:pt>
              </c:strCache>
            </c:strRef>
          </c:cat>
          <c:val>
            <c:numRef>
              <c:f>('Anesthésie péridurale'!$D$21,'Anesthésie péridurale'!$F$21,'Anesthésie péridurale'!$H$21,'Anesthésie péridurale'!$J$21,'Anesthésie péridurale'!$L$21,'Anesthésie péridurale'!$N$21,'Anesthésie péridurale'!$P$21,'Anesthésie péridurale'!$R$21,'Anesthésie péridurale'!$T$21,'Anesthésie péridurale'!$V$21,'Anesthésie péridurale'!$X$21,'Anesthésie péridurale'!$Z$21)</c:f>
              <c:numCache>
                <c:formatCode>#,##0.00</c:formatCode>
                <c:ptCount val="12"/>
                <c:pt idx="0">
                  <c:v>0.26164753544902092</c:v>
                </c:pt>
                <c:pt idx="1">
                  <c:v>6.7938978444815015E-2</c:v>
                </c:pt>
                <c:pt idx="2">
                  <c:v>1.7680591431370802</c:v>
                </c:pt>
                <c:pt idx="3">
                  <c:v>0.34569078555250926</c:v>
                </c:pt>
                <c:pt idx="4">
                  <c:v>0.18744142455482662</c:v>
                </c:pt>
                <c:pt idx="5">
                  <c:v>0.5207091183718896</c:v>
                </c:pt>
                <c:pt idx="6">
                  <c:v>3.37603510510298</c:v>
                </c:pt>
                <c:pt idx="7">
                  <c:v>0</c:v>
                </c:pt>
                <c:pt idx="8">
                  <c:v>1.2609827530100879</c:v>
                </c:pt>
                <c:pt idx="9">
                  <c:v>0.14121444422029455</c:v>
                </c:pt>
                <c:pt idx="10">
                  <c:v>0</c:v>
                </c:pt>
                <c:pt idx="11">
                  <c:v>0.98847048031757578</c:v>
                </c:pt>
              </c:numCache>
            </c:numRef>
          </c:val>
        </c:ser>
        <c:dLbls>
          <c:showLegendKey val="0"/>
          <c:showVal val="0"/>
          <c:showCatName val="0"/>
          <c:showSerName val="0"/>
          <c:showPercent val="0"/>
          <c:showBubbleSize val="0"/>
        </c:dLbls>
        <c:gapWidth val="150"/>
        <c:overlap val="100"/>
        <c:axId val="260039808"/>
        <c:axId val="260041344"/>
      </c:barChart>
      <c:catAx>
        <c:axId val="260039808"/>
        <c:scaling>
          <c:orientation val="minMax"/>
        </c:scaling>
        <c:delete val="0"/>
        <c:axPos val="b"/>
        <c:majorTickMark val="none"/>
        <c:minorTickMark val="none"/>
        <c:tickLblPos val="nextTo"/>
        <c:crossAx val="260041344"/>
        <c:crosses val="autoZero"/>
        <c:auto val="1"/>
        <c:lblAlgn val="ctr"/>
        <c:lblOffset val="100"/>
        <c:noMultiLvlLbl val="0"/>
      </c:catAx>
      <c:valAx>
        <c:axId val="260041344"/>
        <c:scaling>
          <c:orientation val="minMax"/>
        </c:scaling>
        <c:delete val="0"/>
        <c:axPos val="l"/>
        <c:majorGridlines/>
        <c:numFmt formatCode="0\ %" sourceLinked="0"/>
        <c:majorTickMark val="out"/>
        <c:minorTickMark val="none"/>
        <c:tickLblPos val="nextTo"/>
        <c:crossAx val="260039808"/>
        <c:crosses val="autoZero"/>
        <c:crossBetween val="between"/>
      </c:valAx>
    </c:plotArea>
    <c:legend>
      <c:legendPos val="r"/>
      <c:overlay val="0"/>
    </c:legend>
    <c:plotVisOnly val="1"/>
    <c:dispBlanksAs val="gap"/>
    <c:showDLblsOverMax val="0"/>
  </c:chart>
  <c:printSettings>
    <c:headerFooter/>
    <c:pageMargins b="0.75000000000000422" l="0.70000000000000062" r="0.70000000000000062" t="0.75000000000000422"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fr-FR" sz="1300" b="1" i="0" baseline="0"/>
              <a:t>Âge de la mère par province de l'hôpital</a:t>
            </a:r>
            <a:endParaRPr lang="fr-FR" sz="1300"/>
          </a:p>
        </c:rich>
      </c:tx>
      <c:overlay val="0"/>
    </c:title>
    <c:autoTitleDeleted val="0"/>
    <c:plotArea>
      <c:layout/>
      <c:barChart>
        <c:barDir val="col"/>
        <c:grouping val="stacked"/>
        <c:varyColors val="0"/>
        <c:ser>
          <c:idx val="0"/>
          <c:order val="0"/>
          <c:spPr>
            <a:noFill/>
          </c:spPr>
          <c:invertIfNegative val="0"/>
          <c:errBars>
            <c:errBarType val="minus"/>
            <c:errValType val="cust"/>
            <c:noEndCap val="0"/>
            <c:plus>
              <c:numLit>
                <c:formatCode>General</c:formatCode>
                <c:ptCount val="1"/>
                <c:pt idx="0">
                  <c:v>1</c:v>
                </c:pt>
              </c:numLit>
            </c:plus>
            <c:minus>
              <c:numRef>
                <c:f>_G0202_!$5:$5</c:f>
                <c:numCache>
                  <c:formatCode>General</c:formatCode>
                  <c:ptCount val="16384"/>
                  <c:pt idx="0">
                    <c:v>8</c:v>
                  </c:pt>
                  <c:pt idx="1">
                    <c:v>8</c:v>
                  </c:pt>
                  <c:pt idx="2">
                    <c:v>8</c:v>
                  </c:pt>
                  <c:pt idx="3">
                    <c:v>8</c:v>
                  </c:pt>
                  <c:pt idx="4">
                    <c:v>7</c:v>
                  </c:pt>
                  <c:pt idx="5">
                    <c:v>11</c:v>
                  </c:pt>
                  <c:pt idx="6">
                    <c:v>12</c:v>
                  </c:pt>
                  <c:pt idx="7">
                    <c:v>10</c:v>
                  </c:pt>
                  <c:pt idx="8">
                    <c:v>10</c:v>
                  </c:pt>
                  <c:pt idx="9">
                    <c:v>10</c:v>
                  </c:pt>
                  <c:pt idx="10">
                    <c:v>10</c:v>
                  </c:pt>
                </c:numCache>
              </c:numRef>
            </c:minus>
          </c:errBars>
          <c:cat>
            <c:strRef>
              <c:f>'Province de l''hôpital'!$A$8:$A$18</c:f>
              <c:strCache>
                <c:ptCount val="11"/>
                <c:pt idx="0">
                  <c:v>Flandre-Occidentale</c:v>
                </c:pt>
                <c:pt idx="1">
                  <c:v>Flandre-Orientale</c:v>
                </c:pt>
                <c:pt idx="2">
                  <c:v>Anvers</c:v>
                </c:pt>
                <c:pt idx="3">
                  <c:v>Limbourg</c:v>
                </c:pt>
                <c:pt idx="4">
                  <c:v>Brabant flamand</c:v>
                </c:pt>
                <c:pt idx="5">
                  <c:v>Région de Bruxelles-Capitale</c:v>
                </c:pt>
                <c:pt idx="6">
                  <c:v>Hainaut</c:v>
                </c:pt>
                <c:pt idx="7">
                  <c:v>Brabant wallon</c:v>
                </c:pt>
                <c:pt idx="8">
                  <c:v>Liège</c:v>
                </c:pt>
                <c:pt idx="9">
                  <c:v>Namur</c:v>
                </c:pt>
                <c:pt idx="10">
                  <c:v>Luxembourg</c:v>
                </c:pt>
              </c:strCache>
            </c:strRef>
          </c:cat>
          <c:val>
            <c:numRef>
              <c:f>_G0202_!$A$2:$K$2</c:f>
              <c:numCache>
                <c:formatCode>General</c:formatCode>
                <c:ptCount val="11"/>
                <c:pt idx="0">
                  <c:v>26</c:v>
                </c:pt>
                <c:pt idx="1">
                  <c:v>27</c:v>
                </c:pt>
                <c:pt idx="2">
                  <c:v>27</c:v>
                </c:pt>
                <c:pt idx="3">
                  <c:v>27</c:v>
                </c:pt>
                <c:pt idx="4">
                  <c:v>28</c:v>
                </c:pt>
                <c:pt idx="5">
                  <c:v>27</c:v>
                </c:pt>
                <c:pt idx="6">
                  <c:v>25</c:v>
                </c:pt>
                <c:pt idx="7">
                  <c:v>27</c:v>
                </c:pt>
                <c:pt idx="8">
                  <c:v>26</c:v>
                </c:pt>
                <c:pt idx="9">
                  <c:v>26</c:v>
                </c:pt>
                <c:pt idx="10">
                  <c:v>26</c:v>
                </c:pt>
              </c:numCache>
            </c:numRef>
          </c:val>
        </c:ser>
        <c:ser>
          <c:idx val="1"/>
          <c:order val="1"/>
          <c:spPr>
            <a:solidFill>
              <a:schemeClr val="bg1"/>
            </a:solidFill>
            <a:ln>
              <a:solidFill>
                <a:schemeClr val="tx1"/>
              </a:solidFill>
            </a:ln>
          </c:spPr>
          <c:invertIfNegative val="0"/>
          <c:cat>
            <c:strRef>
              <c:f>'Province de l''hôpital'!$A$8:$A$18</c:f>
              <c:strCache>
                <c:ptCount val="11"/>
                <c:pt idx="0">
                  <c:v>Flandre-Occidentale</c:v>
                </c:pt>
                <c:pt idx="1">
                  <c:v>Flandre-Orientale</c:v>
                </c:pt>
                <c:pt idx="2">
                  <c:v>Anvers</c:v>
                </c:pt>
                <c:pt idx="3">
                  <c:v>Limbourg</c:v>
                </c:pt>
                <c:pt idx="4">
                  <c:v>Brabant flamand</c:v>
                </c:pt>
                <c:pt idx="5">
                  <c:v>Région de Bruxelles-Capitale</c:v>
                </c:pt>
                <c:pt idx="6">
                  <c:v>Hainaut</c:v>
                </c:pt>
                <c:pt idx="7">
                  <c:v>Brabant wallon</c:v>
                </c:pt>
                <c:pt idx="8">
                  <c:v>Liège</c:v>
                </c:pt>
                <c:pt idx="9">
                  <c:v>Namur</c:v>
                </c:pt>
                <c:pt idx="10">
                  <c:v>Luxembourg</c:v>
                </c:pt>
              </c:strCache>
            </c:strRef>
          </c:cat>
          <c:val>
            <c:numRef>
              <c:f>_G0202_!$A$3:$K$3</c:f>
              <c:numCache>
                <c:formatCode>General</c:formatCode>
                <c:ptCount val="11"/>
                <c:pt idx="0">
                  <c:v>3</c:v>
                </c:pt>
                <c:pt idx="1">
                  <c:v>3</c:v>
                </c:pt>
                <c:pt idx="2">
                  <c:v>3</c:v>
                </c:pt>
                <c:pt idx="3">
                  <c:v>3</c:v>
                </c:pt>
                <c:pt idx="4">
                  <c:v>2</c:v>
                </c:pt>
                <c:pt idx="5">
                  <c:v>4</c:v>
                </c:pt>
                <c:pt idx="6">
                  <c:v>4</c:v>
                </c:pt>
                <c:pt idx="7">
                  <c:v>4</c:v>
                </c:pt>
                <c:pt idx="8">
                  <c:v>3</c:v>
                </c:pt>
                <c:pt idx="9">
                  <c:v>3</c:v>
                </c:pt>
                <c:pt idx="10">
                  <c:v>3</c:v>
                </c:pt>
              </c:numCache>
            </c:numRef>
          </c:val>
        </c:ser>
        <c:ser>
          <c:idx val="2"/>
          <c:order val="2"/>
          <c:spPr>
            <a:solidFill>
              <a:sysClr val="window" lastClr="FFFFFF"/>
            </a:solidFill>
            <a:ln>
              <a:solidFill>
                <a:schemeClr val="tx1"/>
              </a:solidFill>
            </a:ln>
          </c:spPr>
          <c:invertIfNegative val="0"/>
          <c:errBars>
            <c:errBarType val="plus"/>
            <c:errValType val="cust"/>
            <c:noEndCap val="0"/>
            <c:plus>
              <c:numRef>
                <c:f>_G0202_!$6:$6</c:f>
                <c:numCache>
                  <c:formatCode>General</c:formatCode>
                  <c:ptCount val="16384"/>
                  <c:pt idx="0">
                    <c:v>9</c:v>
                  </c:pt>
                  <c:pt idx="1">
                    <c:v>9</c:v>
                  </c:pt>
                  <c:pt idx="2">
                    <c:v>9</c:v>
                  </c:pt>
                  <c:pt idx="3">
                    <c:v>9</c:v>
                  </c:pt>
                  <c:pt idx="4">
                    <c:v>7</c:v>
                  </c:pt>
                  <c:pt idx="5">
                    <c:v>12</c:v>
                  </c:pt>
                  <c:pt idx="6">
                    <c:v>12</c:v>
                  </c:pt>
                  <c:pt idx="7">
                    <c:v>10</c:v>
                  </c:pt>
                  <c:pt idx="8">
                    <c:v>10</c:v>
                  </c:pt>
                  <c:pt idx="9">
                    <c:v>10</c:v>
                  </c:pt>
                  <c:pt idx="10">
                    <c:v>10</c:v>
                  </c:pt>
                </c:numCache>
              </c:numRef>
            </c:plus>
            <c:minus>
              <c:numLit>
                <c:formatCode>General</c:formatCode>
                <c:ptCount val="1"/>
                <c:pt idx="0">
                  <c:v>1</c:v>
                </c:pt>
              </c:numLit>
            </c:minus>
          </c:errBars>
          <c:cat>
            <c:strRef>
              <c:f>'Province de l''hôpital'!$A$8:$A$18</c:f>
              <c:strCache>
                <c:ptCount val="11"/>
                <c:pt idx="0">
                  <c:v>Flandre-Occidentale</c:v>
                </c:pt>
                <c:pt idx="1">
                  <c:v>Flandre-Orientale</c:v>
                </c:pt>
                <c:pt idx="2">
                  <c:v>Anvers</c:v>
                </c:pt>
                <c:pt idx="3">
                  <c:v>Limbourg</c:v>
                </c:pt>
                <c:pt idx="4">
                  <c:v>Brabant flamand</c:v>
                </c:pt>
                <c:pt idx="5">
                  <c:v>Région de Bruxelles-Capitale</c:v>
                </c:pt>
                <c:pt idx="6">
                  <c:v>Hainaut</c:v>
                </c:pt>
                <c:pt idx="7">
                  <c:v>Brabant wallon</c:v>
                </c:pt>
                <c:pt idx="8">
                  <c:v>Liège</c:v>
                </c:pt>
                <c:pt idx="9">
                  <c:v>Namur</c:v>
                </c:pt>
                <c:pt idx="10">
                  <c:v>Luxembourg</c:v>
                </c:pt>
              </c:strCache>
            </c:strRef>
          </c:cat>
          <c:val>
            <c:numRef>
              <c:f>_G0202_!$A$4:$K$4</c:f>
              <c:numCache>
                <c:formatCode>General</c:formatCode>
                <c:ptCount val="11"/>
                <c:pt idx="0">
                  <c:v>3</c:v>
                </c:pt>
                <c:pt idx="1">
                  <c:v>3</c:v>
                </c:pt>
                <c:pt idx="2">
                  <c:v>3</c:v>
                </c:pt>
                <c:pt idx="3">
                  <c:v>3</c:v>
                </c:pt>
                <c:pt idx="4">
                  <c:v>3</c:v>
                </c:pt>
                <c:pt idx="5">
                  <c:v>4</c:v>
                </c:pt>
                <c:pt idx="6">
                  <c:v>4</c:v>
                </c:pt>
                <c:pt idx="7">
                  <c:v>3</c:v>
                </c:pt>
                <c:pt idx="8">
                  <c:v>4</c:v>
                </c:pt>
                <c:pt idx="9">
                  <c:v>4</c:v>
                </c:pt>
                <c:pt idx="10">
                  <c:v>4</c:v>
                </c:pt>
              </c:numCache>
            </c:numRef>
          </c:val>
        </c:ser>
        <c:dLbls>
          <c:showLegendKey val="0"/>
          <c:showVal val="0"/>
          <c:showCatName val="0"/>
          <c:showSerName val="0"/>
          <c:showPercent val="0"/>
          <c:showBubbleSize val="0"/>
        </c:dLbls>
        <c:gapWidth val="150"/>
        <c:overlap val="100"/>
        <c:axId val="265475584"/>
        <c:axId val="265477120"/>
      </c:barChart>
      <c:scatterChart>
        <c:scatterStyle val="lineMarker"/>
        <c:varyColors val="0"/>
        <c:ser>
          <c:idx val="5"/>
          <c:order val="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_G0202_!$A$7:$K$7</c:f>
              <c:numCache>
                <c:formatCode>General</c:formatCode>
                <c:ptCount val="11"/>
                <c:pt idx="0">
                  <c:v>14</c:v>
                </c:pt>
                <c:pt idx="1">
                  <c:v>12</c:v>
                </c:pt>
                <c:pt idx="2">
                  <c:v>14</c:v>
                </c:pt>
                <c:pt idx="3">
                  <c:v>16</c:v>
                </c:pt>
                <c:pt idx="4">
                  <c:v>15</c:v>
                </c:pt>
                <c:pt idx="5">
                  <c:v>13</c:v>
                </c:pt>
                <c:pt idx="6">
                  <c:v>46</c:v>
                </c:pt>
                <c:pt idx="7">
                  <c:v>16</c:v>
                </c:pt>
                <c:pt idx="8">
                  <c:v>14</c:v>
                </c:pt>
                <c:pt idx="9">
                  <c:v>15</c:v>
                </c:pt>
                <c:pt idx="10">
                  <c:v>15</c:v>
                </c:pt>
              </c:numCache>
            </c:numRef>
          </c:yVal>
          <c:smooth val="0"/>
        </c:ser>
        <c:ser>
          <c:idx val="6"/>
          <c:order val="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_G0202_!$A$8:$K$8</c:f>
              <c:numCache>
                <c:formatCode>General</c:formatCode>
                <c:ptCount val="11"/>
                <c:pt idx="0">
                  <c:v>15</c:v>
                </c:pt>
                <c:pt idx="1">
                  <c:v>14</c:v>
                </c:pt>
                <c:pt idx="2">
                  <c:v>15</c:v>
                </c:pt>
                <c:pt idx="3">
                  <c:v>17</c:v>
                </c:pt>
                <c:pt idx="4">
                  <c:v>16</c:v>
                </c:pt>
                <c:pt idx="5">
                  <c:v>14</c:v>
                </c:pt>
                <c:pt idx="6">
                  <c:v>47</c:v>
                </c:pt>
                <c:pt idx="7">
                  <c:v>45</c:v>
                </c:pt>
                <c:pt idx="8">
                  <c:v>15</c:v>
                </c:pt>
                <c:pt idx="9">
                  <c:v>44</c:v>
                </c:pt>
                <c:pt idx="10">
                  <c:v>44</c:v>
                </c:pt>
              </c:numCache>
            </c:numRef>
          </c:yVal>
          <c:smooth val="0"/>
        </c:ser>
        <c:ser>
          <c:idx val="7"/>
          <c:order val="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_G0202_!$A$9:$K$9</c:f>
              <c:numCache>
                <c:formatCode>General</c:formatCode>
                <c:ptCount val="11"/>
                <c:pt idx="0">
                  <c:v>16</c:v>
                </c:pt>
                <c:pt idx="1">
                  <c:v>15</c:v>
                </c:pt>
                <c:pt idx="2">
                  <c:v>16</c:v>
                </c:pt>
                <c:pt idx="3">
                  <c:v>18</c:v>
                </c:pt>
                <c:pt idx="4">
                  <c:v>17</c:v>
                </c:pt>
                <c:pt idx="5">
                  <c:v>15</c:v>
                </c:pt>
                <c:pt idx="6">
                  <c:v>48</c:v>
                </c:pt>
                <c:pt idx="7">
                  <c:v>46</c:v>
                </c:pt>
                <c:pt idx="8">
                  <c:v>44</c:v>
                </c:pt>
                <c:pt idx="9">
                  <c:v>45</c:v>
                </c:pt>
                <c:pt idx="10">
                  <c:v>45</c:v>
                </c:pt>
              </c:numCache>
            </c:numRef>
          </c:yVal>
          <c:smooth val="0"/>
        </c:ser>
        <c:ser>
          <c:idx val="8"/>
          <c:order val="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_G0202_!$A$10:$K$10</c:f>
              <c:numCache>
                <c:formatCode>General</c:formatCode>
                <c:ptCount val="11"/>
                <c:pt idx="0">
                  <c:v>17</c:v>
                </c:pt>
                <c:pt idx="1">
                  <c:v>16</c:v>
                </c:pt>
                <c:pt idx="2">
                  <c:v>17</c:v>
                </c:pt>
                <c:pt idx="3">
                  <c:v>43</c:v>
                </c:pt>
                <c:pt idx="4">
                  <c:v>18</c:v>
                </c:pt>
                <c:pt idx="5">
                  <c:v>48</c:v>
                </c:pt>
                <c:pt idx="6">
                  <c:v>-1</c:v>
                </c:pt>
                <c:pt idx="7">
                  <c:v>47</c:v>
                </c:pt>
                <c:pt idx="8">
                  <c:v>45</c:v>
                </c:pt>
                <c:pt idx="9">
                  <c:v>46</c:v>
                </c:pt>
                <c:pt idx="10">
                  <c:v>50</c:v>
                </c:pt>
              </c:numCache>
            </c:numRef>
          </c:yVal>
          <c:smooth val="0"/>
        </c:ser>
        <c:ser>
          <c:idx val="9"/>
          <c:order val="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_G0202_!$A$11:$K$11</c:f>
              <c:numCache>
                <c:formatCode>General</c:formatCode>
                <c:ptCount val="11"/>
                <c:pt idx="0">
                  <c:v>42</c:v>
                </c:pt>
                <c:pt idx="1">
                  <c:v>17</c:v>
                </c:pt>
                <c:pt idx="2">
                  <c:v>18</c:v>
                </c:pt>
                <c:pt idx="3">
                  <c:v>44</c:v>
                </c:pt>
                <c:pt idx="4">
                  <c:v>19</c:v>
                </c:pt>
                <c:pt idx="5">
                  <c:v>49</c:v>
                </c:pt>
                <c:pt idx="6">
                  <c:v>-1</c:v>
                </c:pt>
                <c:pt idx="7">
                  <c:v>49</c:v>
                </c:pt>
                <c:pt idx="8">
                  <c:v>46</c:v>
                </c:pt>
                <c:pt idx="9">
                  <c:v>50</c:v>
                </c:pt>
                <c:pt idx="10">
                  <c:v>-1</c:v>
                </c:pt>
              </c:numCache>
            </c:numRef>
          </c:yVal>
          <c:smooth val="0"/>
        </c:ser>
        <c:ser>
          <c:idx val="10"/>
          <c:order val="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_G0202_!$A$12:$K$12</c:f>
              <c:numCache>
                <c:formatCode>General</c:formatCode>
                <c:ptCount val="11"/>
                <c:pt idx="0">
                  <c:v>43</c:v>
                </c:pt>
                <c:pt idx="1">
                  <c:v>18</c:v>
                </c:pt>
                <c:pt idx="2">
                  <c:v>43</c:v>
                </c:pt>
                <c:pt idx="3">
                  <c:v>45</c:v>
                </c:pt>
                <c:pt idx="4">
                  <c:v>20</c:v>
                </c:pt>
                <c:pt idx="5">
                  <c:v>51</c:v>
                </c:pt>
                <c:pt idx="6">
                  <c:v>-1</c:v>
                </c:pt>
                <c:pt idx="7">
                  <c:v>-1</c:v>
                </c:pt>
                <c:pt idx="8">
                  <c:v>47</c:v>
                </c:pt>
                <c:pt idx="9">
                  <c:v>-1</c:v>
                </c:pt>
                <c:pt idx="10">
                  <c:v>-1</c:v>
                </c:pt>
              </c:numCache>
            </c:numRef>
          </c:yVal>
          <c:smooth val="0"/>
        </c:ser>
        <c:ser>
          <c:idx val="11"/>
          <c:order val="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_G0202_!$A$13:$K$13</c:f>
              <c:numCache>
                <c:formatCode>General</c:formatCode>
                <c:ptCount val="11"/>
                <c:pt idx="0">
                  <c:v>44</c:v>
                </c:pt>
                <c:pt idx="1">
                  <c:v>43</c:v>
                </c:pt>
                <c:pt idx="2">
                  <c:v>44</c:v>
                </c:pt>
                <c:pt idx="3">
                  <c:v>46</c:v>
                </c:pt>
                <c:pt idx="4">
                  <c:v>41</c:v>
                </c:pt>
                <c:pt idx="5">
                  <c:v>-1</c:v>
                </c:pt>
                <c:pt idx="6">
                  <c:v>-1</c:v>
                </c:pt>
                <c:pt idx="7">
                  <c:v>-1</c:v>
                </c:pt>
                <c:pt idx="8">
                  <c:v>48</c:v>
                </c:pt>
                <c:pt idx="9">
                  <c:v>-1</c:v>
                </c:pt>
                <c:pt idx="10">
                  <c:v>-1</c:v>
                </c:pt>
              </c:numCache>
            </c:numRef>
          </c:yVal>
          <c:smooth val="0"/>
        </c:ser>
        <c:ser>
          <c:idx val="12"/>
          <c:order val="1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_G0202_!$A$14:$K$14</c:f>
              <c:numCache>
                <c:formatCode>General</c:formatCode>
                <c:ptCount val="11"/>
                <c:pt idx="0">
                  <c:v>45</c:v>
                </c:pt>
                <c:pt idx="1">
                  <c:v>44</c:v>
                </c:pt>
                <c:pt idx="2">
                  <c:v>45</c:v>
                </c:pt>
                <c:pt idx="3">
                  <c:v>51</c:v>
                </c:pt>
                <c:pt idx="4">
                  <c:v>42</c:v>
                </c:pt>
                <c:pt idx="5">
                  <c:v>-1</c:v>
                </c:pt>
                <c:pt idx="6">
                  <c:v>-1</c:v>
                </c:pt>
                <c:pt idx="7">
                  <c:v>-1</c:v>
                </c:pt>
                <c:pt idx="8">
                  <c:v>49</c:v>
                </c:pt>
                <c:pt idx="9">
                  <c:v>-1</c:v>
                </c:pt>
                <c:pt idx="10">
                  <c:v>-1</c:v>
                </c:pt>
              </c:numCache>
            </c:numRef>
          </c:yVal>
          <c:smooth val="0"/>
        </c:ser>
        <c:ser>
          <c:idx val="13"/>
          <c:order val="1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_G0202_!$A$15:$K$15</c:f>
              <c:numCache>
                <c:formatCode>General</c:formatCode>
                <c:ptCount val="11"/>
                <c:pt idx="0">
                  <c:v>46</c:v>
                </c:pt>
                <c:pt idx="1">
                  <c:v>45</c:v>
                </c:pt>
                <c:pt idx="2">
                  <c:v>46</c:v>
                </c:pt>
                <c:pt idx="3">
                  <c:v>-1</c:v>
                </c:pt>
                <c:pt idx="4">
                  <c:v>43</c:v>
                </c:pt>
                <c:pt idx="5">
                  <c:v>-1</c:v>
                </c:pt>
                <c:pt idx="6">
                  <c:v>-1</c:v>
                </c:pt>
                <c:pt idx="7">
                  <c:v>-1</c:v>
                </c:pt>
                <c:pt idx="8">
                  <c:v>-1</c:v>
                </c:pt>
                <c:pt idx="9">
                  <c:v>-1</c:v>
                </c:pt>
                <c:pt idx="10">
                  <c:v>-1</c:v>
                </c:pt>
              </c:numCache>
            </c:numRef>
          </c:yVal>
          <c:smooth val="0"/>
        </c:ser>
        <c:ser>
          <c:idx val="14"/>
          <c:order val="1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_G0202_!$A$16:$K$16</c:f>
              <c:numCache>
                <c:formatCode>General</c:formatCode>
                <c:ptCount val="11"/>
                <c:pt idx="0">
                  <c:v>48</c:v>
                </c:pt>
                <c:pt idx="1">
                  <c:v>46</c:v>
                </c:pt>
                <c:pt idx="2">
                  <c:v>47</c:v>
                </c:pt>
                <c:pt idx="3">
                  <c:v>-1</c:v>
                </c:pt>
                <c:pt idx="4">
                  <c:v>44</c:v>
                </c:pt>
                <c:pt idx="5">
                  <c:v>-1</c:v>
                </c:pt>
                <c:pt idx="6">
                  <c:v>-1</c:v>
                </c:pt>
                <c:pt idx="7">
                  <c:v>-1</c:v>
                </c:pt>
                <c:pt idx="8">
                  <c:v>-1</c:v>
                </c:pt>
                <c:pt idx="9">
                  <c:v>-1</c:v>
                </c:pt>
                <c:pt idx="10">
                  <c:v>-1</c:v>
                </c:pt>
              </c:numCache>
            </c:numRef>
          </c:yVal>
          <c:smooth val="0"/>
        </c:ser>
        <c:ser>
          <c:idx val="15"/>
          <c:order val="1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_G0202_!$A$17:$K$17</c:f>
              <c:numCache>
                <c:formatCode>General</c:formatCode>
                <c:ptCount val="11"/>
                <c:pt idx="0">
                  <c:v>49</c:v>
                </c:pt>
                <c:pt idx="1">
                  <c:v>47</c:v>
                </c:pt>
                <c:pt idx="2">
                  <c:v>50</c:v>
                </c:pt>
                <c:pt idx="3">
                  <c:v>-1</c:v>
                </c:pt>
                <c:pt idx="4">
                  <c:v>45</c:v>
                </c:pt>
                <c:pt idx="5">
                  <c:v>-1</c:v>
                </c:pt>
                <c:pt idx="6">
                  <c:v>-1</c:v>
                </c:pt>
                <c:pt idx="7">
                  <c:v>-1</c:v>
                </c:pt>
                <c:pt idx="8">
                  <c:v>-1</c:v>
                </c:pt>
                <c:pt idx="9">
                  <c:v>-1</c:v>
                </c:pt>
                <c:pt idx="10">
                  <c:v>-1</c:v>
                </c:pt>
              </c:numCache>
            </c:numRef>
          </c:yVal>
          <c:smooth val="0"/>
        </c:ser>
        <c:ser>
          <c:idx val="16"/>
          <c:order val="1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_G0202_!$A$18:$K$18</c:f>
              <c:numCache>
                <c:formatCode>General</c:formatCode>
                <c:ptCount val="11"/>
                <c:pt idx="0">
                  <c:v>-1</c:v>
                </c:pt>
                <c:pt idx="1">
                  <c:v>48</c:v>
                </c:pt>
                <c:pt idx="2">
                  <c:v>-1</c:v>
                </c:pt>
                <c:pt idx="3">
                  <c:v>-1</c:v>
                </c:pt>
                <c:pt idx="4">
                  <c:v>46</c:v>
                </c:pt>
                <c:pt idx="5">
                  <c:v>-1</c:v>
                </c:pt>
                <c:pt idx="6">
                  <c:v>-1</c:v>
                </c:pt>
                <c:pt idx="7">
                  <c:v>-1</c:v>
                </c:pt>
                <c:pt idx="8">
                  <c:v>-1</c:v>
                </c:pt>
                <c:pt idx="9">
                  <c:v>-1</c:v>
                </c:pt>
                <c:pt idx="10">
                  <c:v>-1</c:v>
                </c:pt>
              </c:numCache>
            </c:numRef>
          </c:yVal>
          <c:smooth val="0"/>
        </c:ser>
        <c:ser>
          <c:idx val="17"/>
          <c:order val="1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_G0202_!$A$19:$K$19</c:f>
              <c:numCache>
                <c:formatCode>General</c:formatCode>
                <c:ptCount val="11"/>
                <c:pt idx="0">
                  <c:v>-1</c:v>
                </c:pt>
                <c:pt idx="1">
                  <c:v>49</c:v>
                </c:pt>
                <c:pt idx="2">
                  <c:v>-1</c:v>
                </c:pt>
                <c:pt idx="3">
                  <c:v>-1</c:v>
                </c:pt>
                <c:pt idx="4">
                  <c:v>47</c:v>
                </c:pt>
                <c:pt idx="5">
                  <c:v>-1</c:v>
                </c:pt>
                <c:pt idx="6">
                  <c:v>-1</c:v>
                </c:pt>
                <c:pt idx="7">
                  <c:v>-1</c:v>
                </c:pt>
                <c:pt idx="8">
                  <c:v>-1</c:v>
                </c:pt>
                <c:pt idx="9">
                  <c:v>-1</c:v>
                </c:pt>
                <c:pt idx="10">
                  <c:v>-1</c:v>
                </c:pt>
              </c:numCache>
            </c:numRef>
          </c:yVal>
          <c:smooth val="0"/>
        </c:ser>
        <c:ser>
          <c:idx val="18"/>
          <c:order val="1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_G0202_!$A$20:$K$20</c:f>
              <c:numCache>
                <c:formatCode>General</c:formatCode>
                <c:ptCount val="11"/>
                <c:pt idx="0">
                  <c:v>-1</c:v>
                </c:pt>
                <c:pt idx="1">
                  <c:v>50</c:v>
                </c:pt>
                <c:pt idx="2">
                  <c:v>-1</c:v>
                </c:pt>
                <c:pt idx="3">
                  <c:v>-1</c:v>
                </c:pt>
                <c:pt idx="4">
                  <c:v>48</c:v>
                </c:pt>
                <c:pt idx="5">
                  <c:v>-1</c:v>
                </c:pt>
                <c:pt idx="6">
                  <c:v>-1</c:v>
                </c:pt>
                <c:pt idx="7">
                  <c:v>-1</c:v>
                </c:pt>
                <c:pt idx="8">
                  <c:v>-1</c:v>
                </c:pt>
                <c:pt idx="9">
                  <c:v>-1</c:v>
                </c:pt>
                <c:pt idx="10">
                  <c:v>-1</c:v>
                </c:pt>
              </c:numCache>
            </c:numRef>
          </c:yVal>
          <c:smooth val="0"/>
        </c:ser>
        <c:ser>
          <c:idx val="19"/>
          <c:order val="1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_G0202_!$A$21:$K$21</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20"/>
          <c:order val="1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_G0202_!$A$22:$K$22</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21"/>
          <c:order val="1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_G0202_!$A$23:$K$23</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22"/>
          <c:order val="2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_G0202_!$A$24:$K$24</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23"/>
          <c:order val="2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_G0202_!$A$25:$K$25</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24"/>
          <c:order val="2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_G0202_!$A$26:$K$26</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25"/>
          <c:order val="2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_G0202_!$A$27:$K$27</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26"/>
          <c:order val="2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_G0202_!$A$28:$K$28</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27"/>
          <c:order val="2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_G0202_!$A$29:$K$29</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28"/>
          <c:order val="2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_G0202_!$A$30:$K$30</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29"/>
          <c:order val="2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_G0202_!$A$31:$K$31</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30"/>
          <c:order val="2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_G0202_!$A$32:$K$32</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31"/>
          <c:order val="2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_G0202_!$A$33:$K$33</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32"/>
          <c:order val="3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_G0202_!$A$34:$K$34</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33"/>
          <c:order val="3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_G0202_!$A$35:$K$35</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34"/>
          <c:order val="3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_G0202_!$A$36:$K$36</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35"/>
          <c:order val="3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_G0202_!$A$37:$K$37</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36"/>
          <c:order val="3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_G0202_!$A$38:$K$38</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37"/>
          <c:order val="3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_G0202_!$A$39:$K$39</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38"/>
          <c:order val="3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_G0202_!$A$40:$K$40</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39"/>
          <c:order val="3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_G0202_!$A$41:$K$41</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40"/>
          <c:order val="3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_G0202_!$A$42:$K$42</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41"/>
          <c:order val="3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_G0202_!$A$43:$K$43</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42"/>
          <c:order val="4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_G0202_!$A$44:$K$44</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43"/>
          <c:order val="4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_G0202_!$A$45:$K$45</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44"/>
          <c:order val="4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_G0202_!$A$46:$K$46</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45"/>
          <c:order val="4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_G0202_!$A$47:$K$47</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46"/>
          <c:order val="4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_G0202_!$A$48:$K$48</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47"/>
          <c:order val="4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_G0202_!$A$49:$K$49</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48"/>
          <c:order val="4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_G0202_!$A$50:$K$50</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49"/>
          <c:order val="4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_G0202_!$A$51:$K$51</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50"/>
          <c:order val="4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_G0202_!$A$52:$K$52</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51"/>
          <c:order val="4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_G0202_!$A$53:$K$53</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52"/>
          <c:order val="5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_G0202_!$A$54:$K$54</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53"/>
          <c:order val="5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_G0202_!$A$55:$K$55</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54"/>
          <c:order val="5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_G0202_!$A$56:$K$56</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55"/>
          <c:order val="5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_G0202_!$A$57:$K$57</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56"/>
          <c:order val="5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_G0202_!$A$58:$K$58</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57"/>
          <c:order val="5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_G0202_!$A$59:$K$59</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58"/>
          <c:order val="5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_G0202_!$A$60:$K$60</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59"/>
          <c:order val="5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_G0202_!$A$61:$K$61</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60"/>
          <c:order val="5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_G0202_!$A$62:$K$62</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61"/>
          <c:order val="5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_G0202_!$A$63:$K$63</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62"/>
          <c:order val="6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_G0202_!$A$64:$K$64</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63"/>
          <c:order val="6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_G0202_!$A$65:$K$65</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64"/>
          <c:order val="6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_G0202_!$A$66:$K$66</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65"/>
          <c:order val="6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_G0202_!$A$67:$K$67</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66"/>
          <c:order val="6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_G0202_!$A$68:$K$68</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67"/>
          <c:order val="6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_G0202_!$A$69:$K$69</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68"/>
          <c:order val="6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_G0202_!$A$70:$K$70</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69"/>
          <c:order val="6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_G0202_!$A$71:$K$71</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70"/>
          <c:order val="6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_G0202_!$A$72:$K$72</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71"/>
          <c:order val="6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_G0202_!$A$73:$K$73</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72"/>
          <c:order val="7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_G0202_!$A$74:$K$74</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73"/>
          <c:order val="7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_G0202_!$A$75:$K$75</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74"/>
          <c:order val="7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_G0202_!$A$76:$K$76</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75"/>
          <c:order val="7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_G0202_!$A$77:$K$77</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76"/>
          <c:order val="7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_G0202_!$A$78:$K$78</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77"/>
          <c:order val="7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_G0202_!$A$79:$K$79</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78"/>
          <c:order val="7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_G0202_!$A$80:$K$80</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79"/>
          <c:order val="7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_G0202_!$A$81:$K$81</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80"/>
          <c:order val="7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_G0202_!$A$82:$K$82</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81"/>
          <c:order val="7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_G0202_!$A$83:$K$83</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82"/>
          <c:order val="8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_G0202_!$A$84:$K$84</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83"/>
          <c:order val="8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_G0202_!$A$85:$K$85</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84"/>
          <c:order val="8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_G0202_!$A$86:$K$86</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85"/>
          <c:order val="8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_G0202_!$A$87:$K$87</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86"/>
          <c:order val="8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_G0202_!$A$88:$K$88</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87"/>
          <c:order val="8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_G0202_!$A$89:$K$89</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88"/>
          <c:order val="8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_G0202_!$A$90:$K$90</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89"/>
          <c:order val="8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_G0202_!$A$91:$K$91</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90"/>
          <c:order val="8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_G0202_!$A$92:$K$92</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91"/>
          <c:order val="8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_G0202_!$A$93:$K$93</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92"/>
          <c:order val="9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_G0202_!$A$94:$K$94</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93"/>
          <c:order val="9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_G0202_!$A$95:$K$95</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94"/>
          <c:order val="9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_G0202_!$A$96:$K$96</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95"/>
          <c:order val="9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_G0202_!$A$97:$K$97</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96"/>
          <c:order val="9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_G0202_!$A$98:$K$98</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97"/>
          <c:order val="9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_G0202_!$A$99:$K$99</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98"/>
          <c:order val="9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_G0202_!$A$100:$K$100</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99"/>
          <c:order val="9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_G0202_!$A$101:$K$101</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00"/>
          <c:order val="9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_G0202_!$A$102:$K$102</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01"/>
          <c:order val="9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_G0202_!$A$103:$K$103</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02"/>
          <c:order val="10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_G0202_!$A$104:$K$104</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03"/>
          <c:order val="10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_G0202_!$A$105:$K$105</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04"/>
          <c:order val="10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_G0202_!$A$106:$K$106</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05"/>
          <c:order val="10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_G0202_!$A$107:$K$107</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06"/>
          <c:order val="10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_G0202_!$A$108:$K$108</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07"/>
          <c:order val="10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_G0202_!$A$109:$K$109</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08"/>
          <c:order val="10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_G0202_!$A$110:$K$110</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09"/>
          <c:order val="10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_G0202_!$A$111:$K$111</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10"/>
          <c:order val="10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_G0202_!$A$112:$K$112</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11"/>
          <c:order val="10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_G0202_!$A$113:$K$113</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12"/>
          <c:order val="11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_G0202_!$A$114:$K$114</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13"/>
          <c:order val="11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_G0202_!$A$115:$K$115</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14"/>
          <c:order val="11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_G0202_!$A$116:$K$116</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15"/>
          <c:order val="11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_G0202_!$A$117:$K$117</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16"/>
          <c:order val="11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_G0202_!$A$118:$K$118</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17"/>
          <c:order val="11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_G0202_!$A$119:$K$119</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18"/>
          <c:order val="11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_G0202_!$A$120:$K$120</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19"/>
          <c:order val="11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_G0202_!$A$121:$K$121</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20"/>
          <c:order val="11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_G0202_!$A$122:$K$122</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21"/>
          <c:order val="11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_G0202_!$A$123:$K$123</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22"/>
          <c:order val="12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_G0202_!$A$124:$K$124</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23"/>
          <c:order val="12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_G0202_!$A$125:$K$125</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24"/>
          <c:order val="12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_G0202_!$A$126:$K$126</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25"/>
          <c:order val="12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_G0202_!$A$127:$K$127</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26"/>
          <c:order val="12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_G0202_!$A$128:$K$128</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27"/>
          <c:order val="12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_G0202_!$A$129:$K$129</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28"/>
          <c:order val="12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_G0202_!$A$130:$K$130</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29"/>
          <c:order val="12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_G0202_!$A$131:$K$131</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30"/>
          <c:order val="12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_G0202_!$A$132:$K$132</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31"/>
          <c:order val="12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_G0202_!$A$133:$K$133</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32"/>
          <c:order val="13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_G0202_!$A$134:$K$134</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33"/>
          <c:order val="13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_G0202_!$A$135:$K$135</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34"/>
          <c:order val="13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_G0202_!$A$136:$K$136</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35"/>
          <c:order val="13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_G0202_!$A$137:$K$137</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36"/>
          <c:order val="13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_G0202_!$A$138:$K$138</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37"/>
          <c:order val="13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_G0202_!$A$139:$K$139</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38"/>
          <c:order val="13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_G0202_!$A$140:$K$140</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39"/>
          <c:order val="13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_G0202_!$A$141:$K$141</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40"/>
          <c:order val="13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_G0202_!$A$142:$K$142</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41"/>
          <c:order val="13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_G0202_!$A$143:$K$143</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42"/>
          <c:order val="14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_G0202_!$A$144:$K$144</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43"/>
          <c:order val="14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_G0202_!$A$145:$K$145</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44"/>
          <c:order val="14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_G0202_!$A$146:$K$146</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45"/>
          <c:order val="14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_G0202_!$A$147:$K$147</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46"/>
          <c:order val="14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_G0202_!$A$148:$K$148</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47"/>
          <c:order val="14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_G0202_!$A$149:$K$149</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48"/>
          <c:order val="14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_G0202_!$A$150:$K$150</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49"/>
          <c:order val="14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_G0202_!$A$151:$K$151</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50"/>
          <c:order val="14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_G0202_!$A$152:$K$152</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51"/>
          <c:order val="14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_G0202_!$A$153:$K$153</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52"/>
          <c:order val="15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_G0202_!$A$154:$K$154</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53"/>
          <c:order val="15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_G0202_!$A$155:$K$155</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54"/>
          <c:order val="15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_G0202_!$A$156:$K$156</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55"/>
          <c:order val="15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_G0202_!$A$157:$K$157</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56"/>
          <c:order val="15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_G0202_!$A$158:$K$158</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57"/>
          <c:order val="15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_G0202_!$A$159:$K$159</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58"/>
          <c:order val="15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_G0202_!$A$160:$K$160</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59"/>
          <c:order val="15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_G0202_!$A$161:$K$161</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60"/>
          <c:order val="15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_G0202_!$A$162:$K$162</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61"/>
          <c:order val="15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_G0202_!$A$163:$K$163</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62"/>
          <c:order val="16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_G0202_!$A$164:$K$164</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63"/>
          <c:order val="16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_G0202_!$A$165:$K$165</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64"/>
          <c:order val="16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_G0202_!$A$166:$K$166</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65"/>
          <c:order val="16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_G0202_!$A$167:$K$167</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66"/>
          <c:order val="16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_G0202_!$A$168:$K$168</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67"/>
          <c:order val="16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_G0202_!$A$169:$K$169</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68"/>
          <c:order val="16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_G0202_!$A$170:$K$170</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69"/>
          <c:order val="16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_G0202_!$A$171:$K$171</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70"/>
          <c:order val="16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_G0202_!$A$172:$K$172</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71"/>
          <c:order val="16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_G0202_!$A$173:$K$173</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72"/>
          <c:order val="17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_G0202_!$A$174:$K$174</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73"/>
          <c:order val="17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_G0202_!$A$175:$K$175</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74"/>
          <c:order val="17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_G0202_!$A$176:$K$176</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75"/>
          <c:order val="17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_G0202_!$A$177:$K$177</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76"/>
          <c:order val="17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_G0202_!$A$178:$K$178</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77"/>
          <c:order val="17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_G0202_!$A$179:$K$179</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78"/>
          <c:order val="17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_G0202_!$A$180:$K$180</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79"/>
          <c:order val="17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_G0202_!$A$181:$K$181</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80"/>
          <c:order val="17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_G0202_!$A$182:$K$182</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81"/>
          <c:order val="17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_G0202_!$A$183:$K$183</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82"/>
          <c:order val="18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_G0202_!$A$184:$K$184</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83"/>
          <c:order val="18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_G0202_!$A$185:$K$185</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84"/>
          <c:order val="18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_G0202_!$A$186:$K$186</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85"/>
          <c:order val="18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_G0202_!$A$187:$K$187</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86"/>
          <c:order val="18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_G0202_!$A$188:$K$188</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87"/>
          <c:order val="18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_G0202_!$A$189:$K$189</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88"/>
          <c:order val="18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_G0202_!$A$190:$K$190</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89"/>
          <c:order val="18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_G0202_!$A$191:$K$191</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90"/>
          <c:order val="18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_G0202_!$A$192:$K$192</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91"/>
          <c:order val="18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_G0202_!$A$193:$K$193</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92"/>
          <c:order val="19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_G0202_!$A$194:$K$194</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93"/>
          <c:order val="19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_G0202_!$A$195:$K$195</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94"/>
          <c:order val="19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_G0202_!$A$196:$K$196</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95"/>
          <c:order val="19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_G0202_!$A$197:$K$197</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96"/>
          <c:order val="19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_G0202_!$A$198:$K$198</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97"/>
          <c:order val="19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_G0202_!$A$199:$K$199</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98"/>
          <c:order val="19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_G0202_!$A$200:$K$200</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99"/>
          <c:order val="19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_G0202_!$A$201:$K$201</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200"/>
          <c:order val="19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_G0202_!$A$202:$K$202</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201"/>
          <c:order val="19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_G0202_!$A$203:$K$203</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202"/>
          <c:order val="20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_G0202_!$A$204:$K$204</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203"/>
          <c:order val="20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_G0202_!$A$205:$K$205</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204"/>
          <c:order val="20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_G0202_!$A$206:$K$206</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dLbls>
          <c:showLegendKey val="0"/>
          <c:showVal val="0"/>
          <c:showCatName val="0"/>
          <c:showSerName val="0"/>
          <c:showPercent val="0"/>
          <c:showBubbleSize val="0"/>
        </c:dLbls>
        <c:axId val="265475584"/>
        <c:axId val="265477120"/>
      </c:scatterChart>
      <c:catAx>
        <c:axId val="265475584"/>
        <c:scaling>
          <c:orientation val="minMax"/>
        </c:scaling>
        <c:delete val="0"/>
        <c:axPos val="b"/>
        <c:majorTickMark val="out"/>
        <c:minorTickMark val="none"/>
        <c:tickLblPos val="nextTo"/>
        <c:txPr>
          <a:bodyPr/>
          <a:lstStyle/>
          <a:p>
            <a:pPr>
              <a:defRPr sz="900"/>
            </a:pPr>
            <a:endParaRPr lang="fr-FR"/>
          </a:p>
        </c:txPr>
        <c:crossAx val="265477120"/>
        <c:crosses val="autoZero"/>
        <c:auto val="1"/>
        <c:lblAlgn val="ctr"/>
        <c:lblOffset val="100"/>
        <c:noMultiLvlLbl val="0"/>
      </c:catAx>
      <c:valAx>
        <c:axId val="265477120"/>
        <c:scaling>
          <c:orientation val="minMax"/>
          <c:min val="10"/>
        </c:scaling>
        <c:delete val="0"/>
        <c:axPos val="l"/>
        <c:majorGridlines/>
        <c:title>
          <c:tx>
            <c:rich>
              <a:bodyPr rot="-5400000" vert="horz"/>
              <a:lstStyle/>
              <a:p>
                <a:pPr>
                  <a:defRPr/>
                </a:pPr>
                <a:r>
                  <a:rPr lang="fr-FR" sz="1000" b="1" i="0" baseline="0"/>
                  <a:t>Âge de la mère (années)</a:t>
                </a:r>
                <a:endParaRPr lang="fr-FR" sz="1000"/>
              </a:p>
            </c:rich>
          </c:tx>
          <c:overlay val="0"/>
        </c:title>
        <c:numFmt formatCode="General" sourceLinked="1"/>
        <c:majorTickMark val="out"/>
        <c:minorTickMark val="none"/>
        <c:tickLblPos val="nextTo"/>
        <c:crossAx val="265475584"/>
        <c:crosses val="autoZero"/>
        <c:crossBetween val="between"/>
      </c:valAx>
    </c:plotArea>
    <c:plotVisOnly val="1"/>
    <c:dispBlanksAs val="gap"/>
    <c:showDLblsOverMax val="0"/>
  </c:chart>
  <c:spPr>
    <a:solidFill>
      <a:srgbClr val="7030A0">
        <a:alpha val="10000"/>
      </a:srgbClr>
    </a:solidFill>
  </c:spPr>
  <c:printSettings>
    <c:headerFooter/>
    <c:pageMargins b="0.750000000000001" l="0.70000000000000062" r="0.70000000000000062" t="0.750000000000001"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300"/>
              <a:t> Poids de naissance par nationalité de la mère</a:t>
            </a:r>
          </a:p>
        </c:rich>
      </c:tx>
      <c:overlay val="0"/>
    </c:title>
    <c:autoTitleDeleted val="0"/>
    <c:plotArea>
      <c:layout/>
      <c:barChart>
        <c:barDir val="col"/>
        <c:grouping val="stacked"/>
        <c:varyColors val="0"/>
        <c:ser>
          <c:idx val="0"/>
          <c:order val="0"/>
          <c:spPr>
            <a:noFill/>
          </c:spPr>
          <c:invertIfNegative val="0"/>
          <c:errBars>
            <c:errBarType val="minus"/>
            <c:errValType val="cust"/>
            <c:noEndCap val="0"/>
            <c:plus>
              <c:numLit>
                <c:formatCode>General</c:formatCode>
                <c:ptCount val="1"/>
                <c:pt idx="0">
                  <c:v>1</c:v>
                </c:pt>
              </c:numLit>
            </c:plus>
            <c:minus>
              <c:numRef>
                <c:f>_G0303_!$A$5:$M$5</c:f>
                <c:numCache>
                  <c:formatCode>General</c:formatCode>
                  <c:ptCount val="13"/>
                  <c:pt idx="0">
                    <c:v>980</c:v>
                  </c:pt>
                  <c:pt idx="1">
                    <c:v>981</c:v>
                  </c:pt>
                  <c:pt idx="2">
                    <c:v>805</c:v>
                  </c:pt>
                  <c:pt idx="3">
                    <c:v>960</c:v>
                  </c:pt>
                  <c:pt idx="4">
                    <c:v>712.5</c:v>
                  </c:pt>
                  <c:pt idx="5">
                    <c:v>440</c:v>
                  </c:pt>
                  <c:pt idx="6">
                    <c:v>1070</c:v>
                  </c:pt>
                  <c:pt idx="7">
                    <c:v>950</c:v>
                  </c:pt>
                  <c:pt idx="8">
                    <c:v>1000</c:v>
                  </c:pt>
                  <c:pt idx="9">
                    <c:v>994</c:v>
                  </c:pt>
                  <c:pt idx="10">
                    <c:v>900</c:v>
                  </c:pt>
                  <c:pt idx="11">
                    <c:v>895</c:v>
                  </c:pt>
                  <c:pt idx="12">
                    <c:v>880</c:v>
                  </c:pt>
                </c:numCache>
              </c:numRef>
            </c:minus>
          </c:errBars>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_G0303_!$A$2:$M$2</c:f>
              <c:numCache>
                <c:formatCode>General</c:formatCode>
                <c:ptCount val="13"/>
                <c:pt idx="0">
                  <c:v>2940</c:v>
                </c:pt>
                <c:pt idx="1">
                  <c:v>2985</c:v>
                </c:pt>
                <c:pt idx="2">
                  <c:v>3125</c:v>
                </c:pt>
                <c:pt idx="3">
                  <c:v>2950</c:v>
                </c:pt>
                <c:pt idx="4">
                  <c:v>3132.5</c:v>
                </c:pt>
                <c:pt idx="5">
                  <c:v>2750</c:v>
                </c:pt>
                <c:pt idx="6">
                  <c:v>3020</c:v>
                </c:pt>
                <c:pt idx="7">
                  <c:v>2990</c:v>
                </c:pt>
                <c:pt idx="8">
                  <c:v>2980</c:v>
                </c:pt>
                <c:pt idx="9">
                  <c:v>3034</c:v>
                </c:pt>
                <c:pt idx="10">
                  <c:v>3000</c:v>
                </c:pt>
                <c:pt idx="11">
                  <c:v>2950</c:v>
                </c:pt>
                <c:pt idx="12">
                  <c:v>2990</c:v>
                </c:pt>
              </c:numCache>
            </c:numRef>
          </c:val>
        </c:ser>
        <c:ser>
          <c:idx val="1"/>
          <c:order val="1"/>
          <c:spPr>
            <a:solidFill>
              <a:schemeClr val="bg1"/>
            </a:solidFill>
            <a:ln>
              <a:solidFill>
                <a:schemeClr val="tx1"/>
              </a:solidFill>
            </a:ln>
          </c:spPr>
          <c:invertIfNegative val="0"/>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_G0303_!$A$3:$M$3</c:f>
              <c:numCache>
                <c:formatCode>General</c:formatCode>
                <c:ptCount val="13"/>
                <c:pt idx="0">
                  <c:v>335</c:v>
                </c:pt>
                <c:pt idx="1">
                  <c:v>335</c:v>
                </c:pt>
                <c:pt idx="2">
                  <c:v>275</c:v>
                </c:pt>
                <c:pt idx="3">
                  <c:v>325</c:v>
                </c:pt>
                <c:pt idx="4">
                  <c:v>262.5</c:v>
                </c:pt>
                <c:pt idx="5">
                  <c:v>402.5</c:v>
                </c:pt>
                <c:pt idx="6">
                  <c:v>380</c:v>
                </c:pt>
                <c:pt idx="7">
                  <c:v>320</c:v>
                </c:pt>
                <c:pt idx="8">
                  <c:v>335</c:v>
                </c:pt>
                <c:pt idx="9">
                  <c:v>326</c:v>
                </c:pt>
                <c:pt idx="10">
                  <c:v>320</c:v>
                </c:pt>
                <c:pt idx="11">
                  <c:v>305</c:v>
                </c:pt>
                <c:pt idx="12">
                  <c:v>395</c:v>
                </c:pt>
              </c:numCache>
            </c:numRef>
          </c:val>
        </c:ser>
        <c:ser>
          <c:idx val="2"/>
          <c:order val="2"/>
          <c:spPr>
            <a:solidFill>
              <a:schemeClr val="bg1"/>
            </a:solidFill>
            <a:ln>
              <a:solidFill>
                <a:schemeClr val="tx1"/>
              </a:solidFill>
            </a:ln>
          </c:spPr>
          <c:invertIfNegative val="0"/>
          <c:errBars>
            <c:errBarType val="plus"/>
            <c:errValType val="cust"/>
            <c:noEndCap val="0"/>
            <c:plus>
              <c:numRef>
                <c:f>_G0303_!$A$6:$M$6</c:f>
                <c:numCache>
                  <c:formatCode>General</c:formatCode>
                  <c:ptCount val="13"/>
                  <c:pt idx="0">
                    <c:v>960</c:v>
                  </c:pt>
                  <c:pt idx="1">
                    <c:v>980</c:v>
                  </c:pt>
                  <c:pt idx="2">
                    <c:v>770</c:v>
                  </c:pt>
                  <c:pt idx="3">
                    <c:v>960</c:v>
                  </c:pt>
                  <c:pt idx="4">
                    <c:v>845</c:v>
                  </c:pt>
                  <c:pt idx="5">
                    <c:v>615</c:v>
                  </c:pt>
                  <c:pt idx="6">
                    <c:v>1015</c:v>
                  </c:pt>
                  <c:pt idx="7">
                    <c:v>940</c:v>
                  </c:pt>
                  <c:pt idx="8">
                    <c:v>1000</c:v>
                  </c:pt>
                  <c:pt idx="9">
                    <c:v>980</c:v>
                  </c:pt>
                  <c:pt idx="10">
                    <c:v>905</c:v>
                  </c:pt>
                  <c:pt idx="11">
                    <c:v>900</c:v>
                  </c:pt>
                  <c:pt idx="12">
                    <c:v>470</c:v>
                  </c:pt>
                </c:numCache>
              </c:numRef>
            </c:plus>
            <c:minus>
              <c:numLit>
                <c:formatCode>General</c:formatCode>
                <c:ptCount val="1"/>
                <c:pt idx="0">
                  <c:v>1</c:v>
                </c:pt>
              </c:numLit>
            </c:minus>
          </c:errBars>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_G0303_!$A$4:$M$4</c:f>
              <c:numCache>
                <c:formatCode>General</c:formatCode>
                <c:ptCount val="13"/>
                <c:pt idx="0">
                  <c:v>325</c:v>
                </c:pt>
                <c:pt idx="1">
                  <c:v>320</c:v>
                </c:pt>
                <c:pt idx="2">
                  <c:v>280</c:v>
                </c:pt>
                <c:pt idx="3">
                  <c:v>325</c:v>
                </c:pt>
                <c:pt idx="4">
                  <c:v>360</c:v>
                </c:pt>
                <c:pt idx="5">
                  <c:v>502.5</c:v>
                </c:pt>
                <c:pt idx="6">
                  <c:v>335</c:v>
                </c:pt>
                <c:pt idx="7">
                  <c:v>320</c:v>
                </c:pt>
                <c:pt idx="8">
                  <c:v>335</c:v>
                </c:pt>
                <c:pt idx="9">
                  <c:v>340</c:v>
                </c:pt>
                <c:pt idx="10">
                  <c:v>310</c:v>
                </c:pt>
                <c:pt idx="11">
                  <c:v>305</c:v>
                </c:pt>
                <c:pt idx="12">
                  <c:v>255</c:v>
                </c:pt>
              </c:numCache>
            </c:numRef>
          </c:val>
        </c:ser>
        <c:dLbls>
          <c:showLegendKey val="0"/>
          <c:showVal val="0"/>
          <c:showCatName val="0"/>
          <c:showSerName val="0"/>
          <c:showPercent val="0"/>
          <c:showBubbleSize val="0"/>
        </c:dLbls>
        <c:gapWidth val="150"/>
        <c:overlap val="100"/>
        <c:axId val="271846400"/>
        <c:axId val="271852288"/>
      </c:barChart>
      <c:scatterChart>
        <c:scatterStyle val="lineMarker"/>
        <c:varyColors val="0"/>
        <c:ser>
          <c:idx val="5"/>
          <c:order val="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_G0303_!$A$7:$M$7</c:f>
              <c:numCache>
                <c:formatCode>General</c:formatCode>
                <c:ptCount val="13"/>
                <c:pt idx="0">
                  <c:v>0</c:v>
                </c:pt>
                <c:pt idx="1">
                  <c:v>-1</c:v>
                </c:pt>
                <c:pt idx="2">
                  <c:v>930</c:v>
                </c:pt>
                <c:pt idx="3">
                  <c:v>560</c:v>
                </c:pt>
                <c:pt idx="4">
                  <c:v>1870</c:v>
                </c:pt>
                <c:pt idx="5">
                  <c:v>690</c:v>
                </c:pt>
                <c:pt idx="6">
                  <c:v>550</c:v>
                </c:pt>
                <c:pt idx="7">
                  <c:v>0</c:v>
                </c:pt>
                <c:pt idx="8">
                  <c:v>500</c:v>
                </c:pt>
                <c:pt idx="9">
                  <c:v>-1</c:v>
                </c:pt>
                <c:pt idx="10">
                  <c:v>300</c:v>
                </c:pt>
                <c:pt idx="11">
                  <c:v>0</c:v>
                </c:pt>
                <c:pt idx="12">
                  <c:v>1785</c:v>
                </c:pt>
              </c:numCache>
            </c:numRef>
          </c:yVal>
          <c:smooth val="0"/>
        </c:ser>
        <c:ser>
          <c:idx val="6"/>
          <c:order val="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_G0303_!$A$8:$M$8</c:f>
              <c:numCache>
                <c:formatCode>General</c:formatCode>
                <c:ptCount val="13"/>
                <c:pt idx="0">
                  <c:v>305</c:v>
                </c:pt>
                <c:pt idx="1">
                  <c:v>38</c:v>
                </c:pt>
                <c:pt idx="2">
                  <c:v>1300</c:v>
                </c:pt>
                <c:pt idx="3">
                  <c:v>580</c:v>
                </c:pt>
                <c:pt idx="4">
                  <c:v>1900</c:v>
                </c:pt>
                <c:pt idx="5">
                  <c:v>1180</c:v>
                </c:pt>
                <c:pt idx="6">
                  <c:v>660</c:v>
                </c:pt>
                <c:pt idx="7">
                  <c:v>40</c:v>
                </c:pt>
                <c:pt idx="8">
                  <c:v>540</c:v>
                </c:pt>
                <c:pt idx="9">
                  <c:v>37</c:v>
                </c:pt>
                <c:pt idx="10">
                  <c:v>1240</c:v>
                </c:pt>
                <c:pt idx="11">
                  <c:v>100</c:v>
                </c:pt>
                <c:pt idx="12">
                  <c:v>1930</c:v>
                </c:pt>
              </c:numCache>
            </c:numRef>
          </c:yVal>
          <c:smooth val="0"/>
        </c:ser>
        <c:ser>
          <c:idx val="7"/>
          <c:order val="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_G0303_!$A$9:$M$9</c:f>
              <c:numCache>
                <c:formatCode>General</c:formatCode>
                <c:ptCount val="13"/>
                <c:pt idx="0">
                  <c:v>330</c:v>
                </c:pt>
                <c:pt idx="1">
                  <c:v>120</c:v>
                </c:pt>
                <c:pt idx="2">
                  <c:v>1610</c:v>
                </c:pt>
                <c:pt idx="3">
                  <c:v>880</c:v>
                </c:pt>
                <c:pt idx="4">
                  <c:v>2000</c:v>
                </c:pt>
                <c:pt idx="5">
                  <c:v>-1</c:v>
                </c:pt>
                <c:pt idx="6">
                  <c:v>755</c:v>
                </c:pt>
                <c:pt idx="7">
                  <c:v>300</c:v>
                </c:pt>
                <c:pt idx="8">
                  <c:v>590</c:v>
                </c:pt>
                <c:pt idx="9">
                  <c:v>245</c:v>
                </c:pt>
                <c:pt idx="10">
                  <c:v>1330</c:v>
                </c:pt>
                <c:pt idx="11">
                  <c:v>378</c:v>
                </c:pt>
                <c:pt idx="12">
                  <c:v>-1</c:v>
                </c:pt>
              </c:numCache>
            </c:numRef>
          </c:yVal>
          <c:smooth val="0"/>
        </c:ser>
        <c:ser>
          <c:idx val="8"/>
          <c:order val="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_G0303_!$A$10:$M$10</c:f>
              <c:numCache>
                <c:formatCode>General</c:formatCode>
                <c:ptCount val="13"/>
                <c:pt idx="0">
                  <c:v>360</c:v>
                </c:pt>
                <c:pt idx="1">
                  <c:v>200</c:v>
                </c:pt>
                <c:pt idx="2">
                  <c:v>2090</c:v>
                </c:pt>
                <c:pt idx="3">
                  <c:v>990</c:v>
                </c:pt>
                <c:pt idx="4">
                  <c:v>-1</c:v>
                </c:pt>
                <c:pt idx="5">
                  <c:v>-1</c:v>
                </c:pt>
                <c:pt idx="6">
                  <c:v>780</c:v>
                </c:pt>
                <c:pt idx="7">
                  <c:v>382</c:v>
                </c:pt>
                <c:pt idx="8">
                  <c:v>650</c:v>
                </c:pt>
                <c:pt idx="9">
                  <c:v>330</c:v>
                </c:pt>
                <c:pt idx="10">
                  <c:v>1385</c:v>
                </c:pt>
                <c:pt idx="11">
                  <c:v>430</c:v>
                </c:pt>
                <c:pt idx="12">
                  <c:v>-1</c:v>
                </c:pt>
              </c:numCache>
            </c:numRef>
          </c:yVal>
          <c:smooth val="0"/>
        </c:ser>
        <c:ser>
          <c:idx val="9"/>
          <c:order val="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_G0303_!$A$11:$M$11</c:f>
              <c:numCache>
                <c:formatCode>General</c:formatCode>
                <c:ptCount val="13"/>
                <c:pt idx="0">
                  <c:v>500</c:v>
                </c:pt>
                <c:pt idx="1">
                  <c:v>222</c:v>
                </c:pt>
                <c:pt idx="2">
                  <c:v>2170</c:v>
                </c:pt>
                <c:pt idx="3">
                  <c:v>1100</c:v>
                </c:pt>
                <c:pt idx="4">
                  <c:v>-1</c:v>
                </c:pt>
                <c:pt idx="5">
                  <c:v>-1</c:v>
                </c:pt>
                <c:pt idx="6">
                  <c:v>800</c:v>
                </c:pt>
                <c:pt idx="7">
                  <c:v>500</c:v>
                </c:pt>
                <c:pt idx="8">
                  <c:v>819</c:v>
                </c:pt>
                <c:pt idx="9">
                  <c:v>420</c:v>
                </c:pt>
                <c:pt idx="10">
                  <c:v>1420</c:v>
                </c:pt>
                <c:pt idx="11">
                  <c:v>525</c:v>
                </c:pt>
                <c:pt idx="12">
                  <c:v>-1</c:v>
                </c:pt>
              </c:numCache>
            </c:numRef>
          </c:yVal>
          <c:smooth val="0"/>
        </c:ser>
        <c:ser>
          <c:idx val="10"/>
          <c:order val="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_G0303_!$A$12:$M$12</c:f>
              <c:numCache>
                <c:formatCode>General</c:formatCode>
                <c:ptCount val="13"/>
                <c:pt idx="0">
                  <c:v>520</c:v>
                </c:pt>
                <c:pt idx="1">
                  <c:v>250</c:v>
                </c:pt>
                <c:pt idx="2">
                  <c:v>2250</c:v>
                </c:pt>
                <c:pt idx="3">
                  <c:v>1250</c:v>
                </c:pt>
                <c:pt idx="4">
                  <c:v>-1</c:v>
                </c:pt>
                <c:pt idx="5">
                  <c:v>-1</c:v>
                </c:pt>
                <c:pt idx="6">
                  <c:v>830</c:v>
                </c:pt>
                <c:pt idx="7">
                  <c:v>520</c:v>
                </c:pt>
                <c:pt idx="8">
                  <c:v>870</c:v>
                </c:pt>
                <c:pt idx="9">
                  <c:v>460</c:v>
                </c:pt>
                <c:pt idx="10">
                  <c:v>1480</c:v>
                </c:pt>
                <c:pt idx="11">
                  <c:v>655</c:v>
                </c:pt>
                <c:pt idx="12">
                  <c:v>-1</c:v>
                </c:pt>
              </c:numCache>
            </c:numRef>
          </c:yVal>
          <c:smooth val="0"/>
        </c:ser>
        <c:ser>
          <c:idx val="11"/>
          <c:order val="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_G0303_!$A$13:$M$13</c:f>
              <c:numCache>
                <c:formatCode>General</c:formatCode>
                <c:ptCount val="13"/>
                <c:pt idx="0">
                  <c:v>580</c:v>
                </c:pt>
                <c:pt idx="1">
                  <c:v>275</c:v>
                </c:pt>
                <c:pt idx="2">
                  <c:v>-1</c:v>
                </c:pt>
                <c:pt idx="3">
                  <c:v>1280</c:v>
                </c:pt>
                <c:pt idx="4">
                  <c:v>-1</c:v>
                </c:pt>
                <c:pt idx="5">
                  <c:v>-1</c:v>
                </c:pt>
                <c:pt idx="6">
                  <c:v>850</c:v>
                </c:pt>
                <c:pt idx="7">
                  <c:v>590</c:v>
                </c:pt>
                <c:pt idx="8">
                  <c:v>1030</c:v>
                </c:pt>
                <c:pt idx="9">
                  <c:v>480</c:v>
                </c:pt>
                <c:pt idx="10">
                  <c:v>1515</c:v>
                </c:pt>
                <c:pt idx="11">
                  <c:v>720</c:v>
                </c:pt>
                <c:pt idx="12">
                  <c:v>-1</c:v>
                </c:pt>
              </c:numCache>
            </c:numRef>
          </c:yVal>
          <c:smooth val="0"/>
        </c:ser>
        <c:ser>
          <c:idx val="12"/>
          <c:order val="1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_G0303_!$A$14:$M$14</c:f>
              <c:numCache>
                <c:formatCode>General</c:formatCode>
                <c:ptCount val="13"/>
                <c:pt idx="0">
                  <c:v>600</c:v>
                </c:pt>
                <c:pt idx="1">
                  <c:v>300</c:v>
                </c:pt>
                <c:pt idx="2">
                  <c:v>-1</c:v>
                </c:pt>
                <c:pt idx="3">
                  <c:v>1300</c:v>
                </c:pt>
                <c:pt idx="4">
                  <c:v>-1</c:v>
                </c:pt>
                <c:pt idx="5">
                  <c:v>-1</c:v>
                </c:pt>
                <c:pt idx="6">
                  <c:v>870</c:v>
                </c:pt>
                <c:pt idx="7">
                  <c:v>620</c:v>
                </c:pt>
                <c:pt idx="8">
                  <c:v>1110</c:v>
                </c:pt>
                <c:pt idx="9">
                  <c:v>500</c:v>
                </c:pt>
                <c:pt idx="10">
                  <c:v>1640</c:v>
                </c:pt>
                <c:pt idx="11">
                  <c:v>741</c:v>
                </c:pt>
                <c:pt idx="12">
                  <c:v>-1</c:v>
                </c:pt>
              </c:numCache>
            </c:numRef>
          </c:yVal>
          <c:smooth val="0"/>
        </c:ser>
        <c:ser>
          <c:idx val="13"/>
          <c:order val="1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_G0303_!$A$15:$M$15</c:f>
              <c:numCache>
                <c:formatCode>General</c:formatCode>
                <c:ptCount val="13"/>
                <c:pt idx="0">
                  <c:v>640</c:v>
                </c:pt>
                <c:pt idx="1">
                  <c:v>320</c:v>
                </c:pt>
                <c:pt idx="2">
                  <c:v>-1</c:v>
                </c:pt>
                <c:pt idx="3">
                  <c:v>1340</c:v>
                </c:pt>
                <c:pt idx="4">
                  <c:v>-1</c:v>
                </c:pt>
                <c:pt idx="5">
                  <c:v>-1</c:v>
                </c:pt>
                <c:pt idx="6">
                  <c:v>925</c:v>
                </c:pt>
                <c:pt idx="7">
                  <c:v>650</c:v>
                </c:pt>
                <c:pt idx="8">
                  <c:v>1130</c:v>
                </c:pt>
                <c:pt idx="9">
                  <c:v>520</c:v>
                </c:pt>
                <c:pt idx="10">
                  <c:v>1750</c:v>
                </c:pt>
                <c:pt idx="11">
                  <c:v>780</c:v>
                </c:pt>
                <c:pt idx="12">
                  <c:v>-1</c:v>
                </c:pt>
              </c:numCache>
            </c:numRef>
          </c:yVal>
          <c:smooth val="0"/>
        </c:ser>
        <c:ser>
          <c:idx val="14"/>
          <c:order val="1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_G0303_!$A$16:$M$16</c:f>
              <c:numCache>
                <c:formatCode>General</c:formatCode>
                <c:ptCount val="13"/>
                <c:pt idx="0">
                  <c:v>660</c:v>
                </c:pt>
                <c:pt idx="1">
                  <c:v>340</c:v>
                </c:pt>
                <c:pt idx="2">
                  <c:v>-1</c:v>
                </c:pt>
                <c:pt idx="3">
                  <c:v>1360</c:v>
                </c:pt>
                <c:pt idx="4">
                  <c:v>-1</c:v>
                </c:pt>
                <c:pt idx="5">
                  <c:v>-1</c:v>
                </c:pt>
                <c:pt idx="6">
                  <c:v>950</c:v>
                </c:pt>
                <c:pt idx="7">
                  <c:v>675</c:v>
                </c:pt>
                <c:pt idx="8">
                  <c:v>1180</c:v>
                </c:pt>
                <c:pt idx="9">
                  <c:v>550</c:v>
                </c:pt>
                <c:pt idx="10">
                  <c:v>1890</c:v>
                </c:pt>
                <c:pt idx="11">
                  <c:v>820</c:v>
                </c:pt>
                <c:pt idx="12">
                  <c:v>-1</c:v>
                </c:pt>
              </c:numCache>
            </c:numRef>
          </c:yVal>
          <c:smooth val="0"/>
        </c:ser>
        <c:ser>
          <c:idx val="15"/>
          <c:order val="1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_G0303_!$A$17:$M$17</c:f>
              <c:numCache>
                <c:formatCode>General</c:formatCode>
                <c:ptCount val="13"/>
                <c:pt idx="0">
                  <c:v>720</c:v>
                </c:pt>
                <c:pt idx="1">
                  <c:v>360</c:v>
                </c:pt>
                <c:pt idx="2">
                  <c:v>-1</c:v>
                </c:pt>
                <c:pt idx="3">
                  <c:v>1384</c:v>
                </c:pt>
                <c:pt idx="4">
                  <c:v>-1</c:v>
                </c:pt>
                <c:pt idx="5">
                  <c:v>-1</c:v>
                </c:pt>
                <c:pt idx="6">
                  <c:v>980</c:v>
                </c:pt>
                <c:pt idx="7">
                  <c:v>710</c:v>
                </c:pt>
                <c:pt idx="8">
                  <c:v>1230</c:v>
                </c:pt>
                <c:pt idx="9">
                  <c:v>600</c:v>
                </c:pt>
                <c:pt idx="10">
                  <c:v>1950</c:v>
                </c:pt>
                <c:pt idx="11">
                  <c:v>840</c:v>
                </c:pt>
                <c:pt idx="12">
                  <c:v>-1</c:v>
                </c:pt>
              </c:numCache>
            </c:numRef>
          </c:yVal>
          <c:smooth val="0"/>
        </c:ser>
        <c:ser>
          <c:idx val="16"/>
          <c:order val="1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_G0303_!$A$18:$M$18</c:f>
              <c:numCache>
                <c:formatCode>General</c:formatCode>
                <c:ptCount val="13"/>
                <c:pt idx="0">
                  <c:v>745</c:v>
                </c:pt>
                <c:pt idx="1">
                  <c:v>380</c:v>
                </c:pt>
                <c:pt idx="2">
                  <c:v>-1</c:v>
                </c:pt>
                <c:pt idx="3">
                  <c:v>1450</c:v>
                </c:pt>
                <c:pt idx="4">
                  <c:v>-1</c:v>
                </c:pt>
                <c:pt idx="5">
                  <c:v>-1</c:v>
                </c:pt>
                <c:pt idx="6">
                  <c:v>1000</c:v>
                </c:pt>
                <c:pt idx="7">
                  <c:v>730</c:v>
                </c:pt>
                <c:pt idx="8">
                  <c:v>1250</c:v>
                </c:pt>
                <c:pt idx="9">
                  <c:v>620</c:v>
                </c:pt>
                <c:pt idx="10">
                  <c:v>2000</c:v>
                </c:pt>
                <c:pt idx="11">
                  <c:v>900</c:v>
                </c:pt>
                <c:pt idx="12">
                  <c:v>-1</c:v>
                </c:pt>
              </c:numCache>
            </c:numRef>
          </c:yVal>
          <c:smooth val="0"/>
        </c:ser>
        <c:ser>
          <c:idx val="17"/>
          <c:order val="1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_G0303_!$A$19:$M$19</c:f>
              <c:numCache>
                <c:formatCode>General</c:formatCode>
                <c:ptCount val="13"/>
                <c:pt idx="0">
                  <c:v>810</c:v>
                </c:pt>
                <c:pt idx="1">
                  <c:v>400</c:v>
                </c:pt>
                <c:pt idx="2">
                  <c:v>-1</c:v>
                </c:pt>
                <c:pt idx="3">
                  <c:v>1500</c:v>
                </c:pt>
                <c:pt idx="4">
                  <c:v>-1</c:v>
                </c:pt>
                <c:pt idx="5">
                  <c:v>-1</c:v>
                </c:pt>
                <c:pt idx="6">
                  <c:v>1200</c:v>
                </c:pt>
                <c:pt idx="7">
                  <c:v>750</c:v>
                </c:pt>
                <c:pt idx="8">
                  <c:v>1280</c:v>
                </c:pt>
                <c:pt idx="9">
                  <c:v>640</c:v>
                </c:pt>
                <c:pt idx="10">
                  <c:v>2030</c:v>
                </c:pt>
                <c:pt idx="11">
                  <c:v>1000</c:v>
                </c:pt>
                <c:pt idx="12">
                  <c:v>-1</c:v>
                </c:pt>
              </c:numCache>
            </c:numRef>
          </c:yVal>
          <c:smooth val="0"/>
        </c:ser>
        <c:ser>
          <c:idx val="18"/>
          <c:order val="1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_G0303_!$A$20:$M$20</c:f>
              <c:numCache>
                <c:formatCode>General</c:formatCode>
                <c:ptCount val="13"/>
                <c:pt idx="0">
                  <c:v>840</c:v>
                </c:pt>
                <c:pt idx="1">
                  <c:v>420</c:v>
                </c:pt>
                <c:pt idx="2">
                  <c:v>-1</c:v>
                </c:pt>
                <c:pt idx="3">
                  <c:v>1610</c:v>
                </c:pt>
                <c:pt idx="4">
                  <c:v>-1</c:v>
                </c:pt>
                <c:pt idx="5">
                  <c:v>-1</c:v>
                </c:pt>
                <c:pt idx="6">
                  <c:v>1225</c:v>
                </c:pt>
                <c:pt idx="7">
                  <c:v>780</c:v>
                </c:pt>
                <c:pt idx="8">
                  <c:v>1380</c:v>
                </c:pt>
                <c:pt idx="9">
                  <c:v>665</c:v>
                </c:pt>
                <c:pt idx="10">
                  <c:v>4660</c:v>
                </c:pt>
                <c:pt idx="11">
                  <c:v>1030</c:v>
                </c:pt>
                <c:pt idx="12">
                  <c:v>-1</c:v>
                </c:pt>
              </c:numCache>
            </c:numRef>
          </c:yVal>
          <c:smooth val="0"/>
        </c:ser>
        <c:ser>
          <c:idx val="19"/>
          <c:order val="1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_G0303_!$A$21:$M$21</c:f>
              <c:numCache>
                <c:formatCode>General</c:formatCode>
                <c:ptCount val="13"/>
                <c:pt idx="0">
                  <c:v>900</c:v>
                </c:pt>
                <c:pt idx="1">
                  <c:v>440</c:v>
                </c:pt>
                <c:pt idx="2">
                  <c:v>-1</c:v>
                </c:pt>
                <c:pt idx="3">
                  <c:v>1650</c:v>
                </c:pt>
                <c:pt idx="4">
                  <c:v>-1</c:v>
                </c:pt>
                <c:pt idx="5">
                  <c:v>-1</c:v>
                </c:pt>
                <c:pt idx="6">
                  <c:v>1345</c:v>
                </c:pt>
                <c:pt idx="7">
                  <c:v>800</c:v>
                </c:pt>
                <c:pt idx="8">
                  <c:v>1450</c:v>
                </c:pt>
                <c:pt idx="9">
                  <c:v>720</c:v>
                </c:pt>
                <c:pt idx="10">
                  <c:v>-1</c:v>
                </c:pt>
                <c:pt idx="11">
                  <c:v>1100</c:v>
                </c:pt>
                <c:pt idx="12">
                  <c:v>-1</c:v>
                </c:pt>
              </c:numCache>
            </c:numRef>
          </c:yVal>
          <c:smooth val="0"/>
        </c:ser>
        <c:ser>
          <c:idx val="20"/>
          <c:order val="1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_G0303_!$A$22:$M$22</c:f>
              <c:numCache>
                <c:formatCode>General</c:formatCode>
                <c:ptCount val="13"/>
                <c:pt idx="0">
                  <c:v>940</c:v>
                </c:pt>
                <c:pt idx="1">
                  <c:v>460</c:v>
                </c:pt>
                <c:pt idx="2">
                  <c:v>-1</c:v>
                </c:pt>
                <c:pt idx="3">
                  <c:v>1716</c:v>
                </c:pt>
                <c:pt idx="4">
                  <c:v>-1</c:v>
                </c:pt>
                <c:pt idx="5">
                  <c:v>-1</c:v>
                </c:pt>
                <c:pt idx="6">
                  <c:v>1374</c:v>
                </c:pt>
                <c:pt idx="7">
                  <c:v>820</c:v>
                </c:pt>
                <c:pt idx="8">
                  <c:v>1520</c:v>
                </c:pt>
                <c:pt idx="9">
                  <c:v>800</c:v>
                </c:pt>
                <c:pt idx="10">
                  <c:v>-1</c:v>
                </c:pt>
                <c:pt idx="11">
                  <c:v>1175</c:v>
                </c:pt>
                <c:pt idx="12">
                  <c:v>-1</c:v>
                </c:pt>
              </c:numCache>
            </c:numRef>
          </c:yVal>
          <c:smooth val="0"/>
        </c:ser>
        <c:ser>
          <c:idx val="21"/>
          <c:order val="1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_G0303_!$A$23:$M$23</c:f>
              <c:numCache>
                <c:formatCode>General</c:formatCode>
                <c:ptCount val="13"/>
                <c:pt idx="0">
                  <c:v>980</c:v>
                </c:pt>
                <c:pt idx="1">
                  <c:v>480</c:v>
                </c:pt>
                <c:pt idx="2">
                  <c:v>-1</c:v>
                </c:pt>
                <c:pt idx="3">
                  <c:v>1760</c:v>
                </c:pt>
                <c:pt idx="4">
                  <c:v>-1</c:v>
                </c:pt>
                <c:pt idx="5">
                  <c:v>-1</c:v>
                </c:pt>
                <c:pt idx="6">
                  <c:v>1480</c:v>
                </c:pt>
                <c:pt idx="7">
                  <c:v>860</c:v>
                </c:pt>
                <c:pt idx="8">
                  <c:v>1560</c:v>
                </c:pt>
                <c:pt idx="9">
                  <c:v>820</c:v>
                </c:pt>
                <c:pt idx="10">
                  <c:v>-1</c:v>
                </c:pt>
                <c:pt idx="11">
                  <c:v>1270</c:v>
                </c:pt>
                <c:pt idx="12">
                  <c:v>-1</c:v>
                </c:pt>
              </c:numCache>
            </c:numRef>
          </c:yVal>
          <c:smooth val="0"/>
        </c:ser>
        <c:ser>
          <c:idx val="22"/>
          <c:order val="2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_G0303_!$A$24:$M$24</c:f>
              <c:numCache>
                <c:formatCode>General</c:formatCode>
                <c:ptCount val="13"/>
                <c:pt idx="0">
                  <c:v>1010</c:v>
                </c:pt>
                <c:pt idx="1">
                  <c:v>500</c:v>
                </c:pt>
                <c:pt idx="2">
                  <c:v>-1</c:v>
                </c:pt>
                <c:pt idx="3">
                  <c:v>1820</c:v>
                </c:pt>
                <c:pt idx="4">
                  <c:v>-1</c:v>
                </c:pt>
                <c:pt idx="5">
                  <c:v>-1</c:v>
                </c:pt>
                <c:pt idx="6">
                  <c:v>1535</c:v>
                </c:pt>
                <c:pt idx="7">
                  <c:v>900</c:v>
                </c:pt>
                <c:pt idx="8">
                  <c:v>1605</c:v>
                </c:pt>
                <c:pt idx="9">
                  <c:v>840</c:v>
                </c:pt>
                <c:pt idx="10">
                  <c:v>-1</c:v>
                </c:pt>
                <c:pt idx="11">
                  <c:v>1290</c:v>
                </c:pt>
                <c:pt idx="12">
                  <c:v>-1</c:v>
                </c:pt>
              </c:numCache>
            </c:numRef>
          </c:yVal>
          <c:smooth val="0"/>
        </c:ser>
        <c:ser>
          <c:idx val="23"/>
          <c:order val="2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_G0303_!$A$25:$M$25</c:f>
              <c:numCache>
                <c:formatCode>General</c:formatCode>
                <c:ptCount val="13"/>
                <c:pt idx="0">
                  <c:v>1050</c:v>
                </c:pt>
                <c:pt idx="1">
                  <c:v>520</c:v>
                </c:pt>
                <c:pt idx="2">
                  <c:v>-1</c:v>
                </c:pt>
                <c:pt idx="3">
                  <c:v>1880</c:v>
                </c:pt>
                <c:pt idx="4">
                  <c:v>-1</c:v>
                </c:pt>
                <c:pt idx="5">
                  <c:v>-1</c:v>
                </c:pt>
                <c:pt idx="6">
                  <c:v>1560</c:v>
                </c:pt>
                <c:pt idx="7">
                  <c:v>920</c:v>
                </c:pt>
                <c:pt idx="8">
                  <c:v>1645</c:v>
                </c:pt>
                <c:pt idx="9">
                  <c:v>860</c:v>
                </c:pt>
                <c:pt idx="10">
                  <c:v>-1</c:v>
                </c:pt>
                <c:pt idx="11">
                  <c:v>1310</c:v>
                </c:pt>
                <c:pt idx="12">
                  <c:v>-1</c:v>
                </c:pt>
              </c:numCache>
            </c:numRef>
          </c:yVal>
          <c:smooth val="0"/>
        </c:ser>
        <c:ser>
          <c:idx val="24"/>
          <c:order val="2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_G0303_!$A$26:$M$26</c:f>
              <c:numCache>
                <c:formatCode>General</c:formatCode>
                <c:ptCount val="13"/>
                <c:pt idx="0">
                  <c:v>1140</c:v>
                </c:pt>
                <c:pt idx="1">
                  <c:v>540</c:v>
                </c:pt>
                <c:pt idx="2">
                  <c:v>-1</c:v>
                </c:pt>
                <c:pt idx="3">
                  <c:v>1900</c:v>
                </c:pt>
                <c:pt idx="4">
                  <c:v>-1</c:v>
                </c:pt>
                <c:pt idx="5">
                  <c:v>-1</c:v>
                </c:pt>
                <c:pt idx="6">
                  <c:v>1590</c:v>
                </c:pt>
                <c:pt idx="7">
                  <c:v>940</c:v>
                </c:pt>
                <c:pt idx="8">
                  <c:v>1685</c:v>
                </c:pt>
                <c:pt idx="9">
                  <c:v>880</c:v>
                </c:pt>
                <c:pt idx="10">
                  <c:v>-1</c:v>
                </c:pt>
                <c:pt idx="11">
                  <c:v>1345</c:v>
                </c:pt>
                <c:pt idx="12">
                  <c:v>-1</c:v>
                </c:pt>
              </c:numCache>
            </c:numRef>
          </c:yVal>
          <c:smooth val="0"/>
        </c:ser>
        <c:ser>
          <c:idx val="25"/>
          <c:order val="2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_G0303_!$A$27:$M$27</c:f>
              <c:numCache>
                <c:formatCode>General</c:formatCode>
                <c:ptCount val="13"/>
                <c:pt idx="0">
                  <c:v>1175</c:v>
                </c:pt>
                <c:pt idx="1">
                  <c:v>560</c:v>
                </c:pt>
                <c:pt idx="2">
                  <c:v>-1</c:v>
                </c:pt>
                <c:pt idx="3">
                  <c:v>1924</c:v>
                </c:pt>
                <c:pt idx="4">
                  <c:v>-1</c:v>
                </c:pt>
                <c:pt idx="5">
                  <c:v>-1</c:v>
                </c:pt>
                <c:pt idx="6">
                  <c:v>1625</c:v>
                </c:pt>
                <c:pt idx="7">
                  <c:v>975</c:v>
                </c:pt>
                <c:pt idx="8">
                  <c:v>1709</c:v>
                </c:pt>
                <c:pt idx="9">
                  <c:v>900</c:v>
                </c:pt>
                <c:pt idx="10">
                  <c:v>-1</c:v>
                </c:pt>
                <c:pt idx="11">
                  <c:v>1395</c:v>
                </c:pt>
                <c:pt idx="12">
                  <c:v>-1</c:v>
                </c:pt>
              </c:numCache>
            </c:numRef>
          </c:yVal>
          <c:smooth val="0"/>
        </c:ser>
        <c:ser>
          <c:idx val="26"/>
          <c:order val="2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_G0303_!$A$28:$M$28</c:f>
              <c:numCache>
                <c:formatCode>General</c:formatCode>
                <c:ptCount val="13"/>
                <c:pt idx="0">
                  <c:v>1200</c:v>
                </c:pt>
                <c:pt idx="1">
                  <c:v>580</c:v>
                </c:pt>
                <c:pt idx="2">
                  <c:v>-1</c:v>
                </c:pt>
                <c:pt idx="3">
                  <c:v>1950</c:v>
                </c:pt>
                <c:pt idx="4">
                  <c:v>-1</c:v>
                </c:pt>
                <c:pt idx="5">
                  <c:v>-1</c:v>
                </c:pt>
                <c:pt idx="6">
                  <c:v>1690</c:v>
                </c:pt>
                <c:pt idx="7">
                  <c:v>1020</c:v>
                </c:pt>
                <c:pt idx="8">
                  <c:v>1870</c:v>
                </c:pt>
                <c:pt idx="9">
                  <c:v>920</c:v>
                </c:pt>
                <c:pt idx="10">
                  <c:v>-1</c:v>
                </c:pt>
                <c:pt idx="11">
                  <c:v>1450</c:v>
                </c:pt>
                <c:pt idx="12">
                  <c:v>-1</c:v>
                </c:pt>
              </c:numCache>
            </c:numRef>
          </c:yVal>
          <c:smooth val="0"/>
        </c:ser>
        <c:ser>
          <c:idx val="27"/>
          <c:order val="2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_G0303_!$A$29:$M$29</c:f>
              <c:numCache>
                <c:formatCode>General</c:formatCode>
                <c:ptCount val="13"/>
                <c:pt idx="0">
                  <c:v>1250</c:v>
                </c:pt>
                <c:pt idx="1">
                  <c:v>600</c:v>
                </c:pt>
                <c:pt idx="2">
                  <c:v>-1</c:v>
                </c:pt>
                <c:pt idx="3">
                  <c:v>1970</c:v>
                </c:pt>
                <c:pt idx="4">
                  <c:v>-1</c:v>
                </c:pt>
                <c:pt idx="5">
                  <c:v>-1</c:v>
                </c:pt>
                <c:pt idx="6">
                  <c:v>1715</c:v>
                </c:pt>
                <c:pt idx="7">
                  <c:v>1060</c:v>
                </c:pt>
                <c:pt idx="8">
                  <c:v>1890</c:v>
                </c:pt>
                <c:pt idx="9">
                  <c:v>960</c:v>
                </c:pt>
                <c:pt idx="10">
                  <c:v>-1</c:v>
                </c:pt>
                <c:pt idx="11">
                  <c:v>1480</c:v>
                </c:pt>
                <c:pt idx="12">
                  <c:v>-1</c:v>
                </c:pt>
              </c:numCache>
            </c:numRef>
          </c:yVal>
          <c:smooth val="0"/>
        </c:ser>
        <c:ser>
          <c:idx val="28"/>
          <c:order val="2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_G0303_!$A$30:$M$30</c:f>
              <c:numCache>
                <c:formatCode>General</c:formatCode>
                <c:ptCount val="13"/>
                <c:pt idx="0">
                  <c:v>1270</c:v>
                </c:pt>
                <c:pt idx="1">
                  <c:v>620</c:v>
                </c:pt>
                <c:pt idx="2">
                  <c:v>-1</c:v>
                </c:pt>
                <c:pt idx="3">
                  <c:v>4580</c:v>
                </c:pt>
                <c:pt idx="4">
                  <c:v>-1</c:v>
                </c:pt>
                <c:pt idx="5">
                  <c:v>-1</c:v>
                </c:pt>
                <c:pt idx="6">
                  <c:v>1770</c:v>
                </c:pt>
                <c:pt idx="7">
                  <c:v>1080</c:v>
                </c:pt>
                <c:pt idx="8">
                  <c:v>1932</c:v>
                </c:pt>
                <c:pt idx="9">
                  <c:v>980</c:v>
                </c:pt>
                <c:pt idx="10">
                  <c:v>-1</c:v>
                </c:pt>
                <c:pt idx="11">
                  <c:v>1520</c:v>
                </c:pt>
                <c:pt idx="12">
                  <c:v>-1</c:v>
                </c:pt>
              </c:numCache>
            </c:numRef>
          </c:yVal>
          <c:smooth val="0"/>
        </c:ser>
        <c:ser>
          <c:idx val="29"/>
          <c:order val="2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_G0303_!$A$31:$M$31</c:f>
              <c:numCache>
                <c:formatCode>General</c:formatCode>
                <c:ptCount val="13"/>
                <c:pt idx="0">
                  <c:v>1300</c:v>
                </c:pt>
                <c:pt idx="1">
                  <c:v>640</c:v>
                </c:pt>
                <c:pt idx="2">
                  <c:v>-1</c:v>
                </c:pt>
                <c:pt idx="3">
                  <c:v>5210</c:v>
                </c:pt>
                <c:pt idx="4">
                  <c:v>-1</c:v>
                </c:pt>
                <c:pt idx="5">
                  <c:v>-1</c:v>
                </c:pt>
                <c:pt idx="6">
                  <c:v>1795</c:v>
                </c:pt>
                <c:pt idx="7">
                  <c:v>1100</c:v>
                </c:pt>
                <c:pt idx="8">
                  <c:v>4680</c:v>
                </c:pt>
                <c:pt idx="9">
                  <c:v>1010</c:v>
                </c:pt>
                <c:pt idx="10">
                  <c:v>-1</c:v>
                </c:pt>
                <c:pt idx="11">
                  <c:v>1540</c:v>
                </c:pt>
                <c:pt idx="12">
                  <c:v>-1</c:v>
                </c:pt>
              </c:numCache>
            </c:numRef>
          </c:yVal>
          <c:smooth val="0"/>
        </c:ser>
        <c:ser>
          <c:idx val="30"/>
          <c:order val="2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_G0303_!$A$32:$M$32</c:f>
              <c:numCache>
                <c:formatCode>General</c:formatCode>
                <c:ptCount val="13"/>
                <c:pt idx="0">
                  <c:v>1330</c:v>
                </c:pt>
                <c:pt idx="1">
                  <c:v>660</c:v>
                </c:pt>
                <c:pt idx="2">
                  <c:v>-1</c:v>
                </c:pt>
                <c:pt idx="3">
                  <c:v>5246</c:v>
                </c:pt>
                <c:pt idx="4">
                  <c:v>-1</c:v>
                </c:pt>
                <c:pt idx="5">
                  <c:v>-1</c:v>
                </c:pt>
                <c:pt idx="6">
                  <c:v>1915</c:v>
                </c:pt>
                <c:pt idx="7">
                  <c:v>1120</c:v>
                </c:pt>
                <c:pt idx="8">
                  <c:v>4710</c:v>
                </c:pt>
                <c:pt idx="9">
                  <c:v>1030</c:v>
                </c:pt>
                <c:pt idx="10">
                  <c:v>-1</c:v>
                </c:pt>
                <c:pt idx="11">
                  <c:v>1570</c:v>
                </c:pt>
                <c:pt idx="12">
                  <c:v>-1</c:v>
                </c:pt>
              </c:numCache>
            </c:numRef>
          </c:yVal>
          <c:smooth val="0"/>
        </c:ser>
        <c:ser>
          <c:idx val="31"/>
          <c:order val="2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_G0303_!$A$33:$M$33</c:f>
              <c:numCache>
                <c:formatCode>General</c:formatCode>
                <c:ptCount val="13"/>
                <c:pt idx="0">
                  <c:v>1350</c:v>
                </c:pt>
                <c:pt idx="1">
                  <c:v>680</c:v>
                </c:pt>
                <c:pt idx="2">
                  <c:v>-1</c:v>
                </c:pt>
                <c:pt idx="3">
                  <c:v>-1</c:v>
                </c:pt>
                <c:pt idx="4">
                  <c:v>-1</c:v>
                </c:pt>
                <c:pt idx="5">
                  <c:v>-1</c:v>
                </c:pt>
                <c:pt idx="6">
                  <c:v>4810</c:v>
                </c:pt>
                <c:pt idx="7">
                  <c:v>1140</c:v>
                </c:pt>
                <c:pt idx="8">
                  <c:v>4865</c:v>
                </c:pt>
                <c:pt idx="9">
                  <c:v>1050</c:v>
                </c:pt>
                <c:pt idx="10">
                  <c:v>-1</c:v>
                </c:pt>
                <c:pt idx="11">
                  <c:v>1600</c:v>
                </c:pt>
                <c:pt idx="12">
                  <c:v>-1</c:v>
                </c:pt>
              </c:numCache>
            </c:numRef>
          </c:yVal>
          <c:smooth val="0"/>
        </c:ser>
        <c:ser>
          <c:idx val="32"/>
          <c:order val="3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_G0303_!$A$34:$M$34</c:f>
              <c:numCache>
                <c:formatCode>General</c:formatCode>
                <c:ptCount val="13"/>
                <c:pt idx="0">
                  <c:v>1400</c:v>
                </c:pt>
                <c:pt idx="1">
                  <c:v>700</c:v>
                </c:pt>
                <c:pt idx="2">
                  <c:v>-1</c:v>
                </c:pt>
                <c:pt idx="3">
                  <c:v>-1</c:v>
                </c:pt>
                <c:pt idx="4">
                  <c:v>-1</c:v>
                </c:pt>
                <c:pt idx="5">
                  <c:v>-1</c:v>
                </c:pt>
                <c:pt idx="6">
                  <c:v>-1</c:v>
                </c:pt>
                <c:pt idx="7">
                  <c:v>1200</c:v>
                </c:pt>
                <c:pt idx="8">
                  <c:v>4905</c:v>
                </c:pt>
                <c:pt idx="9">
                  <c:v>1080</c:v>
                </c:pt>
                <c:pt idx="10">
                  <c:v>-1</c:v>
                </c:pt>
                <c:pt idx="11">
                  <c:v>1620</c:v>
                </c:pt>
                <c:pt idx="12">
                  <c:v>-1</c:v>
                </c:pt>
              </c:numCache>
            </c:numRef>
          </c:yVal>
          <c:smooth val="0"/>
        </c:ser>
        <c:ser>
          <c:idx val="33"/>
          <c:order val="3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_G0303_!$A$35:$M$35</c:f>
              <c:numCache>
                <c:formatCode>General</c:formatCode>
                <c:ptCount val="13"/>
                <c:pt idx="0">
                  <c:v>1420</c:v>
                </c:pt>
                <c:pt idx="1">
                  <c:v>720</c:v>
                </c:pt>
                <c:pt idx="2">
                  <c:v>-1</c:v>
                </c:pt>
                <c:pt idx="3">
                  <c:v>-1</c:v>
                </c:pt>
                <c:pt idx="4">
                  <c:v>-1</c:v>
                </c:pt>
                <c:pt idx="5">
                  <c:v>-1</c:v>
                </c:pt>
                <c:pt idx="6">
                  <c:v>-1</c:v>
                </c:pt>
                <c:pt idx="7">
                  <c:v>1220</c:v>
                </c:pt>
                <c:pt idx="8">
                  <c:v>5450</c:v>
                </c:pt>
                <c:pt idx="9">
                  <c:v>1100</c:v>
                </c:pt>
                <c:pt idx="10">
                  <c:v>-1</c:v>
                </c:pt>
                <c:pt idx="11">
                  <c:v>1660</c:v>
                </c:pt>
                <c:pt idx="12">
                  <c:v>-1</c:v>
                </c:pt>
              </c:numCache>
            </c:numRef>
          </c:yVal>
          <c:smooth val="0"/>
        </c:ser>
        <c:ser>
          <c:idx val="34"/>
          <c:order val="3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_G0303_!$A$36:$M$36</c:f>
              <c:numCache>
                <c:formatCode>General</c:formatCode>
                <c:ptCount val="13"/>
                <c:pt idx="0">
                  <c:v>1460</c:v>
                </c:pt>
                <c:pt idx="1">
                  <c:v>740</c:v>
                </c:pt>
                <c:pt idx="2">
                  <c:v>-1</c:v>
                </c:pt>
                <c:pt idx="3">
                  <c:v>-1</c:v>
                </c:pt>
                <c:pt idx="4">
                  <c:v>-1</c:v>
                </c:pt>
                <c:pt idx="5">
                  <c:v>-1</c:v>
                </c:pt>
                <c:pt idx="6">
                  <c:v>-1</c:v>
                </c:pt>
                <c:pt idx="7">
                  <c:v>1270</c:v>
                </c:pt>
                <c:pt idx="8">
                  <c:v>-1</c:v>
                </c:pt>
                <c:pt idx="9">
                  <c:v>1150</c:v>
                </c:pt>
                <c:pt idx="10">
                  <c:v>-1</c:v>
                </c:pt>
                <c:pt idx="11">
                  <c:v>1700</c:v>
                </c:pt>
                <c:pt idx="12">
                  <c:v>-1</c:v>
                </c:pt>
              </c:numCache>
            </c:numRef>
          </c:yVal>
          <c:smooth val="0"/>
        </c:ser>
        <c:ser>
          <c:idx val="35"/>
          <c:order val="3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_G0303_!$A$37:$M$37</c:f>
              <c:numCache>
                <c:formatCode>General</c:formatCode>
                <c:ptCount val="13"/>
                <c:pt idx="0">
                  <c:v>1480</c:v>
                </c:pt>
                <c:pt idx="1">
                  <c:v>760</c:v>
                </c:pt>
                <c:pt idx="2">
                  <c:v>-1</c:v>
                </c:pt>
                <c:pt idx="3">
                  <c:v>-1</c:v>
                </c:pt>
                <c:pt idx="4">
                  <c:v>-1</c:v>
                </c:pt>
                <c:pt idx="5">
                  <c:v>-1</c:v>
                </c:pt>
                <c:pt idx="6">
                  <c:v>-1</c:v>
                </c:pt>
                <c:pt idx="7">
                  <c:v>1320</c:v>
                </c:pt>
                <c:pt idx="8">
                  <c:v>-1</c:v>
                </c:pt>
                <c:pt idx="9">
                  <c:v>1215</c:v>
                </c:pt>
                <c:pt idx="10">
                  <c:v>-1</c:v>
                </c:pt>
                <c:pt idx="11">
                  <c:v>1750</c:v>
                </c:pt>
                <c:pt idx="12">
                  <c:v>-1</c:v>
                </c:pt>
              </c:numCache>
            </c:numRef>
          </c:yVal>
          <c:smooth val="0"/>
        </c:ser>
        <c:ser>
          <c:idx val="36"/>
          <c:order val="3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_G0303_!$A$38:$M$38</c:f>
              <c:numCache>
                <c:formatCode>General</c:formatCode>
                <c:ptCount val="13"/>
                <c:pt idx="0">
                  <c:v>1500</c:v>
                </c:pt>
                <c:pt idx="1">
                  <c:v>780</c:v>
                </c:pt>
                <c:pt idx="2">
                  <c:v>-1</c:v>
                </c:pt>
                <c:pt idx="3">
                  <c:v>-1</c:v>
                </c:pt>
                <c:pt idx="4">
                  <c:v>-1</c:v>
                </c:pt>
                <c:pt idx="5">
                  <c:v>-1</c:v>
                </c:pt>
                <c:pt idx="6">
                  <c:v>-1</c:v>
                </c:pt>
                <c:pt idx="7">
                  <c:v>1360</c:v>
                </c:pt>
                <c:pt idx="8">
                  <c:v>-1</c:v>
                </c:pt>
                <c:pt idx="9">
                  <c:v>1240</c:v>
                </c:pt>
                <c:pt idx="10">
                  <c:v>-1</c:v>
                </c:pt>
                <c:pt idx="11">
                  <c:v>1770</c:v>
                </c:pt>
                <c:pt idx="12">
                  <c:v>-1</c:v>
                </c:pt>
              </c:numCache>
            </c:numRef>
          </c:yVal>
          <c:smooth val="0"/>
        </c:ser>
        <c:ser>
          <c:idx val="37"/>
          <c:order val="3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_G0303_!$A$39:$M$39</c:f>
              <c:numCache>
                <c:formatCode>General</c:formatCode>
                <c:ptCount val="13"/>
                <c:pt idx="0">
                  <c:v>1530</c:v>
                </c:pt>
                <c:pt idx="1">
                  <c:v>800</c:v>
                </c:pt>
                <c:pt idx="2">
                  <c:v>-1</c:v>
                </c:pt>
                <c:pt idx="3">
                  <c:v>-1</c:v>
                </c:pt>
                <c:pt idx="4">
                  <c:v>-1</c:v>
                </c:pt>
                <c:pt idx="5">
                  <c:v>-1</c:v>
                </c:pt>
                <c:pt idx="6">
                  <c:v>-1</c:v>
                </c:pt>
                <c:pt idx="7">
                  <c:v>1440</c:v>
                </c:pt>
                <c:pt idx="8">
                  <c:v>-1</c:v>
                </c:pt>
                <c:pt idx="9">
                  <c:v>1260</c:v>
                </c:pt>
                <c:pt idx="10">
                  <c:v>-1</c:v>
                </c:pt>
                <c:pt idx="11">
                  <c:v>1795</c:v>
                </c:pt>
                <c:pt idx="12">
                  <c:v>-1</c:v>
                </c:pt>
              </c:numCache>
            </c:numRef>
          </c:yVal>
          <c:smooth val="0"/>
        </c:ser>
        <c:ser>
          <c:idx val="38"/>
          <c:order val="3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_G0303_!$A$40:$M$40</c:f>
              <c:numCache>
                <c:formatCode>General</c:formatCode>
                <c:ptCount val="13"/>
                <c:pt idx="0">
                  <c:v>1560</c:v>
                </c:pt>
                <c:pt idx="1">
                  <c:v>820</c:v>
                </c:pt>
                <c:pt idx="2">
                  <c:v>-1</c:v>
                </c:pt>
                <c:pt idx="3">
                  <c:v>-1</c:v>
                </c:pt>
                <c:pt idx="4">
                  <c:v>-1</c:v>
                </c:pt>
                <c:pt idx="5">
                  <c:v>-1</c:v>
                </c:pt>
                <c:pt idx="6">
                  <c:v>-1</c:v>
                </c:pt>
                <c:pt idx="7">
                  <c:v>1490</c:v>
                </c:pt>
                <c:pt idx="8">
                  <c:v>-1</c:v>
                </c:pt>
                <c:pt idx="9">
                  <c:v>1300</c:v>
                </c:pt>
                <c:pt idx="10">
                  <c:v>-1</c:v>
                </c:pt>
                <c:pt idx="11">
                  <c:v>1840</c:v>
                </c:pt>
                <c:pt idx="12">
                  <c:v>-1</c:v>
                </c:pt>
              </c:numCache>
            </c:numRef>
          </c:yVal>
          <c:smooth val="0"/>
        </c:ser>
        <c:ser>
          <c:idx val="39"/>
          <c:order val="3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_G0303_!$A$41:$M$41</c:f>
              <c:numCache>
                <c:formatCode>General</c:formatCode>
                <c:ptCount val="13"/>
                <c:pt idx="0">
                  <c:v>1590</c:v>
                </c:pt>
                <c:pt idx="1">
                  <c:v>840</c:v>
                </c:pt>
                <c:pt idx="2">
                  <c:v>-1</c:v>
                </c:pt>
                <c:pt idx="3">
                  <c:v>-1</c:v>
                </c:pt>
                <c:pt idx="4">
                  <c:v>-1</c:v>
                </c:pt>
                <c:pt idx="5">
                  <c:v>-1</c:v>
                </c:pt>
                <c:pt idx="6">
                  <c:v>-1</c:v>
                </c:pt>
                <c:pt idx="7">
                  <c:v>1510</c:v>
                </c:pt>
                <c:pt idx="8">
                  <c:v>-1</c:v>
                </c:pt>
                <c:pt idx="9">
                  <c:v>1330</c:v>
                </c:pt>
                <c:pt idx="10">
                  <c:v>-1</c:v>
                </c:pt>
                <c:pt idx="11">
                  <c:v>1860</c:v>
                </c:pt>
                <c:pt idx="12">
                  <c:v>-1</c:v>
                </c:pt>
              </c:numCache>
            </c:numRef>
          </c:yVal>
          <c:smooth val="0"/>
        </c:ser>
        <c:ser>
          <c:idx val="40"/>
          <c:order val="3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_G0303_!$A$42:$M$42</c:f>
              <c:numCache>
                <c:formatCode>General</c:formatCode>
                <c:ptCount val="13"/>
                <c:pt idx="0">
                  <c:v>1620</c:v>
                </c:pt>
                <c:pt idx="1">
                  <c:v>860</c:v>
                </c:pt>
                <c:pt idx="2">
                  <c:v>-1</c:v>
                </c:pt>
                <c:pt idx="3">
                  <c:v>-1</c:v>
                </c:pt>
                <c:pt idx="4">
                  <c:v>-1</c:v>
                </c:pt>
                <c:pt idx="5">
                  <c:v>-1</c:v>
                </c:pt>
                <c:pt idx="6">
                  <c:v>-1</c:v>
                </c:pt>
                <c:pt idx="7">
                  <c:v>1570</c:v>
                </c:pt>
                <c:pt idx="8">
                  <c:v>-1</c:v>
                </c:pt>
                <c:pt idx="9">
                  <c:v>1380</c:v>
                </c:pt>
                <c:pt idx="10">
                  <c:v>-1</c:v>
                </c:pt>
                <c:pt idx="11">
                  <c:v>1900</c:v>
                </c:pt>
                <c:pt idx="12">
                  <c:v>-1</c:v>
                </c:pt>
              </c:numCache>
            </c:numRef>
          </c:yVal>
          <c:smooth val="0"/>
        </c:ser>
        <c:ser>
          <c:idx val="41"/>
          <c:order val="3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_G0303_!$A$43:$M$43</c:f>
              <c:numCache>
                <c:formatCode>General</c:formatCode>
                <c:ptCount val="13"/>
                <c:pt idx="0">
                  <c:v>1640</c:v>
                </c:pt>
                <c:pt idx="1">
                  <c:v>880</c:v>
                </c:pt>
                <c:pt idx="2">
                  <c:v>-1</c:v>
                </c:pt>
                <c:pt idx="3">
                  <c:v>-1</c:v>
                </c:pt>
                <c:pt idx="4">
                  <c:v>-1</c:v>
                </c:pt>
                <c:pt idx="5">
                  <c:v>-1</c:v>
                </c:pt>
                <c:pt idx="6">
                  <c:v>-1</c:v>
                </c:pt>
                <c:pt idx="7">
                  <c:v>1605</c:v>
                </c:pt>
                <c:pt idx="8">
                  <c:v>-1</c:v>
                </c:pt>
                <c:pt idx="9">
                  <c:v>1400</c:v>
                </c:pt>
                <c:pt idx="10">
                  <c:v>-1</c:v>
                </c:pt>
                <c:pt idx="11">
                  <c:v>1925</c:v>
                </c:pt>
                <c:pt idx="12">
                  <c:v>-1</c:v>
                </c:pt>
              </c:numCache>
            </c:numRef>
          </c:yVal>
          <c:smooth val="0"/>
        </c:ser>
        <c:ser>
          <c:idx val="42"/>
          <c:order val="4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_G0303_!$A$44:$M$44</c:f>
              <c:numCache>
                <c:formatCode>General</c:formatCode>
                <c:ptCount val="13"/>
                <c:pt idx="0">
                  <c:v>1670</c:v>
                </c:pt>
                <c:pt idx="1">
                  <c:v>900</c:v>
                </c:pt>
                <c:pt idx="2">
                  <c:v>-1</c:v>
                </c:pt>
                <c:pt idx="3">
                  <c:v>-1</c:v>
                </c:pt>
                <c:pt idx="4">
                  <c:v>-1</c:v>
                </c:pt>
                <c:pt idx="5">
                  <c:v>-1</c:v>
                </c:pt>
                <c:pt idx="6">
                  <c:v>-1</c:v>
                </c:pt>
                <c:pt idx="7">
                  <c:v>1640</c:v>
                </c:pt>
                <c:pt idx="8">
                  <c:v>-1</c:v>
                </c:pt>
                <c:pt idx="9">
                  <c:v>1430</c:v>
                </c:pt>
                <c:pt idx="10">
                  <c:v>-1</c:v>
                </c:pt>
                <c:pt idx="11">
                  <c:v>1950</c:v>
                </c:pt>
                <c:pt idx="12">
                  <c:v>-1</c:v>
                </c:pt>
              </c:numCache>
            </c:numRef>
          </c:yVal>
          <c:smooth val="0"/>
        </c:ser>
        <c:ser>
          <c:idx val="43"/>
          <c:order val="4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_G0303_!$A$45:$M$45</c:f>
              <c:numCache>
                <c:formatCode>General</c:formatCode>
                <c:ptCount val="13"/>
                <c:pt idx="0">
                  <c:v>1690</c:v>
                </c:pt>
                <c:pt idx="1">
                  <c:v>920</c:v>
                </c:pt>
                <c:pt idx="2">
                  <c:v>-1</c:v>
                </c:pt>
                <c:pt idx="3">
                  <c:v>-1</c:v>
                </c:pt>
                <c:pt idx="4">
                  <c:v>-1</c:v>
                </c:pt>
                <c:pt idx="5">
                  <c:v>-1</c:v>
                </c:pt>
                <c:pt idx="6">
                  <c:v>-1</c:v>
                </c:pt>
                <c:pt idx="7">
                  <c:v>1660</c:v>
                </c:pt>
                <c:pt idx="8">
                  <c:v>-1</c:v>
                </c:pt>
                <c:pt idx="9">
                  <c:v>1450</c:v>
                </c:pt>
                <c:pt idx="10">
                  <c:v>-1</c:v>
                </c:pt>
                <c:pt idx="11">
                  <c:v>1970</c:v>
                </c:pt>
                <c:pt idx="12">
                  <c:v>-1</c:v>
                </c:pt>
              </c:numCache>
            </c:numRef>
          </c:yVal>
          <c:smooth val="0"/>
        </c:ser>
        <c:ser>
          <c:idx val="44"/>
          <c:order val="4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_G0303_!$A$46:$M$46</c:f>
              <c:numCache>
                <c:formatCode>General</c:formatCode>
                <c:ptCount val="13"/>
                <c:pt idx="0">
                  <c:v>1740</c:v>
                </c:pt>
                <c:pt idx="1">
                  <c:v>940</c:v>
                </c:pt>
                <c:pt idx="2">
                  <c:v>-1</c:v>
                </c:pt>
                <c:pt idx="3">
                  <c:v>-1</c:v>
                </c:pt>
                <c:pt idx="4">
                  <c:v>-1</c:v>
                </c:pt>
                <c:pt idx="5">
                  <c:v>-1</c:v>
                </c:pt>
                <c:pt idx="6">
                  <c:v>-1</c:v>
                </c:pt>
                <c:pt idx="7">
                  <c:v>1690</c:v>
                </c:pt>
                <c:pt idx="8">
                  <c:v>-1</c:v>
                </c:pt>
                <c:pt idx="9">
                  <c:v>1480</c:v>
                </c:pt>
                <c:pt idx="10">
                  <c:v>-1</c:v>
                </c:pt>
                <c:pt idx="11">
                  <c:v>1990</c:v>
                </c:pt>
                <c:pt idx="12">
                  <c:v>-1</c:v>
                </c:pt>
              </c:numCache>
            </c:numRef>
          </c:yVal>
          <c:smooth val="0"/>
        </c:ser>
        <c:ser>
          <c:idx val="45"/>
          <c:order val="4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_G0303_!$A$47:$M$47</c:f>
              <c:numCache>
                <c:formatCode>General</c:formatCode>
                <c:ptCount val="13"/>
                <c:pt idx="0">
                  <c:v>1760</c:v>
                </c:pt>
                <c:pt idx="1">
                  <c:v>960</c:v>
                </c:pt>
                <c:pt idx="2">
                  <c:v>-1</c:v>
                </c:pt>
                <c:pt idx="3">
                  <c:v>-1</c:v>
                </c:pt>
                <c:pt idx="4">
                  <c:v>-1</c:v>
                </c:pt>
                <c:pt idx="5">
                  <c:v>-1</c:v>
                </c:pt>
                <c:pt idx="6">
                  <c:v>-1</c:v>
                </c:pt>
                <c:pt idx="7">
                  <c:v>1720</c:v>
                </c:pt>
                <c:pt idx="8">
                  <c:v>-1</c:v>
                </c:pt>
                <c:pt idx="9">
                  <c:v>1500</c:v>
                </c:pt>
                <c:pt idx="10">
                  <c:v>-1</c:v>
                </c:pt>
                <c:pt idx="11">
                  <c:v>2010</c:v>
                </c:pt>
                <c:pt idx="12">
                  <c:v>-1</c:v>
                </c:pt>
              </c:numCache>
            </c:numRef>
          </c:yVal>
          <c:smooth val="0"/>
        </c:ser>
        <c:ser>
          <c:idx val="46"/>
          <c:order val="4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_G0303_!$A$48:$M$48</c:f>
              <c:numCache>
                <c:formatCode>General</c:formatCode>
                <c:ptCount val="13"/>
                <c:pt idx="0">
                  <c:v>1780</c:v>
                </c:pt>
                <c:pt idx="1">
                  <c:v>980</c:v>
                </c:pt>
                <c:pt idx="2">
                  <c:v>-1</c:v>
                </c:pt>
                <c:pt idx="3">
                  <c:v>-1</c:v>
                </c:pt>
                <c:pt idx="4">
                  <c:v>-1</c:v>
                </c:pt>
                <c:pt idx="5">
                  <c:v>-1</c:v>
                </c:pt>
                <c:pt idx="6">
                  <c:v>-1</c:v>
                </c:pt>
                <c:pt idx="7">
                  <c:v>1740</c:v>
                </c:pt>
                <c:pt idx="8">
                  <c:v>-1</c:v>
                </c:pt>
                <c:pt idx="9">
                  <c:v>1530</c:v>
                </c:pt>
                <c:pt idx="10">
                  <c:v>-1</c:v>
                </c:pt>
                <c:pt idx="11">
                  <c:v>4480</c:v>
                </c:pt>
                <c:pt idx="12">
                  <c:v>-1</c:v>
                </c:pt>
              </c:numCache>
            </c:numRef>
          </c:yVal>
          <c:smooth val="0"/>
        </c:ser>
        <c:ser>
          <c:idx val="47"/>
          <c:order val="4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_G0303_!$A$49:$M$49</c:f>
              <c:numCache>
                <c:formatCode>General</c:formatCode>
                <c:ptCount val="13"/>
                <c:pt idx="0">
                  <c:v>1800</c:v>
                </c:pt>
                <c:pt idx="1">
                  <c:v>1000</c:v>
                </c:pt>
                <c:pt idx="2">
                  <c:v>-1</c:v>
                </c:pt>
                <c:pt idx="3">
                  <c:v>-1</c:v>
                </c:pt>
                <c:pt idx="4">
                  <c:v>-1</c:v>
                </c:pt>
                <c:pt idx="5">
                  <c:v>-1</c:v>
                </c:pt>
                <c:pt idx="6">
                  <c:v>-1</c:v>
                </c:pt>
                <c:pt idx="7">
                  <c:v>1760</c:v>
                </c:pt>
                <c:pt idx="8">
                  <c:v>-1</c:v>
                </c:pt>
                <c:pt idx="9">
                  <c:v>1550</c:v>
                </c:pt>
                <c:pt idx="10">
                  <c:v>-1</c:v>
                </c:pt>
                <c:pt idx="11">
                  <c:v>4510</c:v>
                </c:pt>
                <c:pt idx="12">
                  <c:v>-1</c:v>
                </c:pt>
              </c:numCache>
            </c:numRef>
          </c:yVal>
          <c:smooth val="0"/>
        </c:ser>
        <c:ser>
          <c:idx val="48"/>
          <c:order val="4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_G0303_!$A$50:$M$50</c:f>
              <c:numCache>
                <c:formatCode>General</c:formatCode>
                <c:ptCount val="13"/>
                <c:pt idx="0">
                  <c:v>1830</c:v>
                </c:pt>
                <c:pt idx="1">
                  <c:v>1020</c:v>
                </c:pt>
                <c:pt idx="2">
                  <c:v>-1</c:v>
                </c:pt>
                <c:pt idx="3">
                  <c:v>-1</c:v>
                </c:pt>
                <c:pt idx="4">
                  <c:v>-1</c:v>
                </c:pt>
                <c:pt idx="5">
                  <c:v>-1</c:v>
                </c:pt>
                <c:pt idx="6">
                  <c:v>-1</c:v>
                </c:pt>
                <c:pt idx="7">
                  <c:v>1780</c:v>
                </c:pt>
                <c:pt idx="8">
                  <c:v>-1</c:v>
                </c:pt>
                <c:pt idx="9">
                  <c:v>1570</c:v>
                </c:pt>
                <c:pt idx="10">
                  <c:v>-1</c:v>
                </c:pt>
                <c:pt idx="11">
                  <c:v>4560</c:v>
                </c:pt>
                <c:pt idx="12">
                  <c:v>-1</c:v>
                </c:pt>
              </c:numCache>
            </c:numRef>
          </c:yVal>
          <c:smooth val="0"/>
        </c:ser>
        <c:ser>
          <c:idx val="49"/>
          <c:order val="4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_G0303_!$A$51:$M$51</c:f>
              <c:numCache>
                <c:formatCode>General</c:formatCode>
                <c:ptCount val="13"/>
                <c:pt idx="0">
                  <c:v>1850</c:v>
                </c:pt>
                <c:pt idx="1">
                  <c:v>1040</c:v>
                </c:pt>
                <c:pt idx="2">
                  <c:v>-1</c:v>
                </c:pt>
                <c:pt idx="3">
                  <c:v>-1</c:v>
                </c:pt>
                <c:pt idx="4">
                  <c:v>-1</c:v>
                </c:pt>
                <c:pt idx="5">
                  <c:v>-1</c:v>
                </c:pt>
                <c:pt idx="6">
                  <c:v>-1</c:v>
                </c:pt>
                <c:pt idx="7">
                  <c:v>1815</c:v>
                </c:pt>
                <c:pt idx="8">
                  <c:v>-1</c:v>
                </c:pt>
                <c:pt idx="9">
                  <c:v>1590</c:v>
                </c:pt>
                <c:pt idx="10">
                  <c:v>-1</c:v>
                </c:pt>
                <c:pt idx="11">
                  <c:v>4580</c:v>
                </c:pt>
                <c:pt idx="12">
                  <c:v>-1</c:v>
                </c:pt>
              </c:numCache>
            </c:numRef>
          </c:yVal>
          <c:smooth val="0"/>
        </c:ser>
        <c:ser>
          <c:idx val="50"/>
          <c:order val="4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_G0303_!$A$52:$M$52</c:f>
              <c:numCache>
                <c:formatCode>General</c:formatCode>
                <c:ptCount val="13"/>
                <c:pt idx="0">
                  <c:v>1870</c:v>
                </c:pt>
                <c:pt idx="1">
                  <c:v>1060</c:v>
                </c:pt>
                <c:pt idx="2">
                  <c:v>-1</c:v>
                </c:pt>
                <c:pt idx="3">
                  <c:v>-1</c:v>
                </c:pt>
                <c:pt idx="4">
                  <c:v>-1</c:v>
                </c:pt>
                <c:pt idx="5">
                  <c:v>-1</c:v>
                </c:pt>
                <c:pt idx="6">
                  <c:v>-1</c:v>
                </c:pt>
                <c:pt idx="7">
                  <c:v>1840</c:v>
                </c:pt>
                <c:pt idx="8">
                  <c:v>-1</c:v>
                </c:pt>
                <c:pt idx="9">
                  <c:v>1625</c:v>
                </c:pt>
                <c:pt idx="10">
                  <c:v>-1</c:v>
                </c:pt>
                <c:pt idx="11">
                  <c:v>4600</c:v>
                </c:pt>
                <c:pt idx="12">
                  <c:v>-1</c:v>
                </c:pt>
              </c:numCache>
            </c:numRef>
          </c:yVal>
          <c:smooth val="0"/>
        </c:ser>
        <c:ser>
          <c:idx val="51"/>
          <c:order val="4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_G0303_!$A$53:$M$53</c:f>
              <c:numCache>
                <c:formatCode>General</c:formatCode>
                <c:ptCount val="13"/>
                <c:pt idx="0">
                  <c:v>1890</c:v>
                </c:pt>
                <c:pt idx="1">
                  <c:v>1080</c:v>
                </c:pt>
                <c:pt idx="2">
                  <c:v>-1</c:v>
                </c:pt>
                <c:pt idx="3">
                  <c:v>-1</c:v>
                </c:pt>
                <c:pt idx="4">
                  <c:v>-1</c:v>
                </c:pt>
                <c:pt idx="5">
                  <c:v>-1</c:v>
                </c:pt>
                <c:pt idx="6">
                  <c:v>-1</c:v>
                </c:pt>
                <c:pt idx="7">
                  <c:v>1870</c:v>
                </c:pt>
                <c:pt idx="8">
                  <c:v>-1</c:v>
                </c:pt>
                <c:pt idx="9">
                  <c:v>1650</c:v>
                </c:pt>
                <c:pt idx="10">
                  <c:v>-1</c:v>
                </c:pt>
                <c:pt idx="11">
                  <c:v>4630</c:v>
                </c:pt>
                <c:pt idx="12">
                  <c:v>-1</c:v>
                </c:pt>
              </c:numCache>
            </c:numRef>
          </c:yVal>
          <c:smooth val="0"/>
        </c:ser>
        <c:ser>
          <c:idx val="52"/>
          <c:order val="5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_G0303_!$A$54:$M$54</c:f>
              <c:numCache>
                <c:formatCode>General</c:formatCode>
                <c:ptCount val="13"/>
                <c:pt idx="0">
                  <c:v>1910</c:v>
                </c:pt>
                <c:pt idx="1">
                  <c:v>1100</c:v>
                </c:pt>
                <c:pt idx="2">
                  <c:v>-1</c:v>
                </c:pt>
                <c:pt idx="3">
                  <c:v>-1</c:v>
                </c:pt>
                <c:pt idx="4">
                  <c:v>-1</c:v>
                </c:pt>
                <c:pt idx="5">
                  <c:v>-1</c:v>
                </c:pt>
                <c:pt idx="6">
                  <c:v>-1</c:v>
                </c:pt>
                <c:pt idx="7">
                  <c:v>1890</c:v>
                </c:pt>
                <c:pt idx="8">
                  <c:v>-1</c:v>
                </c:pt>
                <c:pt idx="9">
                  <c:v>1670</c:v>
                </c:pt>
                <c:pt idx="10">
                  <c:v>-1</c:v>
                </c:pt>
                <c:pt idx="11">
                  <c:v>4650</c:v>
                </c:pt>
                <c:pt idx="12">
                  <c:v>-1</c:v>
                </c:pt>
              </c:numCache>
            </c:numRef>
          </c:yVal>
          <c:smooth val="0"/>
        </c:ser>
        <c:ser>
          <c:idx val="53"/>
          <c:order val="5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_G0303_!$A$55:$M$55</c:f>
              <c:numCache>
                <c:formatCode>General</c:formatCode>
                <c:ptCount val="13"/>
                <c:pt idx="0">
                  <c:v>1930</c:v>
                </c:pt>
                <c:pt idx="1">
                  <c:v>1120</c:v>
                </c:pt>
                <c:pt idx="2">
                  <c:v>-1</c:v>
                </c:pt>
                <c:pt idx="3">
                  <c:v>-1</c:v>
                </c:pt>
                <c:pt idx="4">
                  <c:v>-1</c:v>
                </c:pt>
                <c:pt idx="5">
                  <c:v>-1</c:v>
                </c:pt>
                <c:pt idx="6">
                  <c:v>-1</c:v>
                </c:pt>
                <c:pt idx="7">
                  <c:v>1910</c:v>
                </c:pt>
                <c:pt idx="8">
                  <c:v>-1</c:v>
                </c:pt>
                <c:pt idx="9">
                  <c:v>1700</c:v>
                </c:pt>
                <c:pt idx="10">
                  <c:v>-1</c:v>
                </c:pt>
                <c:pt idx="11">
                  <c:v>4670</c:v>
                </c:pt>
                <c:pt idx="12">
                  <c:v>-1</c:v>
                </c:pt>
              </c:numCache>
            </c:numRef>
          </c:yVal>
          <c:smooth val="0"/>
        </c:ser>
        <c:ser>
          <c:idx val="54"/>
          <c:order val="5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_G0303_!$A$56:$M$56</c:f>
              <c:numCache>
                <c:formatCode>General</c:formatCode>
                <c:ptCount val="13"/>
                <c:pt idx="0">
                  <c:v>1950</c:v>
                </c:pt>
                <c:pt idx="1">
                  <c:v>1140</c:v>
                </c:pt>
                <c:pt idx="2">
                  <c:v>-1</c:v>
                </c:pt>
                <c:pt idx="3">
                  <c:v>-1</c:v>
                </c:pt>
                <c:pt idx="4">
                  <c:v>-1</c:v>
                </c:pt>
                <c:pt idx="5">
                  <c:v>-1</c:v>
                </c:pt>
                <c:pt idx="6">
                  <c:v>-1</c:v>
                </c:pt>
                <c:pt idx="7">
                  <c:v>1930</c:v>
                </c:pt>
                <c:pt idx="8">
                  <c:v>-1</c:v>
                </c:pt>
                <c:pt idx="9">
                  <c:v>1720</c:v>
                </c:pt>
                <c:pt idx="10">
                  <c:v>-1</c:v>
                </c:pt>
                <c:pt idx="11">
                  <c:v>4690</c:v>
                </c:pt>
                <c:pt idx="12">
                  <c:v>-1</c:v>
                </c:pt>
              </c:numCache>
            </c:numRef>
          </c:yVal>
          <c:smooth val="0"/>
        </c:ser>
        <c:ser>
          <c:idx val="55"/>
          <c:order val="5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_G0303_!$A$57:$M$57</c:f>
              <c:numCache>
                <c:formatCode>General</c:formatCode>
                <c:ptCount val="13"/>
                <c:pt idx="0">
                  <c:v>4610</c:v>
                </c:pt>
                <c:pt idx="1">
                  <c:v>1160</c:v>
                </c:pt>
                <c:pt idx="2">
                  <c:v>-1</c:v>
                </c:pt>
                <c:pt idx="3">
                  <c:v>-1</c:v>
                </c:pt>
                <c:pt idx="4">
                  <c:v>-1</c:v>
                </c:pt>
                <c:pt idx="5">
                  <c:v>-1</c:v>
                </c:pt>
                <c:pt idx="6">
                  <c:v>-1</c:v>
                </c:pt>
                <c:pt idx="7">
                  <c:v>1950</c:v>
                </c:pt>
                <c:pt idx="8">
                  <c:v>-1</c:v>
                </c:pt>
                <c:pt idx="9">
                  <c:v>1740</c:v>
                </c:pt>
                <c:pt idx="10">
                  <c:v>-1</c:v>
                </c:pt>
                <c:pt idx="11">
                  <c:v>4710</c:v>
                </c:pt>
                <c:pt idx="12">
                  <c:v>-1</c:v>
                </c:pt>
              </c:numCache>
            </c:numRef>
          </c:yVal>
          <c:smooth val="0"/>
        </c:ser>
        <c:ser>
          <c:idx val="56"/>
          <c:order val="5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_G0303_!$A$58:$M$58</c:f>
              <c:numCache>
                <c:formatCode>General</c:formatCode>
                <c:ptCount val="13"/>
                <c:pt idx="0">
                  <c:v>4630</c:v>
                </c:pt>
                <c:pt idx="1">
                  <c:v>1180</c:v>
                </c:pt>
                <c:pt idx="2">
                  <c:v>-1</c:v>
                </c:pt>
                <c:pt idx="3">
                  <c:v>-1</c:v>
                </c:pt>
                <c:pt idx="4">
                  <c:v>-1</c:v>
                </c:pt>
                <c:pt idx="5">
                  <c:v>-1</c:v>
                </c:pt>
                <c:pt idx="6">
                  <c:v>-1</c:v>
                </c:pt>
                <c:pt idx="7">
                  <c:v>1970</c:v>
                </c:pt>
                <c:pt idx="8">
                  <c:v>-1</c:v>
                </c:pt>
                <c:pt idx="9">
                  <c:v>1770</c:v>
                </c:pt>
                <c:pt idx="10">
                  <c:v>-1</c:v>
                </c:pt>
                <c:pt idx="11">
                  <c:v>4755</c:v>
                </c:pt>
                <c:pt idx="12">
                  <c:v>-1</c:v>
                </c:pt>
              </c:numCache>
            </c:numRef>
          </c:yVal>
          <c:smooth val="0"/>
        </c:ser>
        <c:ser>
          <c:idx val="57"/>
          <c:order val="5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_G0303_!$A$59:$M$59</c:f>
              <c:numCache>
                <c:formatCode>General</c:formatCode>
                <c:ptCount val="13"/>
                <c:pt idx="0">
                  <c:v>4650</c:v>
                </c:pt>
                <c:pt idx="1">
                  <c:v>1200</c:v>
                </c:pt>
                <c:pt idx="2">
                  <c:v>-1</c:v>
                </c:pt>
                <c:pt idx="3">
                  <c:v>-1</c:v>
                </c:pt>
                <c:pt idx="4">
                  <c:v>-1</c:v>
                </c:pt>
                <c:pt idx="5">
                  <c:v>-1</c:v>
                </c:pt>
                <c:pt idx="6">
                  <c:v>-1</c:v>
                </c:pt>
                <c:pt idx="7">
                  <c:v>1990</c:v>
                </c:pt>
                <c:pt idx="8">
                  <c:v>-1</c:v>
                </c:pt>
                <c:pt idx="9">
                  <c:v>1800</c:v>
                </c:pt>
                <c:pt idx="10">
                  <c:v>-1</c:v>
                </c:pt>
                <c:pt idx="11">
                  <c:v>4875</c:v>
                </c:pt>
                <c:pt idx="12">
                  <c:v>-1</c:v>
                </c:pt>
              </c:numCache>
            </c:numRef>
          </c:yVal>
          <c:smooth val="0"/>
        </c:ser>
        <c:ser>
          <c:idx val="58"/>
          <c:order val="5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_G0303_!$A$60:$M$60</c:f>
              <c:numCache>
                <c:formatCode>General</c:formatCode>
                <c:ptCount val="13"/>
                <c:pt idx="0">
                  <c:v>4670</c:v>
                </c:pt>
                <c:pt idx="1">
                  <c:v>1220</c:v>
                </c:pt>
                <c:pt idx="2">
                  <c:v>-1</c:v>
                </c:pt>
                <c:pt idx="3">
                  <c:v>-1</c:v>
                </c:pt>
                <c:pt idx="4">
                  <c:v>-1</c:v>
                </c:pt>
                <c:pt idx="5">
                  <c:v>-1</c:v>
                </c:pt>
                <c:pt idx="6">
                  <c:v>-1</c:v>
                </c:pt>
                <c:pt idx="7">
                  <c:v>4600</c:v>
                </c:pt>
                <c:pt idx="8">
                  <c:v>-1</c:v>
                </c:pt>
                <c:pt idx="9">
                  <c:v>1820</c:v>
                </c:pt>
                <c:pt idx="10">
                  <c:v>-1</c:v>
                </c:pt>
                <c:pt idx="11">
                  <c:v>5080</c:v>
                </c:pt>
                <c:pt idx="12">
                  <c:v>-1</c:v>
                </c:pt>
              </c:numCache>
            </c:numRef>
          </c:yVal>
          <c:smooth val="0"/>
        </c:ser>
        <c:ser>
          <c:idx val="59"/>
          <c:order val="5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_G0303_!$A$61:$M$61</c:f>
              <c:numCache>
                <c:formatCode>General</c:formatCode>
                <c:ptCount val="13"/>
                <c:pt idx="0">
                  <c:v>4710</c:v>
                </c:pt>
                <c:pt idx="1">
                  <c:v>1240</c:v>
                </c:pt>
                <c:pt idx="2">
                  <c:v>-1</c:v>
                </c:pt>
                <c:pt idx="3">
                  <c:v>-1</c:v>
                </c:pt>
                <c:pt idx="4">
                  <c:v>-1</c:v>
                </c:pt>
                <c:pt idx="5">
                  <c:v>-1</c:v>
                </c:pt>
                <c:pt idx="6">
                  <c:v>-1</c:v>
                </c:pt>
                <c:pt idx="7">
                  <c:v>4620</c:v>
                </c:pt>
                <c:pt idx="8">
                  <c:v>-1</c:v>
                </c:pt>
                <c:pt idx="9">
                  <c:v>1840</c:v>
                </c:pt>
                <c:pt idx="10">
                  <c:v>-1</c:v>
                </c:pt>
                <c:pt idx="11">
                  <c:v>5415</c:v>
                </c:pt>
                <c:pt idx="12">
                  <c:v>-1</c:v>
                </c:pt>
              </c:numCache>
            </c:numRef>
          </c:yVal>
          <c:smooth val="0"/>
        </c:ser>
        <c:ser>
          <c:idx val="60"/>
          <c:order val="5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_G0303_!$A$62:$M$62</c:f>
              <c:numCache>
                <c:formatCode>General</c:formatCode>
                <c:ptCount val="13"/>
                <c:pt idx="0">
                  <c:v>4730</c:v>
                </c:pt>
                <c:pt idx="1">
                  <c:v>1260</c:v>
                </c:pt>
                <c:pt idx="2">
                  <c:v>-1</c:v>
                </c:pt>
                <c:pt idx="3">
                  <c:v>-1</c:v>
                </c:pt>
                <c:pt idx="4">
                  <c:v>-1</c:v>
                </c:pt>
                <c:pt idx="5">
                  <c:v>-1</c:v>
                </c:pt>
                <c:pt idx="6">
                  <c:v>-1</c:v>
                </c:pt>
                <c:pt idx="7">
                  <c:v>4650</c:v>
                </c:pt>
                <c:pt idx="8">
                  <c:v>-1</c:v>
                </c:pt>
                <c:pt idx="9">
                  <c:v>1880</c:v>
                </c:pt>
                <c:pt idx="10">
                  <c:v>-1</c:v>
                </c:pt>
                <c:pt idx="11">
                  <c:v>-1</c:v>
                </c:pt>
                <c:pt idx="12">
                  <c:v>-1</c:v>
                </c:pt>
              </c:numCache>
            </c:numRef>
          </c:yVal>
          <c:smooth val="0"/>
        </c:ser>
        <c:ser>
          <c:idx val="61"/>
          <c:order val="5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_G0303_!$A$63:$M$63</c:f>
              <c:numCache>
                <c:formatCode>General</c:formatCode>
                <c:ptCount val="13"/>
                <c:pt idx="0">
                  <c:v>4790</c:v>
                </c:pt>
                <c:pt idx="1">
                  <c:v>1280</c:v>
                </c:pt>
                <c:pt idx="2">
                  <c:v>-1</c:v>
                </c:pt>
                <c:pt idx="3">
                  <c:v>-1</c:v>
                </c:pt>
                <c:pt idx="4">
                  <c:v>-1</c:v>
                </c:pt>
                <c:pt idx="5">
                  <c:v>-1</c:v>
                </c:pt>
                <c:pt idx="6">
                  <c:v>-1</c:v>
                </c:pt>
                <c:pt idx="7">
                  <c:v>4670</c:v>
                </c:pt>
                <c:pt idx="8">
                  <c:v>-1</c:v>
                </c:pt>
                <c:pt idx="9">
                  <c:v>1900</c:v>
                </c:pt>
                <c:pt idx="10">
                  <c:v>-1</c:v>
                </c:pt>
                <c:pt idx="11">
                  <c:v>-1</c:v>
                </c:pt>
                <c:pt idx="12">
                  <c:v>-1</c:v>
                </c:pt>
              </c:numCache>
            </c:numRef>
          </c:yVal>
          <c:smooth val="0"/>
        </c:ser>
        <c:ser>
          <c:idx val="62"/>
          <c:order val="6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_G0303_!$A$64:$M$64</c:f>
              <c:numCache>
                <c:formatCode>General</c:formatCode>
                <c:ptCount val="13"/>
                <c:pt idx="0">
                  <c:v>4810</c:v>
                </c:pt>
                <c:pt idx="1">
                  <c:v>1300</c:v>
                </c:pt>
                <c:pt idx="2">
                  <c:v>-1</c:v>
                </c:pt>
                <c:pt idx="3">
                  <c:v>-1</c:v>
                </c:pt>
                <c:pt idx="4">
                  <c:v>-1</c:v>
                </c:pt>
                <c:pt idx="5">
                  <c:v>-1</c:v>
                </c:pt>
                <c:pt idx="6">
                  <c:v>-1</c:v>
                </c:pt>
                <c:pt idx="7">
                  <c:v>4690</c:v>
                </c:pt>
                <c:pt idx="8">
                  <c:v>-1</c:v>
                </c:pt>
                <c:pt idx="9">
                  <c:v>1920</c:v>
                </c:pt>
                <c:pt idx="10">
                  <c:v>-1</c:v>
                </c:pt>
                <c:pt idx="11">
                  <c:v>-1</c:v>
                </c:pt>
                <c:pt idx="12">
                  <c:v>-1</c:v>
                </c:pt>
              </c:numCache>
            </c:numRef>
          </c:yVal>
          <c:smooth val="0"/>
        </c:ser>
        <c:ser>
          <c:idx val="63"/>
          <c:order val="6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_G0303_!$A$65:$M$65</c:f>
              <c:numCache>
                <c:formatCode>General</c:formatCode>
                <c:ptCount val="13"/>
                <c:pt idx="0">
                  <c:v>4830</c:v>
                </c:pt>
                <c:pt idx="1">
                  <c:v>1320</c:v>
                </c:pt>
                <c:pt idx="2">
                  <c:v>-1</c:v>
                </c:pt>
                <c:pt idx="3">
                  <c:v>-1</c:v>
                </c:pt>
                <c:pt idx="4">
                  <c:v>-1</c:v>
                </c:pt>
                <c:pt idx="5">
                  <c:v>-1</c:v>
                </c:pt>
                <c:pt idx="6">
                  <c:v>-1</c:v>
                </c:pt>
                <c:pt idx="7">
                  <c:v>4710</c:v>
                </c:pt>
                <c:pt idx="8">
                  <c:v>-1</c:v>
                </c:pt>
                <c:pt idx="9">
                  <c:v>1940</c:v>
                </c:pt>
                <c:pt idx="10">
                  <c:v>-1</c:v>
                </c:pt>
                <c:pt idx="11">
                  <c:v>-1</c:v>
                </c:pt>
                <c:pt idx="12">
                  <c:v>-1</c:v>
                </c:pt>
              </c:numCache>
            </c:numRef>
          </c:yVal>
          <c:smooth val="0"/>
        </c:ser>
        <c:ser>
          <c:idx val="64"/>
          <c:order val="6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_G0303_!$A$66:$M$66</c:f>
              <c:numCache>
                <c:formatCode>General</c:formatCode>
                <c:ptCount val="13"/>
                <c:pt idx="0">
                  <c:v>4980</c:v>
                </c:pt>
                <c:pt idx="1">
                  <c:v>1340</c:v>
                </c:pt>
                <c:pt idx="2">
                  <c:v>-1</c:v>
                </c:pt>
                <c:pt idx="3">
                  <c:v>-1</c:v>
                </c:pt>
                <c:pt idx="4">
                  <c:v>-1</c:v>
                </c:pt>
                <c:pt idx="5">
                  <c:v>-1</c:v>
                </c:pt>
                <c:pt idx="6">
                  <c:v>-1</c:v>
                </c:pt>
                <c:pt idx="7">
                  <c:v>4750</c:v>
                </c:pt>
                <c:pt idx="8">
                  <c:v>-1</c:v>
                </c:pt>
                <c:pt idx="9">
                  <c:v>1960</c:v>
                </c:pt>
                <c:pt idx="10">
                  <c:v>-1</c:v>
                </c:pt>
                <c:pt idx="11">
                  <c:v>-1</c:v>
                </c:pt>
                <c:pt idx="12">
                  <c:v>-1</c:v>
                </c:pt>
              </c:numCache>
            </c:numRef>
          </c:yVal>
          <c:smooth val="0"/>
        </c:ser>
        <c:ser>
          <c:idx val="65"/>
          <c:order val="6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_G0303_!$A$67:$M$67</c:f>
              <c:numCache>
                <c:formatCode>General</c:formatCode>
                <c:ptCount val="13"/>
                <c:pt idx="0">
                  <c:v>5130</c:v>
                </c:pt>
                <c:pt idx="1">
                  <c:v>1360</c:v>
                </c:pt>
                <c:pt idx="2">
                  <c:v>-1</c:v>
                </c:pt>
                <c:pt idx="3">
                  <c:v>-1</c:v>
                </c:pt>
                <c:pt idx="4">
                  <c:v>-1</c:v>
                </c:pt>
                <c:pt idx="5">
                  <c:v>-1</c:v>
                </c:pt>
                <c:pt idx="6">
                  <c:v>-1</c:v>
                </c:pt>
                <c:pt idx="7">
                  <c:v>4850</c:v>
                </c:pt>
                <c:pt idx="8">
                  <c:v>-1</c:v>
                </c:pt>
                <c:pt idx="9">
                  <c:v>1980</c:v>
                </c:pt>
                <c:pt idx="10">
                  <c:v>-1</c:v>
                </c:pt>
                <c:pt idx="11">
                  <c:v>-1</c:v>
                </c:pt>
                <c:pt idx="12">
                  <c:v>-1</c:v>
                </c:pt>
              </c:numCache>
            </c:numRef>
          </c:yVal>
          <c:smooth val="0"/>
        </c:ser>
        <c:ser>
          <c:idx val="66"/>
          <c:order val="6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_G0303_!$A$68:$M$68</c:f>
              <c:numCache>
                <c:formatCode>General</c:formatCode>
                <c:ptCount val="13"/>
                <c:pt idx="0">
                  <c:v>5315</c:v>
                </c:pt>
                <c:pt idx="1">
                  <c:v>1380</c:v>
                </c:pt>
                <c:pt idx="2">
                  <c:v>-1</c:v>
                </c:pt>
                <c:pt idx="3">
                  <c:v>-1</c:v>
                </c:pt>
                <c:pt idx="4">
                  <c:v>-1</c:v>
                </c:pt>
                <c:pt idx="5">
                  <c:v>-1</c:v>
                </c:pt>
                <c:pt idx="6">
                  <c:v>-1</c:v>
                </c:pt>
                <c:pt idx="7">
                  <c:v>4885</c:v>
                </c:pt>
                <c:pt idx="8">
                  <c:v>-1</c:v>
                </c:pt>
                <c:pt idx="9">
                  <c:v>2000</c:v>
                </c:pt>
                <c:pt idx="10">
                  <c:v>-1</c:v>
                </c:pt>
                <c:pt idx="11">
                  <c:v>-1</c:v>
                </c:pt>
                <c:pt idx="12">
                  <c:v>-1</c:v>
                </c:pt>
              </c:numCache>
            </c:numRef>
          </c:yVal>
          <c:smooth val="0"/>
        </c:ser>
        <c:ser>
          <c:idx val="67"/>
          <c:order val="6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_G0303_!$A$69:$M$69</c:f>
              <c:numCache>
                <c:formatCode>General</c:formatCode>
                <c:ptCount val="13"/>
                <c:pt idx="0">
                  <c:v>5570</c:v>
                </c:pt>
                <c:pt idx="1">
                  <c:v>1400</c:v>
                </c:pt>
                <c:pt idx="2">
                  <c:v>-1</c:v>
                </c:pt>
                <c:pt idx="3">
                  <c:v>-1</c:v>
                </c:pt>
                <c:pt idx="4">
                  <c:v>-1</c:v>
                </c:pt>
                <c:pt idx="5">
                  <c:v>-1</c:v>
                </c:pt>
                <c:pt idx="6">
                  <c:v>-1</c:v>
                </c:pt>
                <c:pt idx="7">
                  <c:v>4930</c:v>
                </c:pt>
                <c:pt idx="8">
                  <c:v>-1</c:v>
                </c:pt>
                <c:pt idx="9">
                  <c:v>2020</c:v>
                </c:pt>
                <c:pt idx="10">
                  <c:v>-1</c:v>
                </c:pt>
                <c:pt idx="11">
                  <c:v>-1</c:v>
                </c:pt>
                <c:pt idx="12">
                  <c:v>-1</c:v>
                </c:pt>
              </c:numCache>
            </c:numRef>
          </c:yVal>
          <c:smooth val="0"/>
        </c:ser>
        <c:ser>
          <c:idx val="68"/>
          <c:order val="6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_G0303_!$A$70:$M$70</c:f>
              <c:numCache>
                <c:formatCode>General</c:formatCode>
                <c:ptCount val="13"/>
                <c:pt idx="0">
                  <c:v>-1</c:v>
                </c:pt>
                <c:pt idx="1">
                  <c:v>1420</c:v>
                </c:pt>
                <c:pt idx="2">
                  <c:v>-1</c:v>
                </c:pt>
                <c:pt idx="3">
                  <c:v>-1</c:v>
                </c:pt>
                <c:pt idx="4">
                  <c:v>-1</c:v>
                </c:pt>
                <c:pt idx="5">
                  <c:v>-1</c:v>
                </c:pt>
                <c:pt idx="6">
                  <c:v>-1</c:v>
                </c:pt>
                <c:pt idx="7">
                  <c:v>4950</c:v>
                </c:pt>
                <c:pt idx="8">
                  <c:v>-1</c:v>
                </c:pt>
                <c:pt idx="9">
                  <c:v>4720</c:v>
                </c:pt>
                <c:pt idx="10">
                  <c:v>-1</c:v>
                </c:pt>
                <c:pt idx="11">
                  <c:v>-1</c:v>
                </c:pt>
                <c:pt idx="12">
                  <c:v>-1</c:v>
                </c:pt>
              </c:numCache>
            </c:numRef>
          </c:yVal>
          <c:smooth val="0"/>
        </c:ser>
        <c:ser>
          <c:idx val="69"/>
          <c:order val="6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_G0303_!$A$71:$M$71</c:f>
              <c:numCache>
                <c:formatCode>General</c:formatCode>
                <c:ptCount val="13"/>
                <c:pt idx="0">
                  <c:v>-1</c:v>
                </c:pt>
                <c:pt idx="1">
                  <c:v>1440</c:v>
                </c:pt>
                <c:pt idx="2">
                  <c:v>-1</c:v>
                </c:pt>
                <c:pt idx="3">
                  <c:v>-1</c:v>
                </c:pt>
                <c:pt idx="4">
                  <c:v>-1</c:v>
                </c:pt>
                <c:pt idx="5">
                  <c:v>-1</c:v>
                </c:pt>
                <c:pt idx="6">
                  <c:v>-1</c:v>
                </c:pt>
                <c:pt idx="7">
                  <c:v>4980</c:v>
                </c:pt>
                <c:pt idx="8">
                  <c:v>-1</c:v>
                </c:pt>
                <c:pt idx="9">
                  <c:v>4750</c:v>
                </c:pt>
                <c:pt idx="10">
                  <c:v>-1</c:v>
                </c:pt>
                <c:pt idx="11">
                  <c:v>-1</c:v>
                </c:pt>
                <c:pt idx="12">
                  <c:v>-1</c:v>
                </c:pt>
              </c:numCache>
            </c:numRef>
          </c:yVal>
          <c:smooth val="0"/>
        </c:ser>
        <c:ser>
          <c:idx val="70"/>
          <c:order val="6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_G0303_!$A$72:$M$72</c:f>
              <c:numCache>
                <c:formatCode>General</c:formatCode>
                <c:ptCount val="13"/>
                <c:pt idx="0">
                  <c:v>-1</c:v>
                </c:pt>
                <c:pt idx="1">
                  <c:v>1460</c:v>
                </c:pt>
                <c:pt idx="2">
                  <c:v>-1</c:v>
                </c:pt>
                <c:pt idx="3">
                  <c:v>-1</c:v>
                </c:pt>
                <c:pt idx="4">
                  <c:v>-1</c:v>
                </c:pt>
                <c:pt idx="5">
                  <c:v>-1</c:v>
                </c:pt>
                <c:pt idx="6">
                  <c:v>-1</c:v>
                </c:pt>
                <c:pt idx="7">
                  <c:v>5000</c:v>
                </c:pt>
                <c:pt idx="8">
                  <c:v>-1</c:v>
                </c:pt>
                <c:pt idx="9">
                  <c:v>4780</c:v>
                </c:pt>
                <c:pt idx="10">
                  <c:v>-1</c:v>
                </c:pt>
                <c:pt idx="11">
                  <c:v>-1</c:v>
                </c:pt>
                <c:pt idx="12">
                  <c:v>-1</c:v>
                </c:pt>
              </c:numCache>
            </c:numRef>
          </c:yVal>
          <c:smooth val="0"/>
        </c:ser>
        <c:ser>
          <c:idx val="71"/>
          <c:order val="6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_G0303_!$A$73:$M$73</c:f>
              <c:numCache>
                <c:formatCode>General</c:formatCode>
                <c:ptCount val="13"/>
                <c:pt idx="0">
                  <c:v>-1</c:v>
                </c:pt>
                <c:pt idx="1">
                  <c:v>1480</c:v>
                </c:pt>
                <c:pt idx="2">
                  <c:v>-1</c:v>
                </c:pt>
                <c:pt idx="3">
                  <c:v>-1</c:v>
                </c:pt>
                <c:pt idx="4">
                  <c:v>-1</c:v>
                </c:pt>
                <c:pt idx="5">
                  <c:v>-1</c:v>
                </c:pt>
                <c:pt idx="6">
                  <c:v>-1</c:v>
                </c:pt>
                <c:pt idx="7">
                  <c:v>5070</c:v>
                </c:pt>
                <c:pt idx="8">
                  <c:v>-1</c:v>
                </c:pt>
                <c:pt idx="9">
                  <c:v>4900</c:v>
                </c:pt>
                <c:pt idx="10">
                  <c:v>-1</c:v>
                </c:pt>
                <c:pt idx="11">
                  <c:v>-1</c:v>
                </c:pt>
                <c:pt idx="12">
                  <c:v>-1</c:v>
                </c:pt>
              </c:numCache>
            </c:numRef>
          </c:yVal>
          <c:smooth val="0"/>
        </c:ser>
        <c:ser>
          <c:idx val="72"/>
          <c:order val="7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_G0303_!$A$74:$M$74</c:f>
              <c:numCache>
                <c:formatCode>General</c:formatCode>
                <c:ptCount val="13"/>
                <c:pt idx="0">
                  <c:v>-1</c:v>
                </c:pt>
                <c:pt idx="1">
                  <c:v>1500</c:v>
                </c:pt>
                <c:pt idx="2">
                  <c:v>-1</c:v>
                </c:pt>
                <c:pt idx="3">
                  <c:v>-1</c:v>
                </c:pt>
                <c:pt idx="4">
                  <c:v>-1</c:v>
                </c:pt>
                <c:pt idx="5">
                  <c:v>-1</c:v>
                </c:pt>
                <c:pt idx="6">
                  <c:v>-1</c:v>
                </c:pt>
                <c:pt idx="7">
                  <c:v>5340</c:v>
                </c:pt>
                <c:pt idx="8">
                  <c:v>-1</c:v>
                </c:pt>
                <c:pt idx="9">
                  <c:v>4920</c:v>
                </c:pt>
                <c:pt idx="10">
                  <c:v>-1</c:v>
                </c:pt>
                <c:pt idx="11">
                  <c:v>-1</c:v>
                </c:pt>
                <c:pt idx="12">
                  <c:v>-1</c:v>
                </c:pt>
              </c:numCache>
            </c:numRef>
          </c:yVal>
          <c:smooth val="0"/>
        </c:ser>
        <c:ser>
          <c:idx val="73"/>
          <c:order val="7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_G0303_!$A$75:$M$75</c:f>
              <c:numCache>
                <c:formatCode>General</c:formatCode>
                <c:ptCount val="13"/>
                <c:pt idx="0">
                  <c:v>-1</c:v>
                </c:pt>
                <c:pt idx="1">
                  <c:v>1520</c:v>
                </c:pt>
                <c:pt idx="2">
                  <c:v>-1</c:v>
                </c:pt>
                <c:pt idx="3">
                  <c:v>-1</c:v>
                </c:pt>
                <c:pt idx="4">
                  <c:v>-1</c:v>
                </c:pt>
                <c:pt idx="5">
                  <c:v>-1</c:v>
                </c:pt>
                <c:pt idx="6">
                  <c:v>-1</c:v>
                </c:pt>
                <c:pt idx="7">
                  <c:v>5405</c:v>
                </c:pt>
                <c:pt idx="8">
                  <c:v>-1</c:v>
                </c:pt>
                <c:pt idx="9">
                  <c:v>4960</c:v>
                </c:pt>
                <c:pt idx="10">
                  <c:v>-1</c:v>
                </c:pt>
                <c:pt idx="11">
                  <c:v>-1</c:v>
                </c:pt>
                <c:pt idx="12">
                  <c:v>-1</c:v>
                </c:pt>
              </c:numCache>
            </c:numRef>
          </c:yVal>
          <c:smooth val="0"/>
        </c:ser>
        <c:ser>
          <c:idx val="74"/>
          <c:order val="7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_G0303_!$A$76:$M$76</c:f>
              <c:numCache>
                <c:formatCode>General</c:formatCode>
                <c:ptCount val="13"/>
                <c:pt idx="0">
                  <c:v>-1</c:v>
                </c:pt>
                <c:pt idx="1">
                  <c:v>1540</c:v>
                </c:pt>
                <c:pt idx="2">
                  <c:v>-1</c:v>
                </c:pt>
                <c:pt idx="3">
                  <c:v>-1</c:v>
                </c:pt>
                <c:pt idx="4">
                  <c:v>-1</c:v>
                </c:pt>
                <c:pt idx="5">
                  <c:v>-1</c:v>
                </c:pt>
                <c:pt idx="6">
                  <c:v>-1</c:v>
                </c:pt>
                <c:pt idx="7">
                  <c:v>6420</c:v>
                </c:pt>
                <c:pt idx="8">
                  <c:v>-1</c:v>
                </c:pt>
                <c:pt idx="9">
                  <c:v>5000</c:v>
                </c:pt>
                <c:pt idx="10">
                  <c:v>-1</c:v>
                </c:pt>
                <c:pt idx="11">
                  <c:v>-1</c:v>
                </c:pt>
                <c:pt idx="12">
                  <c:v>-1</c:v>
                </c:pt>
              </c:numCache>
            </c:numRef>
          </c:yVal>
          <c:smooth val="0"/>
        </c:ser>
        <c:ser>
          <c:idx val="75"/>
          <c:order val="7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_G0303_!$A$77:$M$77</c:f>
              <c:numCache>
                <c:formatCode>General</c:formatCode>
                <c:ptCount val="13"/>
                <c:pt idx="0">
                  <c:v>-1</c:v>
                </c:pt>
                <c:pt idx="1">
                  <c:v>1560</c:v>
                </c:pt>
                <c:pt idx="2">
                  <c:v>-1</c:v>
                </c:pt>
                <c:pt idx="3">
                  <c:v>-1</c:v>
                </c:pt>
                <c:pt idx="4">
                  <c:v>-1</c:v>
                </c:pt>
                <c:pt idx="5">
                  <c:v>-1</c:v>
                </c:pt>
                <c:pt idx="6">
                  <c:v>-1</c:v>
                </c:pt>
                <c:pt idx="7">
                  <c:v>-1</c:v>
                </c:pt>
                <c:pt idx="8">
                  <c:v>-1</c:v>
                </c:pt>
                <c:pt idx="9">
                  <c:v>5025</c:v>
                </c:pt>
                <c:pt idx="10">
                  <c:v>-1</c:v>
                </c:pt>
                <c:pt idx="11">
                  <c:v>-1</c:v>
                </c:pt>
                <c:pt idx="12">
                  <c:v>-1</c:v>
                </c:pt>
              </c:numCache>
            </c:numRef>
          </c:yVal>
          <c:smooth val="0"/>
        </c:ser>
        <c:ser>
          <c:idx val="76"/>
          <c:order val="7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_G0303_!$A$78:$M$78</c:f>
              <c:numCache>
                <c:formatCode>General</c:formatCode>
                <c:ptCount val="13"/>
                <c:pt idx="0">
                  <c:v>-1</c:v>
                </c:pt>
                <c:pt idx="1">
                  <c:v>1580</c:v>
                </c:pt>
                <c:pt idx="2">
                  <c:v>-1</c:v>
                </c:pt>
                <c:pt idx="3">
                  <c:v>-1</c:v>
                </c:pt>
                <c:pt idx="4">
                  <c:v>-1</c:v>
                </c:pt>
                <c:pt idx="5">
                  <c:v>-1</c:v>
                </c:pt>
                <c:pt idx="6">
                  <c:v>-1</c:v>
                </c:pt>
                <c:pt idx="7">
                  <c:v>-1</c:v>
                </c:pt>
                <c:pt idx="8">
                  <c:v>-1</c:v>
                </c:pt>
                <c:pt idx="9">
                  <c:v>5070</c:v>
                </c:pt>
                <c:pt idx="10">
                  <c:v>-1</c:v>
                </c:pt>
                <c:pt idx="11">
                  <c:v>-1</c:v>
                </c:pt>
                <c:pt idx="12">
                  <c:v>-1</c:v>
                </c:pt>
              </c:numCache>
            </c:numRef>
          </c:yVal>
          <c:smooth val="0"/>
        </c:ser>
        <c:ser>
          <c:idx val="77"/>
          <c:order val="7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_G0303_!$A$79:$M$79</c:f>
              <c:numCache>
                <c:formatCode>General</c:formatCode>
                <c:ptCount val="13"/>
                <c:pt idx="0">
                  <c:v>-1</c:v>
                </c:pt>
                <c:pt idx="1">
                  <c:v>1600</c:v>
                </c:pt>
                <c:pt idx="2">
                  <c:v>-1</c:v>
                </c:pt>
                <c:pt idx="3">
                  <c:v>-1</c:v>
                </c:pt>
                <c:pt idx="4">
                  <c:v>-1</c:v>
                </c:pt>
                <c:pt idx="5">
                  <c:v>-1</c:v>
                </c:pt>
                <c:pt idx="6">
                  <c:v>-1</c:v>
                </c:pt>
                <c:pt idx="7">
                  <c:v>-1</c:v>
                </c:pt>
                <c:pt idx="8">
                  <c:v>-1</c:v>
                </c:pt>
                <c:pt idx="9">
                  <c:v>5200</c:v>
                </c:pt>
                <c:pt idx="10">
                  <c:v>-1</c:v>
                </c:pt>
                <c:pt idx="11">
                  <c:v>-1</c:v>
                </c:pt>
                <c:pt idx="12">
                  <c:v>-1</c:v>
                </c:pt>
              </c:numCache>
            </c:numRef>
          </c:yVal>
          <c:smooth val="0"/>
        </c:ser>
        <c:ser>
          <c:idx val="78"/>
          <c:order val="7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_G0303_!$A$80:$M$80</c:f>
              <c:numCache>
                <c:formatCode>General</c:formatCode>
                <c:ptCount val="13"/>
                <c:pt idx="0">
                  <c:v>-1</c:v>
                </c:pt>
                <c:pt idx="1">
                  <c:v>1620</c:v>
                </c:pt>
                <c:pt idx="2">
                  <c:v>-1</c:v>
                </c:pt>
                <c:pt idx="3">
                  <c:v>-1</c:v>
                </c:pt>
                <c:pt idx="4">
                  <c:v>-1</c:v>
                </c:pt>
                <c:pt idx="5">
                  <c:v>-1</c:v>
                </c:pt>
                <c:pt idx="6">
                  <c:v>-1</c:v>
                </c:pt>
                <c:pt idx="7">
                  <c:v>-1</c:v>
                </c:pt>
                <c:pt idx="8">
                  <c:v>-1</c:v>
                </c:pt>
                <c:pt idx="9">
                  <c:v>5240</c:v>
                </c:pt>
                <c:pt idx="10">
                  <c:v>-1</c:v>
                </c:pt>
                <c:pt idx="11">
                  <c:v>-1</c:v>
                </c:pt>
                <c:pt idx="12">
                  <c:v>-1</c:v>
                </c:pt>
              </c:numCache>
            </c:numRef>
          </c:yVal>
          <c:smooth val="0"/>
        </c:ser>
        <c:ser>
          <c:idx val="79"/>
          <c:order val="7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_G0303_!$A$81:$M$81</c:f>
              <c:numCache>
                <c:formatCode>General</c:formatCode>
                <c:ptCount val="13"/>
                <c:pt idx="0">
                  <c:v>-1</c:v>
                </c:pt>
                <c:pt idx="1">
                  <c:v>1640</c:v>
                </c:pt>
                <c:pt idx="2">
                  <c:v>-1</c:v>
                </c:pt>
                <c:pt idx="3">
                  <c:v>-1</c:v>
                </c:pt>
                <c:pt idx="4">
                  <c:v>-1</c:v>
                </c:pt>
                <c:pt idx="5">
                  <c:v>-1</c:v>
                </c:pt>
                <c:pt idx="6">
                  <c:v>-1</c:v>
                </c:pt>
                <c:pt idx="7">
                  <c:v>-1</c:v>
                </c:pt>
                <c:pt idx="8">
                  <c:v>-1</c:v>
                </c:pt>
                <c:pt idx="9">
                  <c:v>5480</c:v>
                </c:pt>
                <c:pt idx="10">
                  <c:v>-1</c:v>
                </c:pt>
                <c:pt idx="11">
                  <c:v>-1</c:v>
                </c:pt>
                <c:pt idx="12">
                  <c:v>-1</c:v>
                </c:pt>
              </c:numCache>
            </c:numRef>
          </c:yVal>
          <c:smooth val="0"/>
        </c:ser>
        <c:ser>
          <c:idx val="80"/>
          <c:order val="7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_G0303_!$A$82:$M$82</c:f>
              <c:numCache>
                <c:formatCode>General</c:formatCode>
                <c:ptCount val="13"/>
                <c:pt idx="0">
                  <c:v>-1</c:v>
                </c:pt>
                <c:pt idx="1">
                  <c:v>1660</c:v>
                </c:pt>
                <c:pt idx="2">
                  <c:v>-1</c:v>
                </c:pt>
                <c:pt idx="3">
                  <c:v>-1</c:v>
                </c:pt>
                <c:pt idx="4">
                  <c:v>-1</c:v>
                </c:pt>
                <c:pt idx="5">
                  <c:v>-1</c:v>
                </c:pt>
                <c:pt idx="6">
                  <c:v>-1</c:v>
                </c:pt>
                <c:pt idx="7">
                  <c:v>-1</c:v>
                </c:pt>
                <c:pt idx="8">
                  <c:v>-1</c:v>
                </c:pt>
                <c:pt idx="9">
                  <c:v>5870</c:v>
                </c:pt>
                <c:pt idx="10">
                  <c:v>-1</c:v>
                </c:pt>
                <c:pt idx="11">
                  <c:v>-1</c:v>
                </c:pt>
                <c:pt idx="12">
                  <c:v>-1</c:v>
                </c:pt>
              </c:numCache>
            </c:numRef>
          </c:yVal>
          <c:smooth val="0"/>
        </c:ser>
        <c:ser>
          <c:idx val="81"/>
          <c:order val="7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_G0303_!$A$83:$M$83</c:f>
              <c:numCache>
                <c:formatCode>General</c:formatCode>
                <c:ptCount val="13"/>
                <c:pt idx="0">
                  <c:v>-1</c:v>
                </c:pt>
                <c:pt idx="1">
                  <c:v>1680</c:v>
                </c:pt>
                <c:pt idx="2">
                  <c:v>-1</c:v>
                </c:pt>
                <c:pt idx="3">
                  <c:v>-1</c:v>
                </c:pt>
                <c:pt idx="4">
                  <c:v>-1</c:v>
                </c:pt>
                <c:pt idx="5">
                  <c:v>-1</c:v>
                </c:pt>
                <c:pt idx="6">
                  <c:v>-1</c:v>
                </c:pt>
                <c:pt idx="7">
                  <c:v>-1</c:v>
                </c:pt>
                <c:pt idx="8">
                  <c:v>-1</c:v>
                </c:pt>
                <c:pt idx="9">
                  <c:v>-1</c:v>
                </c:pt>
                <c:pt idx="10">
                  <c:v>-1</c:v>
                </c:pt>
                <c:pt idx="11">
                  <c:v>-1</c:v>
                </c:pt>
                <c:pt idx="12">
                  <c:v>-1</c:v>
                </c:pt>
              </c:numCache>
            </c:numRef>
          </c:yVal>
          <c:smooth val="0"/>
        </c:ser>
        <c:ser>
          <c:idx val="82"/>
          <c:order val="8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_G0303_!$A$84:$M$84</c:f>
              <c:numCache>
                <c:formatCode>General</c:formatCode>
                <c:ptCount val="13"/>
                <c:pt idx="0">
                  <c:v>-1</c:v>
                </c:pt>
                <c:pt idx="1">
                  <c:v>1700</c:v>
                </c:pt>
                <c:pt idx="2">
                  <c:v>-1</c:v>
                </c:pt>
                <c:pt idx="3">
                  <c:v>-1</c:v>
                </c:pt>
                <c:pt idx="4">
                  <c:v>-1</c:v>
                </c:pt>
                <c:pt idx="5">
                  <c:v>-1</c:v>
                </c:pt>
                <c:pt idx="6">
                  <c:v>-1</c:v>
                </c:pt>
                <c:pt idx="7">
                  <c:v>-1</c:v>
                </c:pt>
                <c:pt idx="8">
                  <c:v>-1</c:v>
                </c:pt>
                <c:pt idx="9">
                  <c:v>-1</c:v>
                </c:pt>
                <c:pt idx="10">
                  <c:v>-1</c:v>
                </c:pt>
                <c:pt idx="11">
                  <c:v>-1</c:v>
                </c:pt>
                <c:pt idx="12">
                  <c:v>-1</c:v>
                </c:pt>
              </c:numCache>
            </c:numRef>
          </c:yVal>
          <c:smooth val="0"/>
        </c:ser>
        <c:ser>
          <c:idx val="83"/>
          <c:order val="8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_G0303_!$A$85:$M$85</c:f>
              <c:numCache>
                <c:formatCode>General</c:formatCode>
                <c:ptCount val="13"/>
                <c:pt idx="0">
                  <c:v>-1</c:v>
                </c:pt>
                <c:pt idx="1">
                  <c:v>1720</c:v>
                </c:pt>
                <c:pt idx="2">
                  <c:v>-1</c:v>
                </c:pt>
                <c:pt idx="3">
                  <c:v>-1</c:v>
                </c:pt>
                <c:pt idx="4">
                  <c:v>-1</c:v>
                </c:pt>
                <c:pt idx="5">
                  <c:v>-1</c:v>
                </c:pt>
                <c:pt idx="6">
                  <c:v>-1</c:v>
                </c:pt>
                <c:pt idx="7">
                  <c:v>-1</c:v>
                </c:pt>
                <c:pt idx="8">
                  <c:v>-1</c:v>
                </c:pt>
                <c:pt idx="9">
                  <c:v>-1</c:v>
                </c:pt>
                <c:pt idx="10">
                  <c:v>-1</c:v>
                </c:pt>
                <c:pt idx="11">
                  <c:v>-1</c:v>
                </c:pt>
                <c:pt idx="12">
                  <c:v>-1</c:v>
                </c:pt>
              </c:numCache>
            </c:numRef>
          </c:yVal>
          <c:smooth val="0"/>
        </c:ser>
        <c:ser>
          <c:idx val="84"/>
          <c:order val="8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_G0303_!$A$86:$M$86</c:f>
              <c:numCache>
                <c:formatCode>General</c:formatCode>
                <c:ptCount val="13"/>
                <c:pt idx="0">
                  <c:v>-1</c:v>
                </c:pt>
                <c:pt idx="1">
                  <c:v>1740</c:v>
                </c:pt>
                <c:pt idx="2">
                  <c:v>-1</c:v>
                </c:pt>
                <c:pt idx="3">
                  <c:v>-1</c:v>
                </c:pt>
                <c:pt idx="4">
                  <c:v>-1</c:v>
                </c:pt>
                <c:pt idx="5">
                  <c:v>-1</c:v>
                </c:pt>
                <c:pt idx="6">
                  <c:v>-1</c:v>
                </c:pt>
                <c:pt idx="7">
                  <c:v>-1</c:v>
                </c:pt>
                <c:pt idx="8">
                  <c:v>-1</c:v>
                </c:pt>
                <c:pt idx="9">
                  <c:v>-1</c:v>
                </c:pt>
                <c:pt idx="10">
                  <c:v>-1</c:v>
                </c:pt>
                <c:pt idx="11">
                  <c:v>-1</c:v>
                </c:pt>
                <c:pt idx="12">
                  <c:v>-1</c:v>
                </c:pt>
              </c:numCache>
            </c:numRef>
          </c:yVal>
          <c:smooth val="0"/>
        </c:ser>
        <c:ser>
          <c:idx val="85"/>
          <c:order val="8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_G0303_!$A$87:$M$87</c:f>
              <c:numCache>
                <c:formatCode>General</c:formatCode>
                <c:ptCount val="13"/>
                <c:pt idx="0">
                  <c:v>-1</c:v>
                </c:pt>
                <c:pt idx="1">
                  <c:v>1760</c:v>
                </c:pt>
                <c:pt idx="2">
                  <c:v>-1</c:v>
                </c:pt>
                <c:pt idx="3">
                  <c:v>-1</c:v>
                </c:pt>
                <c:pt idx="4">
                  <c:v>-1</c:v>
                </c:pt>
                <c:pt idx="5">
                  <c:v>-1</c:v>
                </c:pt>
                <c:pt idx="6">
                  <c:v>-1</c:v>
                </c:pt>
                <c:pt idx="7">
                  <c:v>-1</c:v>
                </c:pt>
                <c:pt idx="8">
                  <c:v>-1</c:v>
                </c:pt>
                <c:pt idx="9">
                  <c:v>-1</c:v>
                </c:pt>
                <c:pt idx="10">
                  <c:v>-1</c:v>
                </c:pt>
                <c:pt idx="11">
                  <c:v>-1</c:v>
                </c:pt>
                <c:pt idx="12">
                  <c:v>-1</c:v>
                </c:pt>
              </c:numCache>
            </c:numRef>
          </c:yVal>
          <c:smooth val="0"/>
        </c:ser>
        <c:ser>
          <c:idx val="86"/>
          <c:order val="8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_G0303_!$A$88:$M$88</c:f>
              <c:numCache>
                <c:formatCode>General</c:formatCode>
                <c:ptCount val="13"/>
                <c:pt idx="0">
                  <c:v>-1</c:v>
                </c:pt>
                <c:pt idx="1">
                  <c:v>1780</c:v>
                </c:pt>
                <c:pt idx="2">
                  <c:v>-1</c:v>
                </c:pt>
                <c:pt idx="3">
                  <c:v>-1</c:v>
                </c:pt>
                <c:pt idx="4">
                  <c:v>-1</c:v>
                </c:pt>
                <c:pt idx="5">
                  <c:v>-1</c:v>
                </c:pt>
                <c:pt idx="6">
                  <c:v>-1</c:v>
                </c:pt>
                <c:pt idx="7">
                  <c:v>-1</c:v>
                </c:pt>
                <c:pt idx="8">
                  <c:v>-1</c:v>
                </c:pt>
                <c:pt idx="9">
                  <c:v>-1</c:v>
                </c:pt>
                <c:pt idx="10">
                  <c:v>-1</c:v>
                </c:pt>
                <c:pt idx="11">
                  <c:v>-1</c:v>
                </c:pt>
                <c:pt idx="12">
                  <c:v>-1</c:v>
                </c:pt>
              </c:numCache>
            </c:numRef>
          </c:yVal>
          <c:smooth val="0"/>
        </c:ser>
        <c:ser>
          <c:idx val="87"/>
          <c:order val="8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_G0303_!$A$89:$M$89</c:f>
              <c:numCache>
                <c:formatCode>General</c:formatCode>
                <c:ptCount val="13"/>
                <c:pt idx="0">
                  <c:v>-1</c:v>
                </c:pt>
                <c:pt idx="1">
                  <c:v>1800</c:v>
                </c:pt>
                <c:pt idx="2">
                  <c:v>-1</c:v>
                </c:pt>
                <c:pt idx="3">
                  <c:v>-1</c:v>
                </c:pt>
                <c:pt idx="4">
                  <c:v>-1</c:v>
                </c:pt>
                <c:pt idx="5">
                  <c:v>-1</c:v>
                </c:pt>
                <c:pt idx="6">
                  <c:v>-1</c:v>
                </c:pt>
                <c:pt idx="7">
                  <c:v>-1</c:v>
                </c:pt>
                <c:pt idx="8">
                  <c:v>-1</c:v>
                </c:pt>
                <c:pt idx="9">
                  <c:v>-1</c:v>
                </c:pt>
                <c:pt idx="10">
                  <c:v>-1</c:v>
                </c:pt>
                <c:pt idx="11">
                  <c:v>-1</c:v>
                </c:pt>
                <c:pt idx="12">
                  <c:v>-1</c:v>
                </c:pt>
              </c:numCache>
            </c:numRef>
          </c:yVal>
          <c:smooth val="0"/>
        </c:ser>
        <c:ser>
          <c:idx val="88"/>
          <c:order val="8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_G0303_!$A$90:$M$90</c:f>
              <c:numCache>
                <c:formatCode>General</c:formatCode>
                <c:ptCount val="13"/>
                <c:pt idx="0">
                  <c:v>-1</c:v>
                </c:pt>
                <c:pt idx="1">
                  <c:v>1820</c:v>
                </c:pt>
                <c:pt idx="2">
                  <c:v>-1</c:v>
                </c:pt>
                <c:pt idx="3">
                  <c:v>-1</c:v>
                </c:pt>
                <c:pt idx="4">
                  <c:v>-1</c:v>
                </c:pt>
                <c:pt idx="5">
                  <c:v>-1</c:v>
                </c:pt>
                <c:pt idx="6">
                  <c:v>-1</c:v>
                </c:pt>
                <c:pt idx="7">
                  <c:v>-1</c:v>
                </c:pt>
                <c:pt idx="8">
                  <c:v>-1</c:v>
                </c:pt>
                <c:pt idx="9">
                  <c:v>-1</c:v>
                </c:pt>
                <c:pt idx="10">
                  <c:v>-1</c:v>
                </c:pt>
                <c:pt idx="11">
                  <c:v>-1</c:v>
                </c:pt>
                <c:pt idx="12">
                  <c:v>-1</c:v>
                </c:pt>
              </c:numCache>
            </c:numRef>
          </c:yVal>
          <c:smooth val="0"/>
        </c:ser>
        <c:ser>
          <c:idx val="89"/>
          <c:order val="8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_G0303_!$A$91:$M$91</c:f>
              <c:numCache>
                <c:formatCode>General</c:formatCode>
                <c:ptCount val="13"/>
                <c:pt idx="0">
                  <c:v>-1</c:v>
                </c:pt>
                <c:pt idx="1">
                  <c:v>1840</c:v>
                </c:pt>
                <c:pt idx="2">
                  <c:v>-1</c:v>
                </c:pt>
                <c:pt idx="3">
                  <c:v>-1</c:v>
                </c:pt>
                <c:pt idx="4">
                  <c:v>-1</c:v>
                </c:pt>
                <c:pt idx="5">
                  <c:v>-1</c:v>
                </c:pt>
                <c:pt idx="6">
                  <c:v>-1</c:v>
                </c:pt>
                <c:pt idx="7">
                  <c:v>-1</c:v>
                </c:pt>
                <c:pt idx="8">
                  <c:v>-1</c:v>
                </c:pt>
                <c:pt idx="9">
                  <c:v>-1</c:v>
                </c:pt>
                <c:pt idx="10">
                  <c:v>-1</c:v>
                </c:pt>
                <c:pt idx="11">
                  <c:v>-1</c:v>
                </c:pt>
                <c:pt idx="12">
                  <c:v>-1</c:v>
                </c:pt>
              </c:numCache>
            </c:numRef>
          </c:yVal>
          <c:smooth val="0"/>
        </c:ser>
        <c:ser>
          <c:idx val="90"/>
          <c:order val="8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_G0303_!$A$92:$M$92</c:f>
              <c:numCache>
                <c:formatCode>General</c:formatCode>
                <c:ptCount val="13"/>
                <c:pt idx="0">
                  <c:v>-1</c:v>
                </c:pt>
                <c:pt idx="1">
                  <c:v>1860</c:v>
                </c:pt>
                <c:pt idx="2">
                  <c:v>-1</c:v>
                </c:pt>
                <c:pt idx="3">
                  <c:v>-1</c:v>
                </c:pt>
                <c:pt idx="4">
                  <c:v>-1</c:v>
                </c:pt>
                <c:pt idx="5">
                  <c:v>-1</c:v>
                </c:pt>
                <c:pt idx="6">
                  <c:v>-1</c:v>
                </c:pt>
                <c:pt idx="7">
                  <c:v>-1</c:v>
                </c:pt>
                <c:pt idx="8">
                  <c:v>-1</c:v>
                </c:pt>
                <c:pt idx="9">
                  <c:v>-1</c:v>
                </c:pt>
                <c:pt idx="10">
                  <c:v>-1</c:v>
                </c:pt>
                <c:pt idx="11">
                  <c:v>-1</c:v>
                </c:pt>
                <c:pt idx="12">
                  <c:v>-1</c:v>
                </c:pt>
              </c:numCache>
            </c:numRef>
          </c:yVal>
          <c:smooth val="0"/>
        </c:ser>
        <c:ser>
          <c:idx val="91"/>
          <c:order val="8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_G0303_!$A$93:$M$93</c:f>
              <c:numCache>
                <c:formatCode>General</c:formatCode>
                <c:ptCount val="13"/>
                <c:pt idx="0">
                  <c:v>-1</c:v>
                </c:pt>
                <c:pt idx="1">
                  <c:v>1880</c:v>
                </c:pt>
                <c:pt idx="2">
                  <c:v>-1</c:v>
                </c:pt>
                <c:pt idx="3">
                  <c:v>-1</c:v>
                </c:pt>
                <c:pt idx="4">
                  <c:v>-1</c:v>
                </c:pt>
                <c:pt idx="5">
                  <c:v>-1</c:v>
                </c:pt>
                <c:pt idx="6">
                  <c:v>-1</c:v>
                </c:pt>
                <c:pt idx="7">
                  <c:v>-1</c:v>
                </c:pt>
                <c:pt idx="8">
                  <c:v>-1</c:v>
                </c:pt>
                <c:pt idx="9">
                  <c:v>-1</c:v>
                </c:pt>
                <c:pt idx="10">
                  <c:v>-1</c:v>
                </c:pt>
                <c:pt idx="11">
                  <c:v>-1</c:v>
                </c:pt>
                <c:pt idx="12">
                  <c:v>-1</c:v>
                </c:pt>
              </c:numCache>
            </c:numRef>
          </c:yVal>
          <c:smooth val="0"/>
        </c:ser>
        <c:ser>
          <c:idx val="92"/>
          <c:order val="9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_G0303_!$A$94:$M$94</c:f>
              <c:numCache>
                <c:formatCode>General</c:formatCode>
                <c:ptCount val="13"/>
                <c:pt idx="0">
                  <c:v>-1</c:v>
                </c:pt>
                <c:pt idx="1">
                  <c:v>1900</c:v>
                </c:pt>
                <c:pt idx="2">
                  <c:v>-1</c:v>
                </c:pt>
                <c:pt idx="3">
                  <c:v>-1</c:v>
                </c:pt>
                <c:pt idx="4">
                  <c:v>-1</c:v>
                </c:pt>
                <c:pt idx="5">
                  <c:v>-1</c:v>
                </c:pt>
                <c:pt idx="6">
                  <c:v>-1</c:v>
                </c:pt>
                <c:pt idx="7">
                  <c:v>-1</c:v>
                </c:pt>
                <c:pt idx="8">
                  <c:v>-1</c:v>
                </c:pt>
                <c:pt idx="9">
                  <c:v>-1</c:v>
                </c:pt>
                <c:pt idx="10">
                  <c:v>-1</c:v>
                </c:pt>
                <c:pt idx="11">
                  <c:v>-1</c:v>
                </c:pt>
                <c:pt idx="12">
                  <c:v>-1</c:v>
                </c:pt>
              </c:numCache>
            </c:numRef>
          </c:yVal>
          <c:smooth val="0"/>
        </c:ser>
        <c:ser>
          <c:idx val="93"/>
          <c:order val="9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_G0303_!$A$95:$M$95</c:f>
              <c:numCache>
                <c:formatCode>General</c:formatCode>
                <c:ptCount val="13"/>
                <c:pt idx="0">
                  <c:v>-1</c:v>
                </c:pt>
                <c:pt idx="1">
                  <c:v>1920</c:v>
                </c:pt>
                <c:pt idx="2">
                  <c:v>-1</c:v>
                </c:pt>
                <c:pt idx="3">
                  <c:v>-1</c:v>
                </c:pt>
                <c:pt idx="4">
                  <c:v>-1</c:v>
                </c:pt>
                <c:pt idx="5">
                  <c:v>-1</c:v>
                </c:pt>
                <c:pt idx="6">
                  <c:v>-1</c:v>
                </c:pt>
                <c:pt idx="7">
                  <c:v>-1</c:v>
                </c:pt>
                <c:pt idx="8">
                  <c:v>-1</c:v>
                </c:pt>
                <c:pt idx="9">
                  <c:v>-1</c:v>
                </c:pt>
                <c:pt idx="10">
                  <c:v>-1</c:v>
                </c:pt>
                <c:pt idx="11">
                  <c:v>-1</c:v>
                </c:pt>
                <c:pt idx="12">
                  <c:v>-1</c:v>
                </c:pt>
              </c:numCache>
            </c:numRef>
          </c:yVal>
          <c:smooth val="0"/>
        </c:ser>
        <c:ser>
          <c:idx val="94"/>
          <c:order val="9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_G0303_!$A$96:$M$96</c:f>
              <c:numCache>
                <c:formatCode>General</c:formatCode>
                <c:ptCount val="13"/>
                <c:pt idx="0">
                  <c:v>-1</c:v>
                </c:pt>
                <c:pt idx="1">
                  <c:v>1940</c:v>
                </c:pt>
                <c:pt idx="2">
                  <c:v>-1</c:v>
                </c:pt>
                <c:pt idx="3">
                  <c:v>-1</c:v>
                </c:pt>
                <c:pt idx="4">
                  <c:v>-1</c:v>
                </c:pt>
                <c:pt idx="5">
                  <c:v>-1</c:v>
                </c:pt>
                <c:pt idx="6">
                  <c:v>-1</c:v>
                </c:pt>
                <c:pt idx="7">
                  <c:v>-1</c:v>
                </c:pt>
                <c:pt idx="8">
                  <c:v>-1</c:v>
                </c:pt>
                <c:pt idx="9">
                  <c:v>-1</c:v>
                </c:pt>
                <c:pt idx="10">
                  <c:v>-1</c:v>
                </c:pt>
                <c:pt idx="11">
                  <c:v>-1</c:v>
                </c:pt>
                <c:pt idx="12">
                  <c:v>-1</c:v>
                </c:pt>
              </c:numCache>
            </c:numRef>
          </c:yVal>
          <c:smooth val="0"/>
        </c:ser>
        <c:ser>
          <c:idx val="95"/>
          <c:order val="9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_G0303_!$A$97:$M$97</c:f>
              <c:numCache>
                <c:formatCode>General</c:formatCode>
                <c:ptCount val="13"/>
                <c:pt idx="0">
                  <c:v>-1</c:v>
                </c:pt>
                <c:pt idx="1">
                  <c:v>1960</c:v>
                </c:pt>
                <c:pt idx="2">
                  <c:v>-1</c:v>
                </c:pt>
                <c:pt idx="3">
                  <c:v>-1</c:v>
                </c:pt>
                <c:pt idx="4">
                  <c:v>-1</c:v>
                </c:pt>
                <c:pt idx="5">
                  <c:v>-1</c:v>
                </c:pt>
                <c:pt idx="6">
                  <c:v>-1</c:v>
                </c:pt>
                <c:pt idx="7">
                  <c:v>-1</c:v>
                </c:pt>
                <c:pt idx="8">
                  <c:v>-1</c:v>
                </c:pt>
                <c:pt idx="9">
                  <c:v>-1</c:v>
                </c:pt>
                <c:pt idx="10">
                  <c:v>-1</c:v>
                </c:pt>
                <c:pt idx="11">
                  <c:v>-1</c:v>
                </c:pt>
                <c:pt idx="12">
                  <c:v>-1</c:v>
                </c:pt>
              </c:numCache>
            </c:numRef>
          </c:yVal>
          <c:smooth val="0"/>
        </c:ser>
        <c:ser>
          <c:idx val="96"/>
          <c:order val="9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_G0303_!$A$98:$M$98</c:f>
              <c:numCache>
                <c:formatCode>General</c:formatCode>
                <c:ptCount val="13"/>
                <c:pt idx="0">
                  <c:v>-1</c:v>
                </c:pt>
                <c:pt idx="1">
                  <c:v>1980</c:v>
                </c:pt>
                <c:pt idx="2">
                  <c:v>-1</c:v>
                </c:pt>
                <c:pt idx="3">
                  <c:v>-1</c:v>
                </c:pt>
                <c:pt idx="4">
                  <c:v>-1</c:v>
                </c:pt>
                <c:pt idx="5">
                  <c:v>-1</c:v>
                </c:pt>
                <c:pt idx="6">
                  <c:v>-1</c:v>
                </c:pt>
                <c:pt idx="7">
                  <c:v>-1</c:v>
                </c:pt>
                <c:pt idx="8">
                  <c:v>-1</c:v>
                </c:pt>
                <c:pt idx="9">
                  <c:v>-1</c:v>
                </c:pt>
                <c:pt idx="10">
                  <c:v>-1</c:v>
                </c:pt>
                <c:pt idx="11">
                  <c:v>-1</c:v>
                </c:pt>
                <c:pt idx="12">
                  <c:v>-1</c:v>
                </c:pt>
              </c:numCache>
            </c:numRef>
          </c:yVal>
          <c:smooth val="0"/>
        </c:ser>
        <c:ser>
          <c:idx val="97"/>
          <c:order val="9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_G0303_!$A$99:$M$99</c:f>
              <c:numCache>
                <c:formatCode>General</c:formatCode>
                <c:ptCount val="13"/>
                <c:pt idx="0">
                  <c:v>-1</c:v>
                </c:pt>
                <c:pt idx="1">
                  <c:v>2000</c:v>
                </c:pt>
                <c:pt idx="2">
                  <c:v>-1</c:v>
                </c:pt>
                <c:pt idx="3">
                  <c:v>-1</c:v>
                </c:pt>
                <c:pt idx="4">
                  <c:v>-1</c:v>
                </c:pt>
                <c:pt idx="5">
                  <c:v>-1</c:v>
                </c:pt>
                <c:pt idx="6">
                  <c:v>-1</c:v>
                </c:pt>
                <c:pt idx="7">
                  <c:v>-1</c:v>
                </c:pt>
                <c:pt idx="8">
                  <c:v>-1</c:v>
                </c:pt>
                <c:pt idx="9">
                  <c:v>-1</c:v>
                </c:pt>
                <c:pt idx="10">
                  <c:v>-1</c:v>
                </c:pt>
                <c:pt idx="11">
                  <c:v>-1</c:v>
                </c:pt>
                <c:pt idx="12">
                  <c:v>-1</c:v>
                </c:pt>
              </c:numCache>
            </c:numRef>
          </c:yVal>
          <c:smooth val="0"/>
        </c:ser>
        <c:ser>
          <c:idx val="98"/>
          <c:order val="9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_G0303_!$A$100:$M$100</c:f>
              <c:numCache>
                <c:formatCode>General</c:formatCode>
                <c:ptCount val="13"/>
                <c:pt idx="0">
                  <c:v>-1</c:v>
                </c:pt>
                <c:pt idx="1">
                  <c:v>4625</c:v>
                </c:pt>
                <c:pt idx="2">
                  <c:v>-1</c:v>
                </c:pt>
                <c:pt idx="3">
                  <c:v>-1</c:v>
                </c:pt>
                <c:pt idx="4">
                  <c:v>-1</c:v>
                </c:pt>
                <c:pt idx="5">
                  <c:v>-1</c:v>
                </c:pt>
                <c:pt idx="6">
                  <c:v>-1</c:v>
                </c:pt>
                <c:pt idx="7">
                  <c:v>-1</c:v>
                </c:pt>
                <c:pt idx="8">
                  <c:v>-1</c:v>
                </c:pt>
                <c:pt idx="9">
                  <c:v>-1</c:v>
                </c:pt>
                <c:pt idx="10">
                  <c:v>-1</c:v>
                </c:pt>
                <c:pt idx="11">
                  <c:v>-1</c:v>
                </c:pt>
                <c:pt idx="12">
                  <c:v>-1</c:v>
                </c:pt>
              </c:numCache>
            </c:numRef>
          </c:yVal>
          <c:smooth val="0"/>
        </c:ser>
        <c:ser>
          <c:idx val="99"/>
          <c:order val="9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_G0303_!$A$101:$M$101</c:f>
              <c:numCache>
                <c:formatCode>General</c:formatCode>
                <c:ptCount val="13"/>
                <c:pt idx="0">
                  <c:v>-1</c:v>
                </c:pt>
                <c:pt idx="1">
                  <c:v>4645</c:v>
                </c:pt>
                <c:pt idx="2">
                  <c:v>-1</c:v>
                </c:pt>
                <c:pt idx="3">
                  <c:v>-1</c:v>
                </c:pt>
                <c:pt idx="4">
                  <c:v>-1</c:v>
                </c:pt>
                <c:pt idx="5">
                  <c:v>-1</c:v>
                </c:pt>
                <c:pt idx="6">
                  <c:v>-1</c:v>
                </c:pt>
                <c:pt idx="7">
                  <c:v>-1</c:v>
                </c:pt>
                <c:pt idx="8">
                  <c:v>-1</c:v>
                </c:pt>
                <c:pt idx="9">
                  <c:v>-1</c:v>
                </c:pt>
                <c:pt idx="10">
                  <c:v>-1</c:v>
                </c:pt>
                <c:pt idx="11">
                  <c:v>-1</c:v>
                </c:pt>
                <c:pt idx="12">
                  <c:v>-1</c:v>
                </c:pt>
              </c:numCache>
            </c:numRef>
          </c:yVal>
          <c:smooth val="0"/>
        </c:ser>
        <c:ser>
          <c:idx val="100"/>
          <c:order val="9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_G0303_!$A$102:$M$102</c:f>
              <c:numCache>
                <c:formatCode>General</c:formatCode>
                <c:ptCount val="13"/>
                <c:pt idx="0">
                  <c:v>-1</c:v>
                </c:pt>
                <c:pt idx="1">
                  <c:v>4665</c:v>
                </c:pt>
                <c:pt idx="2">
                  <c:v>-1</c:v>
                </c:pt>
                <c:pt idx="3">
                  <c:v>-1</c:v>
                </c:pt>
                <c:pt idx="4">
                  <c:v>-1</c:v>
                </c:pt>
                <c:pt idx="5">
                  <c:v>-1</c:v>
                </c:pt>
                <c:pt idx="6">
                  <c:v>-1</c:v>
                </c:pt>
                <c:pt idx="7">
                  <c:v>-1</c:v>
                </c:pt>
                <c:pt idx="8">
                  <c:v>-1</c:v>
                </c:pt>
                <c:pt idx="9">
                  <c:v>-1</c:v>
                </c:pt>
                <c:pt idx="10">
                  <c:v>-1</c:v>
                </c:pt>
                <c:pt idx="11">
                  <c:v>-1</c:v>
                </c:pt>
                <c:pt idx="12">
                  <c:v>-1</c:v>
                </c:pt>
              </c:numCache>
            </c:numRef>
          </c:yVal>
          <c:smooth val="0"/>
        </c:ser>
        <c:ser>
          <c:idx val="101"/>
          <c:order val="9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_G0303_!$A$103:$M$103</c:f>
              <c:numCache>
                <c:formatCode>General</c:formatCode>
                <c:ptCount val="13"/>
                <c:pt idx="0">
                  <c:v>-1</c:v>
                </c:pt>
                <c:pt idx="1">
                  <c:v>4685</c:v>
                </c:pt>
                <c:pt idx="2">
                  <c:v>-1</c:v>
                </c:pt>
                <c:pt idx="3">
                  <c:v>-1</c:v>
                </c:pt>
                <c:pt idx="4">
                  <c:v>-1</c:v>
                </c:pt>
                <c:pt idx="5">
                  <c:v>-1</c:v>
                </c:pt>
                <c:pt idx="6">
                  <c:v>-1</c:v>
                </c:pt>
                <c:pt idx="7">
                  <c:v>-1</c:v>
                </c:pt>
                <c:pt idx="8">
                  <c:v>-1</c:v>
                </c:pt>
                <c:pt idx="9">
                  <c:v>-1</c:v>
                </c:pt>
                <c:pt idx="10">
                  <c:v>-1</c:v>
                </c:pt>
                <c:pt idx="11">
                  <c:v>-1</c:v>
                </c:pt>
                <c:pt idx="12">
                  <c:v>-1</c:v>
                </c:pt>
              </c:numCache>
            </c:numRef>
          </c:yVal>
          <c:smooth val="0"/>
        </c:ser>
        <c:ser>
          <c:idx val="102"/>
          <c:order val="10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_G0303_!$A$104:$M$104</c:f>
              <c:numCache>
                <c:formatCode>General</c:formatCode>
                <c:ptCount val="13"/>
                <c:pt idx="0">
                  <c:v>-1</c:v>
                </c:pt>
                <c:pt idx="1">
                  <c:v>4705</c:v>
                </c:pt>
                <c:pt idx="2">
                  <c:v>-1</c:v>
                </c:pt>
                <c:pt idx="3">
                  <c:v>-1</c:v>
                </c:pt>
                <c:pt idx="4">
                  <c:v>-1</c:v>
                </c:pt>
                <c:pt idx="5">
                  <c:v>-1</c:v>
                </c:pt>
                <c:pt idx="6">
                  <c:v>-1</c:v>
                </c:pt>
                <c:pt idx="7">
                  <c:v>-1</c:v>
                </c:pt>
                <c:pt idx="8">
                  <c:v>-1</c:v>
                </c:pt>
                <c:pt idx="9">
                  <c:v>-1</c:v>
                </c:pt>
                <c:pt idx="10">
                  <c:v>-1</c:v>
                </c:pt>
                <c:pt idx="11">
                  <c:v>-1</c:v>
                </c:pt>
                <c:pt idx="12">
                  <c:v>-1</c:v>
                </c:pt>
              </c:numCache>
            </c:numRef>
          </c:yVal>
          <c:smooth val="0"/>
        </c:ser>
        <c:ser>
          <c:idx val="103"/>
          <c:order val="10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_G0303_!$A$105:$M$105</c:f>
              <c:numCache>
                <c:formatCode>General</c:formatCode>
                <c:ptCount val="13"/>
                <c:pt idx="0">
                  <c:v>-1</c:v>
                </c:pt>
                <c:pt idx="1">
                  <c:v>4725</c:v>
                </c:pt>
                <c:pt idx="2">
                  <c:v>-1</c:v>
                </c:pt>
                <c:pt idx="3">
                  <c:v>-1</c:v>
                </c:pt>
                <c:pt idx="4">
                  <c:v>-1</c:v>
                </c:pt>
                <c:pt idx="5">
                  <c:v>-1</c:v>
                </c:pt>
                <c:pt idx="6">
                  <c:v>-1</c:v>
                </c:pt>
                <c:pt idx="7">
                  <c:v>-1</c:v>
                </c:pt>
                <c:pt idx="8">
                  <c:v>-1</c:v>
                </c:pt>
                <c:pt idx="9">
                  <c:v>-1</c:v>
                </c:pt>
                <c:pt idx="10">
                  <c:v>-1</c:v>
                </c:pt>
                <c:pt idx="11">
                  <c:v>-1</c:v>
                </c:pt>
                <c:pt idx="12">
                  <c:v>-1</c:v>
                </c:pt>
              </c:numCache>
            </c:numRef>
          </c:yVal>
          <c:smooth val="0"/>
        </c:ser>
        <c:ser>
          <c:idx val="104"/>
          <c:order val="10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_G0303_!$A$106:$M$106</c:f>
              <c:numCache>
                <c:formatCode>General</c:formatCode>
                <c:ptCount val="13"/>
                <c:pt idx="0">
                  <c:v>-1</c:v>
                </c:pt>
                <c:pt idx="1">
                  <c:v>4745</c:v>
                </c:pt>
                <c:pt idx="2">
                  <c:v>-1</c:v>
                </c:pt>
                <c:pt idx="3">
                  <c:v>-1</c:v>
                </c:pt>
                <c:pt idx="4">
                  <c:v>-1</c:v>
                </c:pt>
                <c:pt idx="5">
                  <c:v>-1</c:v>
                </c:pt>
                <c:pt idx="6">
                  <c:v>-1</c:v>
                </c:pt>
                <c:pt idx="7">
                  <c:v>-1</c:v>
                </c:pt>
                <c:pt idx="8">
                  <c:v>-1</c:v>
                </c:pt>
                <c:pt idx="9">
                  <c:v>-1</c:v>
                </c:pt>
                <c:pt idx="10">
                  <c:v>-1</c:v>
                </c:pt>
                <c:pt idx="11">
                  <c:v>-1</c:v>
                </c:pt>
                <c:pt idx="12">
                  <c:v>-1</c:v>
                </c:pt>
              </c:numCache>
            </c:numRef>
          </c:yVal>
          <c:smooth val="0"/>
        </c:ser>
        <c:ser>
          <c:idx val="105"/>
          <c:order val="10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_G0303_!$A$107:$M$107</c:f>
              <c:numCache>
                <c:formatCode>General</c:formatCode>
                <c:ptCount val="13"/>
                <c:pt idx="0">
                  <c:v>-1</c:v>
                </c:pt>
                <c:pt idx="1">
                  <c:v>4765</c:v>
                </c:pt>
                <c:pt idx="2">
                  <c:v>-1</c:v>
                </c:pt>
                <c:pt idx="3">
                  <c:v>-1</c:v>
                </c:pt>
                <c:pt idx="4">
                  <c:v>-1</c:v>
                </c:pt>
                <c:pt idx="5">
                  <c:v>-1</c:v>
                </c:pt>
                <c:pt idx="6">
                  <c:v>-1</c:v>
                </c:pt>
                <c:pt idx="7">
                  <c:v>-1</c:v>
                </c:pt>
                <c:pt idx="8">
                  <c:v>-1</c:v>
                </c:pt>
                <c:pt idx="9">
                  <c:v>-1</c:v>
                </c:pt>
                <c:pt idx="10">
                  <c:v>-1</c:v>
                </c:pt>
                <c:pt idx="11">
                  <c:v>-1</c:v>
                </c:pt>
                <c:pt idx="12">
                  <c:v>-1</c:v>
                </c:pt>
              </c:numCache>
            </c:numRef>
          </c:yVal>
          <c:smooth val="0"/>
        </c:ser>
        <c:ser>
          <c:idx val="106"/>
          <c:order val="10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_G0303_!$A$108:$M$108</c:f>
              <c:numCache>
                <c:formatCode>General</c:formatCode>
                <c:ptCount val="13"/>
                <c:pt idx="0">
                  <c:v>-1</c:v>
                </c:pt>
                <c:pt idx="1">
                  <c:v>4785</c:v>
                </c:pt>
                <c:pt idx="2">
                  <c:v>-1</c:v>
                </c:pt>
                <c:pt idx="3">
                  <c:v>-1</c:v>
                </c:pt>
                <c:pt idx="4">
                  <c:v>-1</c:v>
                </c:pt>
                <c:pt idx="5">
                  <c:v>-1</c:v>
                </c:pt>
                <c:pt idx="6">
                  <c:v>-1</c:v>
                </c:pt>
                <c:pt idx="7">
                  <c:v>-1</c:v>
                </c:pt>
                <c:pt idx="8">
                  <c:v>-1</c:v>
                </c:pt>
                <c:pt idx="9">
                  <c:v>-1</c:v>
                </c:pt>
                <c:pt idx="10">
                  <c:v>-1</c:v>
                </c:pt>
                <c:pt idx="11">
                  <c:v>-1</c:v>
                </c:pt>
                <c:pt idx="12">
                  <c:v>-1</c:v>
                </c:pt>
              </c:numCache>
            </c:numRef>
          </c:yVal>
          <c:smooth val="0"/>
        </c:ser>
        <c:ser>
          <c:idx val="107"/>
          <c:order val="10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_G0303_!$A$109:$M$109</c:f>
              <c:numCache>
                <c:formatCode>General</c:formatCode>
                <c:ptCount val="13"/>
                <c:pt idx="0">
                  <c:v>-1</c:v>
                </c:pt>
                <c:pt idx="1">
                  <c:v>4805</c:v>
                </c:pt>
                <c:pt idx="2">
                  <c:v>-1</c:v>
                </c:pt>
                <c:pt idx="3">
                  <c:v>-1</c:v>
                </c:pt>
                <c:pt idx="4">
                  <c:v>-1</c:v>
                </c:pt>
                <c:pt idx="5">
                  <c:v>-1</c:v>
                </c:pt>
                <c:pt idx="6">
                  <c:v>-1</c:v>
                </c:pt>
                <c:pt idx="7">
                  <c:v>-1</c:v>
                </c:pt>
                <c:pt idx="8">
                  <c:v>-1</c:v>
                </c:pt>
                <c:pt idx="9">
                  <c:v>-1</c:v>
                </c:pt>
                <c:pt idx="10">
                  <c:v>-1</c:v>
                </c:pt>
                <c:pt idx="11">
                  <c:v>-1</c:v>
                </c:pt>
                <c:pt idx="12">
                  <c:v>-1</c:v>
                </c:pt>
              </c:numCache>
            </c:numRef>
          </c:yVal>
          <c:smooth val="0"/>
        </c:ser>
        <c:ser>
          <c:idx val="108"/>
          <c:order val="10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_G0303_!$A$110:$M$110</c:f>
              <c:numCache>
                <c:formatCode>General</c:formatCode>
                <c:ptCount val="13"/>
                <c:pt idx="0">
                  <c:v>-1</c:v>
                </c:pt>
                <c:pt idx="1">
                  <c:v>4825</c:v>
                </c:pt>
                <c:pt idx="2">
                  <c:v>-1</c:v>
                </c:pt>
                <c:pt idx="3">
                  <c:v>-1</c:v>
                </c:pt>
                <c:pt idx="4">
                  <c:v>-1</c:v>
                </c:pt>
                <c:pt idx="5">
                  <c:v>-1</c:v>
                </c:pt>
                <c:pt idx="6">
                  <c:v>-1</c:v>
                </c:pt>
                <c:pt idx="7">
                  <c:v>-1</c:v>
                </c:pt>
                <c:pt idx="8">
                  <c:v>-1</c:v>
                </c:pt>
                <c:pt idx="9">
                  <c:v>-1</c:v>
                </c:pt>
                <c:pt idx="10">
                  <c:v>-1</c:v>
                </c:pt>
                <c:pt idx="11">
                  <c:v>-1</c:v>
                </c:pt>
                <c:pt idx="12">
                  <c:v>-1</c:v>
                </c:pt>
              </c:numCache>
            </c:numRef>
          </c:yVal>
          <c:smooth val="0"/>
        </c:ser>
        <c:ser>
          <c:idx val="109"/>
          <c:order val="10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_G0303_!$A$111:$M$111</c:f>
              <c:numCache>
                <c:formatCode>General</c:formatCode>
                <c:ptCount val="13"/>
                <c:pt idx="0">
                  <c:v>-1</c:v>
                </c:pt>
                <c:pt idx="1">
                  <c:v>4845</c:v>
                </c:pt>
                <c:pt idx="2">
                  <c:v>-1</c:v>
                </c:pt>
                <c:pt idx="3">
                  <c:v>-1</c:v>
                </c:pt>
                <c:pt idx="4">
                  <c:v>-1</c:v>
                </c:pt>
                <c:pt idx="5">
                  <c:v>-1</c:v>
                </c:pt>
                <c:pt idx="6">
                  <c:v>-1</c:v>
                </c:pt>
                <c:pt idx="7">
                  <c:v>-1</c:v>
                </c:pt>
                <c:pt idx="8">
                  <c:v>-1</c:v>
                </c:pt>
                <c:pt idx="9">
                  <c:v>-1</c:v>
                </c:pt>
                <c:pt idx="10">
                  <c:v>-1</c:v>
                </c:pt>
                <c:pt idx="11">
                  <c:v>-1</c:v>
                </c:pt>
                <c:pt idx="12">
                  <c:v>-1</c:v>
                </c:pt>
              </c:numCache>
            </c:numRef>
          </c:yVal>
          <c:smooth val="0"/>
        </c:ser>
        <c:ser>
          <c:idx val="110"/>
          <c:order val="10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_G0303_!$A$112:$M$112</c:f>
              <c:numCache>
                <c:formatCode>General</c:formatCode>
                <c:ptCount val="13"/>
                <c:pt idx="0">
                  <c:v>-1</c:v>
                </c:pt>
                <c:pt idx="1">
                  <c:v>4865</c:v>
                </c:pt>
                <c:pt idx="2">
                  <c:v>-1</c:v>
                </c:pt>
                <c:pt idx="3">
                  <c:v>-1</c:v>
                </c:pt>
                <c:pt idx="4">
                  <c:v>-1</c:v>
                </c:pt>
                <c:pt idx="5">
                  <c:v>-1</c:v>
                </c:pt>
                <c:pt idx="6">
                  <c:v>-1</c:v>
                </c:pt>
                <c:pt idx="7">
                  <c:v>-1</c:v>
                </c:pt>
                <c:pt idx="8">
                  <c:v>-1</c:v>
                </c:pt>
                <c:pt idx="9">
                  <c:v>-1</c:v>
                </c:pt>
                <c:pt idx="10">
                  <c:v>-1</c:v>
                </c:pt>
                <c:pt idx="11">
                  <c:v>-1</c:v>
                </c:pt>
                <c:pt idx="12">
                  <c:v>-1</c:v>
                </c:pt>
              </c:numCache>
            </c:numRef>
          </c:yVal>
          <c:smooth val="0"/>
        </c:ser>
        <c:ser>
          <c:idx val="111"/>
          <c:order val="10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_G0303_!$A$113:$M$113</c:f>
              <c:numCache>
                <c:formatCode>General</c:formatCode>
                <c:ptCount val="13"/>
                <c:pt idx="0">
                  <c:v>-1</c:v>
                </c:pt>
                <c:pt idx="1">
                  <c:v>4885</c:v>
                </c:pt>
                <c:pt idx="2">
                  <c:v>-1</c:v>
                </c:pt>
                <c:pt idx="3">
                  <c:v>-1</c:v>
                </c:pt>
                <c:pt idx="4">
                  <c:v>-1</c:v>
                </c:pt>
                <c:pt idx="5">
                  <c:v>-1</c:v>
                </c:pt>
                <c:pt idx="6">
                  <c:v>-1</c:v>
                </c:pt>
                <c:pt idx="7">
                  <c:v>-1</c:v>
                </c:pt>
                <c:pt idx="8">
                  <c:v>-1</c:v>
                </c:pt>
                <c:pt idx="9">
                  <c:v>-1</c:v>
                </c:pt>
                <c:pt idx="10">
                  <c:v>-1</c:v>
                </c:pt>
                <c:pt idx="11">
                  <c:v>-1</c:v>
                </c:pt>
                <c:pt idx="12">
                  <c:v>-1</c:v>
                </c:pt>
              </c:numCache>
            </c:numRef>
          </c:yVal>
          <c:smooth val="0"/>
        </c:ser>
        <c:ser>
          <c:idx val="112"/>
          <c:order val="11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_G0303_!$A$114:$M$114</c:f>
              <c:numCache>
                <c:formatCode>General</c:formatCode>
                <c:ptCount val="13"/>
                <c:pt idx="0">
                  <c:v>-1</c:v>
                </c:pt>
                <c:pt idx="1">
                  <c:v>4905</c:v>
                </c:pt>
                <c:pt idx="2">
                  <c:v>-1</c:v>
                </c:pt>
                <c:pt idx="3">
                  <c:v>-1</c:v>
                </c:pt>
                <c:pt idx="4">
                  <c:v>-1</c:v>
                </c:pt>
                <c:pt idx="5">
                  <c:v>-1</c:v>
                </c:pt>
                <c:pt idx="6">
                  <c:v>-1</c:v>
                </c:pt>
                <c:pt idx="7">
                  <c:v>-1</c:v>
                </c:pt>
                <c:pt idx="8">
                  <c:v>-1</c:v>
                </c:pt>
                <c:pt idx="9">
                  <c:v>-1</c:v>
                </c:pt>
                <c:pt idx="10">
                  <c:v>-1</c:v>
                </c:pt>
                <c:pt idx="11">
                  <c:v>-1</c:v>
                </c:pt>
                <c:pt idx="12">
                  <c:v>-1</c:v>
                </c:pt>
              </c:numCache>
            </c:numRef>
          </c:yVal>
          <c:smooth val="0"/>
        </c:ser>
        <c:ser>
          <c:idx val="113"/>
          <c:order val="11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_G0303_!$A$115:$M$115</c:f>
              <c:numCache>
                <c:formatCode>General</c:formatCode>
                <c:ptCount val="13"/>
                <c:pt idx="0">
                  <c:v>-1</c:v>
                </c:pt>
                <c:pt idx="1">
                  <c:v>4925</c:v>
                </c:pt>
                <c:pt idx="2">
                  <c:v>-1</c:v>
                </c:pt>
                <c:pt idx="3">
                  <c:v>-1</c:v>
                </c:pt>
                <c:pt idx="4">
                  <c:v>-1</c:v>
                </c:pt>
                <c:pt idx="5">
                  <c:v>-1</c:v>
                </c:pt>
                <c:pt idx="6">
                  <c:v>-1</c:v>
                </c:pt>
                <c:pt idx="7">
                  <c:v>-1</c:v>
                </c:pt>
                <c:pt idx="8">
                  <c:v>-1</c:v>
                </c:pt>
                <c:pt idx="9">
                  <c:v>-1</c:v>
                </c:pt>
                <c:pt idx="10">
                  <c:v>-1</c:v>
                </c:pt>
                <c:pt idx="11">
                  <c:v>-1</c:v>
                </c:pt>
                <c:pt idx="12">
                  <c:v>-1</c:v>
                </c:pt>
              </c:numCache>
            </c:numRef>
          </c:yVal>
          <c:smooth val="0"/>
        </c:ser>
        <c:ser>
          <c:idx val="114"/>
          <c:order val="11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_G0303_!$A$116:$M$116</c:f>
              <c:numCache>
                <c:formatCode>General</c:formatCode>
                <c:ptCount val="13"/>
                <c:pt idx="0">
                  <c:v>-1</c:v>
                </c:pt>
                <c:pt idx="1">
                  <c:v>4945</c:v>
                </c:pt>
                <c:pt idx="2">
                  <c:v>-1</c:v>
                </c:pt>
                <c:pt idx="3">
                  <c:v>-1</c:v>
                </c:pt>
                <c:pt idx="4">
                  <c:v>-1</c:v>
                </c:pt>
                <c:pt idx="5">
                  <c:v>-1</c:v>
                </c:pt>
                <c:pt idx="6">
                  <c:v>-1</c:v>
                </c:pt>
                <c:pt idx="7">
                  <c:v>-1</c:v>
                </c:pt>
                <c:pt idx="8">
                  <c:v>-1</c:v>
                </c:pt>
                <c:pt idx="9">
                  <c:v>-1</c:v>
                </c:pt>
                <c:pt idx="10">
                  <c:v>-1</c:v>
                </c:pt>
                <c:pt idx="11">
                  <c:v>-1</c:v>
                </c:pt>
                <c:pt idx="12">
                  <c:v>-1</c:v>
                </c:pt>
              </c:numCache>
            </c:numRef>
          </c:yVal>
          <c:smooth val="0"/>
        </c:ser>
        <c:ser>
          <c:idx val="115"/>
          <c:order val="11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_G0303_!$A$117:$M$117</c:f>
              <c:numCache>
                <c:formatCode>General</c:formatCode>
                <c:ptCount val="13"/>
                <c:pt idx="0">
                  <c:v>-1</c:v>
                </c:pt>
                <c:pt idx="1">
                  <c:v>4970</c:v>
                </c:pt>
                <c:pt idx="2">
                  <c:v>-1</c:v>
                </c:pt>
                <c:pt idx="3">
                  <c:v>-1</c:v>
                </c:pt>
                <c:pt idx="4">
                  <c:v>-1</c:v>
                </c:pt>
                <c:pt idx="5">
                  <c:v>-1</c:v>
                </c:pt>
                <c:pt idx="6">
                  <c:v>-1</c:v>
                </c:pt>
                <c:pt idx="7">
                  <c:v>-1</c:v>
                </c:pt>
                <c:pt idx="8">
                  <c:v>-1</c:v>
                </c:pt>
                <c:pt idx="9">
                  <c:v>-1</c:v>
                </c:pt>
                <c:pt idx="10">
                  <c:v>-1</c:v>
                </c:pt>
                <c:pt idx="11">
                  <c:v>-1</c:v>
                </c:pt>
                <c:pt idx="12">
                  <c:v>-1</c:v>
                </c:pt>
              </c:numCache>
            </c:numRef>
          </c:yVal>
          <c:smooth val="0"/>
        </c:ser>
        <c:ser>
          <c:idx val="116"/>
          <c:order val="11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_G0303_!$A$118:$M$118</c:f>
              <c:numCache>
                <c:formatCode>General</c:formatCode>
                <c:ptCount val="13"/>
                <c:pt idx="0">
                  <c:v>-1</c:v>
                </c:pt>
                <c:pt idx="1">
                  <c:v>4990</c:v>
                </c:pt>
                <c:pt idx="2">
                  <c:v>-1</c:v>
                </c:pt>
                <c:pt idx="3">
                  <c:v>-1</c:v>
                </c:pt>
                <c:pt idx="4">
                  <c:v>-1</c:v>
                </c:pt>
                <c:pt idx="5">
                  <c:v>-1</c:v>
                </c:pt>
                <c:pt idx="6">
                  <c:v>-1</c:v>
                </c:pt>
                <c:pt idx="7">
                  <c:v>-1</c:v>
                </c:pt>
                <c:pt idx="8">
                  <c:v>-1</c:v>
                </c:pt>
                <c:pt idx="9">
                  <c:v>-1</c:v>
                </c:pt>
                <c:pt idx="10">
                  <c:v>-1</c:v>
                </c:pt>
                <c:pt idx="11">
                  <c:v>-1</c:v>
                </c:pt>
                <c:pt idx="12">
                  <c:v>-1</c:v>
                </c:pt>
              </c:numCache>
            </c:numRef>
          </c:yVal>
          <c:smooth val="0"/>
        </c:ser>
        <c:ser>
          <c:idx val="117"/>
          <c:order val="11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_G0303_!$A$119:$M$119</c:f>
              <c:numCache>
                <c:formatCode>General</c:formatCode>
                <c:ptCount val="13"/>
                <c:pt idx="0">
                  <c:v>-1</c:v>
                </c:pt>
                <c:pt idx="1">
                  <c:v>5010</c:v>
                </c:pt>
                <c:pt idx="2">
                  <c:v>-1</c:v>
                </c:pt>
                <c:pt idx="3">
                  <c:v>-1</c:v>
                </c:pt>
                <c:pt idx="4">
                  <c:v>-1</c:v>
                </c:pt>
                <c:pt idx="5">
                  <c:v>-1</c:v>
                </c:pt>
                <c:pt idx="6">
                  <c:v>-1</c:v>
                </c:pt>
                <c:pt idx="7">
                  <c:v>-1</c:v>
                </c:pt>
                <c:pt idx="8">
                  <c:v>-1</c:v>
                </c:pt>
                <c:pt idx="9">
                  <c:v>-1</c:v>
                </c:pt>
                <c:pt idx="10">
                  <c:v>-1</c:v>
                </c:pt>
                <c:pt idx="11">
                  <c:v>-1</c:v>
                </c:pt>
                <c:pt idx="12">
                  <c:v>-1</c:v>
                </c:pt>
              </c:numCache>
            </c:numRef>
          </c:yVal>
          <c:smooth val="0"/>
        </c:ser>
        <c:ser>
          <c:idx val="118"/>
          <c:order val="11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_G0303_!$A$120:$M$120</c:f>
              <c:numCache>
                <c:formatCode>General</c:formatCode>
                <c:ptCount val="13"/>
                <c:pt idx="0">
                  <c:v>-1</c:v>
                </c:pt>
                <c:pt idx="1">
                  <c:v>5030</c:v>
                </c:pt>
                <c:pt idx="2">
                  <c:v>-1</c:v>
                </c:pt>
                <c:pt idx="3">
                  <c:v>-1</c:v>
                </c:pt>
                <c:pt idx="4">
                  <c:v>-1</c:v>
                </c:pt>
                <c:pt idx="5">
                  <c:v>-1</c:v>
                </c:pt>
                <c:pt idx="6">
                  <c:v>-1</c:v>
                </c:pt>
                <c:pt idx="7">
                  <c:v>-1</c:v>
                </c:pt>
                <c:pt idx="8">
                  <c:v>-1</c:v>
                </c:pt>
                <c:pt idx="9">
                  <c:v>-1</c:v>
                </c:pt>
                <c:pt idx="10">
                  <c:v>-1</c:v>
                </c:pt>
                <c:pt idx="11">
                  <c:v>-1</c:v>
                </c:pt>
                <c:pt idx="12">
                  <c:v>-1</c:v>
                </c:pt>
              </c:numCache>
            </c:numRef>
          </c:yVal>
          <c:smooth val="0"/>
        </c:ser>
        <c:ser>
          <c:idx val="119"/>
          <c:order val="11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_G0303_!$A$121:$M$121</c:f>
              <c:numCache>
                <c:formatCode>General</c:formatCode>
                <c:ptCount val="13"/>
                <c:pt idx="0">
                  <c:v>-1</c:v>
                </c:pt>
                <c:pt idx="1">
                  <c:v>5050</c:v>
                </c:pt>
                <c:pt idx="2">
                  <c:v>-1</c:v>
                </c:pt>
                <c:pt idx="3">
                  <c:v>-1</c:v>
                </c:pt>
                <c:pt idx="4">
                  <c:v>-1</c:v>
                </c:pt>
                <c:pt idx="5">
                  <c:v>-1</c:v>
                </c:pt>
                <c:pt idx="6">
                  <c:v>-1</c:v>
                </c:pt>
                <c:pt idx="7">
                  <c:v>-1</c:v>
                </c:pt>
                <c:pt idx="8">
                  <c:v>-1</c:v>
                </c:pt>
                <c:pt idx="9">
                  <c:v>-1</c:v>
                </c:pt>
                <c:pt idx="10">
                  <c:v>-1</c:v>
                </c:pt>
                <c:pt idx="11">
                  <c:v>-1</c:v>
                </c:pt>
                <c:pt idx="12">
                  <c:v>-1</c:v>
                </c:pt>
              </c:numCache>
            </c:numRef>
          </c:yVal>
          <c:smooth val="0"/>
        </c:ser>
        <c:ser>
          <c:idx val="120"/>
          <c:order val="11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_G0303_!$A$122:$M$122</c:f>
              <c:numCache>
                <c:formatCode>General</c:formatCode>
                <c:ptCount val="13"/>
                <c:pt idx="0">
                  <c:v>-1</c:v>
                </c:pt>
                <c:pt idx="1">
                  <c:v>5070</c:v>
                </c:pt>
                <c:pt idx="2">
                  <c:v>-1</c:v>
                </c:pt>
                <c:pt idx="3">
                  <c:v>-1</c:v>
                </c:pt>
                <c:pt idx="4">
                  <c:v>-1</c:v>
                </c:pt>
                <c:pt idx="5">
                  <c:v>-1</c:v>
                </c:pt>
                <c:pt idx="6">
                  <c:v>-1</c:v>
                </c:pt>
                <c:pt idx="7">
                  <c:v>-1</c:v>
                </c:pt>
                <c:pt idx="8">
                  <c:v>-1</c:v>
                </c:pt>
                <c:pt idx="9">
                  <c:v>-1</c:v>
                </c:pt>
                <c:pt idx="10">
                  <c:v>-1</c:v>
                </c:pt>
                <c:pt idx="11">
                  <c:v>-1</c:v>
                </c:pt>
                <c:pt idx="12">
                  <c:v>-1</c:v>
                </c:pt>
              </c:numCache>
            </c:numRef>
          </c:yVal>
          <c:smooth val="0"/>
        </c:ser>
        <c:ser>
          <c:idx val="121"/>
          <c:order val="11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_G0303_!$A$123:$M$123</c:f>
              <c:numCache>
                <c:formatCode>General</c:formatCode>
                <c:ptCount val="13"/>
                <c:pt idx="0">
                  <c:v>-1</c:v>
                </c:pt>
                <c:pt idx="1">
                  <c:v>5100</c:v>
                </c:pt>
                <c:pt idx="2">
                  <c:v>-1</c:v>
                </c:pt>
                <c:pt idx="3">
                  <c:v>-1</c:v>
                </c:pt>
                <c:pt idx="4">
                  <c:v>-1</c:v>
                </c:pt>
                <c:pt idx="5">
                  <c:v>-1</c:v>
                </c:pt>
                <c:pt idx="6">
                  <c:v>-1</c:v>
                </c:pt>
                <c:pt idx="7">
                  <c:v>-1</c:v>
                </c:pt>
                <c:pt idx="8">
                  <c:v>-1</c:v>
                </c:pt>
                <c:pt idx="9">
                  <c:v>-1</c:v>
                </c:pt>
                <c:pt idx="10">
                  <c:v>-1</c:v>
                </c:pt>
                <c:pt idx="11">
                  <c:v>-1</c:v>
                </c:pt>
                <c:pt idx="12">
                  <c:v>-1</c:v>
                </c:pt>
              </c:numCache>
            </c:numRef>
          </c:yVal>
          <c:smooth val="0"/>
        </c:ser>
        <c:ser>
          <c:idx val="122"/>
          <c:order val="12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_G0303_!$A$124:$M$124</c:f>
              <c:numCache>
                <c:formatCode>General</c:formatCode>
                <c:ptCount val="13"/>
                <c:pt idx="0">
                  <c:v>-1</c:v>
                </c:pt>
                <c:pt idx="1">
                  <c:v>5130</c:v>
                </c:pt>
                <c:pt idx="2">
                  <c:v>-1</c:v>
                </c:pt>
                <c:pt idx="3">
                  <c:v>-1</c:v>
                </c:pt>
                <c:pt idx="4">
                  <c:v>-1</c:v>
                </c:pt>
                <c:pt idx="5">
                  <c:v>-1</c:v>
                </c:pt>
                <c:pt idx="6">
                  <c:v>-1</c:v>
                </c:pt>
                <c:pt idx="7">
                  <c:v>-1</c:v>
                </c:pt>
                <c:pt idx="8">
                  <c:v>-1</c:v>
                </c:pt>
                <c:pt idx="9">
                  <c:v>-1</c:v>
                </c:pt>
                <c:pt idx="10">
                  <c:v>-1</c:v>
                </c:pt>
                <c:pt idx="11">
                  <c:v>-1</c:v>
                </c:pt>
                <c:pt idx="12">
                  <c:v>-1</c:v>
                </c:pt>
              </c:numCache>
            </c:numRef>
          </c:yVal>
          <c:smooth val="0"/>
        </c:ser>
        <c:ser>
          <c:idx val="123"/>
          <c:order val="12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_G0303_!$A$125:$M$125</c:f>
              <c:numCache>
                <c:formatCode>General</c:formatCode>
                <c:ptCount val="13"/>
                <c:pt idx="0">
                  <c:v>-1</c:v>
                </c:pt>
                <c:pt idx="1">
                  <c:v>5155</c:v>
                </c:pt>
                <c:pt idx="2">
                  <c:v>-1</c:v>
                </c:pt>
                <c:pt idx="3">
                  <c:v>-1</c:v>
                </c:pt>
                <c:pt idx="4">
                  <c:v>-1</c:v>
                </c:pt>
                <c:pt idx="5">
                  <c:v>-1</c:v>
                </c:pt>
                <c:pt idx="6">
                  <c:v>-1</c:v>
                </c:pt>
                <c:pt idx="7">
                  <c:v>-1</c:v>
                </c:pt>
                <c:pt idx="8">
                  <c:v>-1</c:v>
                </c:pt>
                <c:pt idx="9">
                  <c:v>-1</c:v>
                </c:pt>
                <c:pt idx="10">
                  <c:v>-1</c:v>
                </c:pt>
                <c:pt idx="11">
                  <c:v>-1</c:v>
                </c:pt>
                <c:pt idx="12">
                  <c:v>-1</c:v>
                </c:pt>
              </c:numCache>
            </c:numRef>
          </c:yVal>
          <c:smooth val="0"/>
        </c:ser>
        <c:ser>
          <c:idx val="124"/>
          <c:order val="12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_G0303_!$A$126:$M$126</c:f>
              <c:numCache>
                <c:formatCode>General</c:formatCode>
                <c:ptCount val="13"/>
                <c:pt idx="0">
                  <c:v>-1</c:v>
                </c:pt>
                <c:pt idx="1">
                  <c:v>5195</c:v>
                </c:pt>
                <c:pt idx="2">
                  <c:v>-1</c:v>
                </c:pt>
                <c:pt idx="3">
                  <c:v>-1</c:v>
                </c:pt>
                <c:pt idx="4">
                  <c:v>-1</c:v>
                </c:pt>
                <c:pt idx="5">
                  <c:v>-1</c:v>
                </c:pt>
                <c:pt idx="6">
                  <c:v>-1</c:v>
                </c:pt>
                <c:pt idx="7">
                  <c:v>-1</c:v>
                </c:pt>
                <c:pt idx="8">
                  <c:v>-1</c:v>
                </c:pt>
                <c:pt idx="9">
                  <c:v>-1</c:v>
                </c:pt>
                <c:pt idx="10">
                  <c:v>-1</c:v>
                </c:pt>
                <c:pt idx="11">
                  <c:v>-1</c:v>
                </c:pt>
                <c:pt idx="12">
                  <c:v>-1</c:v>
                </c:pt>
              </c:numCache>
            </c:numRef>
          </c:yVal>
          <c:smooth val="0"/>
        </c:ser>
        <c:ser>
          <c:idx val="125"/>
          <c:order val="12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_G0303_!$A$127:$M$127</c:f>
              <c:numCache>
                <c:formatCode>General</c:formatCode>
                <c:ptCount val="13"/>
                <c:pt idx="0">
                  <c:v>-1</c:v>
                </c:pt>
                <c:pt idx="1">
                  <c:v>5215</c:v>
                </c:pt>
                <c:pt idx="2">
                  <c:v>-1</c:v>
                </c:pt>
                <c:pt idx="3">
                  <c:v>-1</c:v>
                </c:pt>
                <c:pt idx="4">
                  <c:v>-1</c:v>
                </c:pt>
                <c:pt idx="5">
                  <c:v>-1</c:v>
                </c:pt>
                <c:pt idx="6">
                  <c:v>-1</c:v>
                </c:pt>
                <c:pt idx="7">
                  <c:v>-1</c:v>
                </c:pt>
                <c:pt idx="8">
                  <c:v>-1</c:v>
                </c:pt>
                <c:pt idx="9">
                  <c:v>-1</c:v>
                </c:pt>
                <c:pt idx="10">
                  <c:v>-1</c:v>
                </c:pt>
                <c:pt idx="11">
                  <c:v>-1</c:v>
                </c:pt>
                <c:pt idx="12">
                  <c:v>-1</c:v>
                </c:pt>
              </c:numCache>
            </c:numRef>
          </c:yVal>
          <c:smooth val="0"/>
        </c:ser>
        <c:ser>
          <c:idx val="126"/>
          <c:order val="12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_G0303_!$A$128:$M$128</c:f>
              <c:numCache>
                <c:formatCode>General</c:formatCode>
                <c:ptCount val="13"/>
                <c:pt idx="0">
                  <c:v>-1</c:v>
                </c:pt>
                <c:pt idx="1">
                  <c:v>5250</c:v>
                </c:pt>
                <c:pt idx="2">
                  <c:v>-1</c:v>
                </c:pt>
                <c:pt idx="3">
                  <c:v>-1</c:v>
                </c:pt>
                <c:pt idx="4">
                  <c:v>-1</c:v>
                </c:pt>
                <c:pt idx="5">
                  <c:v>-1</c:v>
                </c:pt>
                <c:pt idx="6">
                  <c:v>-1</c:v>
                </c:pt>
                <c:pt idx="7">
                  <c:v>-1</c:v>
                </c:pt>
                <c:pt idx="8">
                  <c:v>-1</c:v>
                </c:pt>
                <c:pt idx="9">
                  <c:v>-1</c:v>
                </c:pt>
                <c:pt idx="10">
                  <c:v>-1</c:v>
                </c:pt>
                <c:pt idx="11">
                  <c:v>-1</c:v>
                </c:pt>
                <c:pt idx="12">
                  <c:v>-1</c:v>
                </c:pt>
              </c:numCache>
            </c:numRef>
          </c:yVal>
          <c:smooth val="0"/>
        </c:ser>
        <c:ser>
          <c:idx val="127"/>
          <c:order val="12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_G0303_!$A$129:$M$129</c:f>
              <c:numCache>
                <c:formatCode>General</c:formatCode>
                <c:ptCount val="13"/>
                <c:pt idx="0">
                  <c:v>-1</c:v>
                </c:pt>
                <c:pt idx="1">
                  <c:v>5290</c:v>
                </c:pt>
                <c:pt idx="2">
                  <c:v>-1</c:v>
                </c:pt>
                <c:pt idx="3">
                  <c:v>-1</c:v>
                </c:pt>
                <c:pt idx="4">
                  <c:v>-1</c:v>
                </c:pt>
                <c:pt idx="5">
                  <c:v>-1</c:v>
                </c:pt>
                <c:pt idx="6">
                  <c:v>-1</c:v>
                </c:pt>
                <c:pt idx="7">
                  <c:v>-1</c:v>
                </c:pt>
                <c:pt idx="8">
                  <c:v>-1</c:v>
                </c:pt>
                <c:pt idx="9">
                  <c:v>-1</c:v>
                </c:pt>
                <c:pt idx="10">
                  <c:v>-1</c:v>
                </c:pt>
                <c:pt idx="11">
                  <c:v>-1</c:v>
                </c:pt>
                <c:pt idx="12">
                  <c:v>-1</c:v>
                </c:pt>
              </c:numCache>
            </c:numRef>
          </c:yVal>
          <c:smooth val="0"/>
        </c:ser>
        <c:ser>
          <c:idx val="128"/>
          <c:order val="12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_G0303_!$A$130:$M$130</c:f>
              <c:numCache>
                <c:formatCode>General</c:formatCode>
                <c:ptCount val="13"/>
                <c:pt idx="0">
                  <c:v>-1</c:v>
                </c:pt>
                <c:pt idx="1">
                  <c:v>5320</c:v>
                </c:pt>
                <c:pt idx="2">
                  <c:v>-1</c:v>
                </c:pt>
                <c:pt idx="3">
                  <c:v>-1</c:v>
                </c:pt>
                <c:pt idx="4">
                  <c:v>-1</c:v>
                </c:pt>
                <c:pt idx="5">
                  <c:v>-1</c:v>
                </c:pt>
                <c:pt idx="6">
                  <c:v>-1</c:v>
                </c:pt>
                <c:pt idx="7">
                  <c:v>-1</c:v>
                </c:pt>
                <c:pt idx="8">
                  <c:v>-1</c:v>
                </c:pt>
                <c:pt idx="9">
                  <c:v>-1</c:v>
                </c:pt>
                <c:pt idx="10">
                  <c:v>-1</c:v>
                </c:pt>
                <c:pt idx="11">
                  <c:v>-1</c:v>
                </c:pt>
                <c:pt idx="12">
                  <c:v>-1</c:v>
                </c:pt>
              </c:numCache>
            </c:numRef>
          </c:yVal>
          <c:smooth val="0"/>
        </c:ser>
        <c:ser>
          <c:idx val="129"/>
          <c:order val="12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_G0303_!$A$131:$M$131</c:f>
              <c:numCache>
                <c:formatCode>General</c:formatCode>
                <c:ptCount val="13"/>
                <c:pt idx="0">
                  <c:v>-1</c:v>
                </c:pt>
                <c:pt idx="1">
                  <c:v>5340</c:v>
                </c:pt>
                <c:pt idx="2">
                  <c:v>-1</c:v>
                </c:pt>
                <c:pt idx="3">
                  <c:v>-1</c:v>
                </c:pt>
                <c:pt idx="4">
                  <c:v>-1</c:v>
                </c:pt>
                <c:pt idx="5">
                  <c:v>-1</c:v>
                </c:pt>
                <c:pt idx="6">
                  <c:v>-1</c:v>
                </c:pt>
                <c:pt idx="7">
                  <c:v>-1</c:v>
                </c:pt>
                <c:pt idx="8">
                  <c:v>-1</c:v>
                </c:pt>
                <c:pt idx="9">
                  <c:v>-1</c:v>
                </c:pt>
                <c:pt idx="10">
                  <c:v>-1</c:v>
                </c:pt>
                <c:pt idx="11">
                  <c:v>-1</c:v>
                </c:pt>
                <c:pt idx="12">
                  <c:v>-1</c:v>
                </c:pt>
              </c:numCache>
            </c:numRef>
          </c:yVal>
          <c:smooth val="0"/>
        </c:ser>
        <c:ser>
          <c:idx val="130"/>
          <c:order val="12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_G0303_!$A$132:$M$132</c:f>
              <c:numCache>
                <c:formatCode>General</c:formatCode>
                <c:ptCount val="13"/>
                <c:pt idx="0">
                  <c:v>-1</c:v>
                </c:pt>
                <c:pt idx="1">
                  <c:v>5370</c:v>
                </c:pt>
                <c:pt idx="2">
                  <c:v>-1</c:v>
                </c:pt>
                <c:pt idx="3">
                  <c:v>-1</c:v>
                </c:pt>
                <c:pt idx="4">
                  <c:v>-1</c:v>
                </c:pt>
                <c:pt idx="5">
                  <c:v>-1</c:v>
                </c:pt>
                <c:pt idx="6">
                  <c:v>-1</c:v>
                </c:pt>
                <c:pt idx="7">
                  <c:v>-1</c:v>
                </c:pt>
                <c:pt idx="8">
                  <c:v>-1</c:v>
                </c:pt>
                <c:pt idx="9">
                  <c:v>-1</c:v>
                </c:pt>
                <c:pt idx="10">
                  <c:v>-1</c:v>
                </c:pt>
                <c:pt idx="11">
                  <c:v>-1</c:v>
                </c:pt>
                <c:pt idx="12">
                  <c:v>-1</c:v>
                </c:pt>
              </c:numCache>
            </c:numRef>
          </c:yVal>
          <c:smooth val="0"/>
        </c:ser>
        <c:ser>
          <c:idx val="131"/>
          <c:order val="12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_G0303_!$A$133:$M$133</c:f>
              <c:numCache>
                <c:formatCode>General</c:formatCode>
                <c:ptCount val="13"/>
                <c:pt idx="0">
                  <c:v>-1</c:v>
                </c:pt>
                <c:pt idx="1">
                  <c:v>5390</c:v>
                </c:pt>
                <c:pt idx="2">
                  <c:v>-1</c:v>
                </c:pt>
                <c:pt idx="3">
                  <c:v>-1</c:v>
                </c:pt>
                <c:pt idx="4">
                  <c:v>-1</c:v>
                </c:pt>
                <c:pt idx="5">
                  <c:v>-1</c:v>
                </c:pt>
                <c:pt idx="6">
                  <c:v>-1</c:v>
                </c:pt>
                <c:pt idx="7">
                  <c:v>-1</c:v>
                </c:pt>
                <c:pt idx="8">
                  <c:v>-1</c:v>
                </c:pt>
                <c:pt idx="9">
                  <c:v>-1</c:v>
                </c:pt>
                <c:pt idx="10">
                  <c:v>-1</c:v>
                </c:pt>
                <c:pt idx="11">
                  <c:v>-1</c:v>
                </c:pt>
                <c:pt idx="12">
                  <c:v>-1</c:v>
                </c:pt>
              </c:numCache>
            </c:numRef>
          </c:yVal>
          <c:smooth val="0"/>
        </c:ser>
        <c:ser>
          <c:idx val="132"/>
          <c:order val="13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_G0303_!$A$134:$M$134</c:f>
              <c:numCache>
                <c:formatCode>General</c:formatCode>
                <c:ptCount val="13"/>
                <c:pt idx="0">
                  <c:v>-1</c:v>
                </c:pt>
                <c:pt idx="1">
                  <c:v>5440</c:v>
                </c:pt>
                <c:pt idx="2">
                  <c:v>-1</c:v>
                </c:pt>
                <c:pt idx="3">
                  <c:v>-1</c:v>
                </c:pt>
                <c:pt idx="4">
                  <c:v>-1</c:v>
                </c:pt>
                <c:pt idx="5">
                  <c:v>-1</c:v>
                </c:pt>
                <c:pt idx="6">
                  <c:v>-1</c:v>
                </c:pt>
                <c:pt idx="7">
                  <c:v>-1</c:v>
                </c:pt>
                <c:pt idx="8">
                  <c:v>-1</c:v>
                </c:pt>
                <c:pt idx="9">
                  <c:v>-1</c:v>
                </c:pt>
                <c:pt idx="10">
                  <c:v>-1</c:v>
                </c:pt>
                <c:pt idx="11">
                  <c:v>-1</c:v>
                </c:pt>
                <c:pt idx="12">
                  <c:v>-1</c:v>
                </c:pt>
              </c:numCache>
            </c:numRef>
          </c:yVal>
          <c:smooth val="0"/>
        </c:ser>
        <c:ser>
          <c:idx val="133"/>
          <c:order val="13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_G0303_!$A$135:$M$135</c:f>
              <c:numCache>
                <c:formatCode>General</c:formatCode>
                <c:ptCount val="13"/>
                <c:pt idx="0">
                  <c:v>-1</c:v>
                </c:pt>
                <c:pt idx="1">
                  <c:v>5535</c:v>
                </c:pt>
                <c:pt idx="2">
                  <c:v>-1</c:v>
                </c:pt>
                <c:pt idx="3">
                  <c:v>-1</c:v>
                </c:pt>
                <c:pt idx="4">
                  <c:v>-1</c:v>
                </c:pt>
                <c:pt idx="5">
                  <c:v>-1</c:v>
                </c:pt>
                <c:pt idx="6">
                  <c:v>-1</c:v>
                </c:pt>
                <c:pt idx="7">
                  <c:v>-1</c:v>
                </c:pt>
                <c:pt idx="8">
                  <c:v>-1</c:v>
                </c:pt>
                <c:pt idx="9">
                  <c:v>-1</c:v>
                </c:pt>
                <c:pt idx="10">
                  <c:v>-1</c:v>
                </c:pt>
                <c:pt idx="11">
                  <c:v>-1</c:v>
                </c:pt>
                <c:pt idx="12">
                  <c:v>-1</c:v>
                </c:pt>
              </c:numCache>
            </c:numRef>
          </c:yVal>
          <c:smooth val="0"/>
        </c:ser>
        <c:ser>
          <c:idx val="134"/>
          <c:order val="13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_G0303_!$A$136:$M$136</c:f>
              <c:numCache>
                <c:formatCode>General</c:formatCode>
                <c:ptCount val="13"/>
                <c:pt idx="0">
                  <c:v>-1</c:v>
                </c:pt>
                <c:pt idx="1">
                  <c:v>5575</c:v>
                </c:pt>
                <c:pt idx="2">
                  <c:v>-1</c:v>
                </c:pt>
                <c:pt idx="3">
                  <c:v>-1</c:v>
                </c:pt>
                <c:pt idx="4">
                  <c:v>-1</c:v>
                </c:pt>
                <c:pt idx="5">
                  <c:v>-1</c:v>
                </c:pt>
                <c:pt idx="6">
                  <c:v>-1</c:v>
                </c:pt>
                <c:pt idx="7">
                  <c:v>-1</c:v>
                </c:pt>
                <c:pt idx="8">
                  <c:v>-1</c:v>
                </c:pt>
                <c:pt idx="9">
                  <c:v>-1</c:v>
                </c:pt>
                <c:pt idx="10">
                  <c:v>-1</c:v>
                </c:pt>
                <c:pt idx="11">
                  <c:v>-1</c:v>
                </c:pt>
                <c:pt idx="12">
                  <c:v>-1</c:v>
                </c:pt>
              </c:numCache>
            </c:numRef>
          </c:yVal>
          <c:smooth val="0"/>
        </c:ser>
        <c:ser>
          <c:idx val="135"/>
          <c:order val="13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_G0303_!$A$137:$M$137</c:f>
              <c:numCache>
                <c:formatCode>General</c:formatCode>
                <c:ptCount val="13"/>
                <c:pt idx="0">
                  <c:v>-1</c:v>
                </c:pt>
                <c:pt idx="1">
                  <c:v>5720</c:v>
                </c:pt>
                <c:pt idx="2">
                  <c:v>-1</c:v>
                </c:pt>
                <c:pt idx="3">
                  <c:v>-1</c:v>
                </c:pt>
                <c:pt idx="4">
                  <c:v>-1</c:v>
                </c:pt>
                <c:pt idx="5">
                  <c:v>-1</c:v>
                </c:pt>
                <c:pt idx="6">
                  <c:v>-1</c:v>
                </c:pt>
                <c:pt idx="7">
                  <c:v>-1</c:v>
                </c:pt>
                <c:pt idx="8">
                  <c:v>-1</c:v>
                </c:pt>
                <c:pt idx="9">
                  <c:v>-1</c:v>
                </c:pt>
                <c:pt idx="10">
                  <c:v>-1</c:v>
                </c:pt>
                <c:pt idx="11">
                  <c:v>-1</c:v>
                </c:pt>
                <c:pt idx="12">
                  <c:v>-1</c:v>
                </c:pt>
              </c:numCache>
            </c:numRef>
          </c:yVal>
          <c:smooth val="0"/>
        </c:ser>
        <c:ser>
          <c:idx val="136"/>
          <c:order val="13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_G0303_!$A$138:$M$138</c:f>
              <c:numCache>
                <c:formatCode>General</c:formatCode>
                <c:ptCount val="13"/>
                <c:pt idx="0">
                  <c:v>-1</c:v>
                </c:pt>
                <c:pt idx="1">
                  <c:v>6000</c:v>
                </c:pt>
                <c:pt idx="2">
                  <c:v>-1</c:v>
                </c:pt>
                <c:pt idx="3">
                  <c:v>-1</c:v>
                </c:pt>
                <c:pt idx="4">
                  <c:v>-1</c:v>
                </c:pt>
                <c:pt idx="5">
                  <c:v>-1</c:v>
                </c:pt>
                <c:pt idx="6">
                  <c:v>-1</c:v>
                </c:pt>
                <c:pt idx="7">
                  <c:v>-1</c:v>
                </c:pt>
                <c:pt idx="8">
                  <c:v>-1</c:v>
                </c:pt>
                <c:pt idx="9">
                  <c:v>-1</c:v>
                </c:pt>
                <c:pt idx="10">
                  <c:v>-1</c:v>
                </c:pt>
                <c:pt idx="11">
                  <c:v>-1</c:v>
                </c:pt>
                <c:pt idx="12">
                  <c:v>-1</c:v>
                </c:pt>
              </c:numCache>
            </c:numRef>
          </c:yVal>
          <c:smooth val="0"/>
        </c:ser>
        <c:ser>
          <c:idx val="137"/>
          <c:order val="13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_G0303_!$A$139:$M$139</c:f>
              <c:numCache>
                <c:formatCode>General</c:formatCode>
                <c:ptCount val="13"/>
                <c:pt idx="0">
                  <c:v>-1</c:v>
                </c:pt>
                <c:pt idx="1">
                  <c:v>6641</c:v>
                </c:pt>
                <c:pt idx="2">
                  <c:v>-1</c:v>
                </c:pt>
                <c:pt idx="3">
                  <c:v>-1</c:v>
                </c:pt>
                <c:pt idx="4">
                  <c:v>-1</c:v>
                </c:pt>
                <c:pt idx="5">
                  <c:v>-1</c:v>
                </c:pt>
                <c:pt idx="6">
                  <c:v>-1</c:v>
                </c:pt>
                <c:pt idx="7">
                  <c:v>-1</c:v>
                </c:pt>
                <c:pt idx="8">
                  <c:v>-1</c:v>
                </c:pt>
                <c:pt idx="9">
                  <c:v>-1</c:v>
                </c:pt>
                <c:pt idx="10">
                  <c:v>-1</c:v>
                </c:pt>
                <c:pt idx="11">
                  <c:v>-1</c:v>
                </c:pt>
                <c:pt idx="12">
                  <c:v>-1</c:v>
                </c:pt>
              </c:numCache>
            </c:numRef>
          </c:yVal>
          <c:smooth val="0"/>
        </c:ser>
        <c:ser>
          <c:idx val="138"/>
          <c:order val="13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_G0303_!$A$140:$M$140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39"/>
          <c:order val="13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_G0303_!$A$141:$M$141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40"/>
          <c:order val="13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_G0303_!$A$142:$M$142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41"/>
          <c:order val="13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_G0303_!$A$143:$M$143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42"/>
          <c:order val="14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_G0303_!$A$144:$M$144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43"/>
          <c:order val="14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_G0303_!$A$145:$M$145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44"/>
          <c:order val="14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_G0303_!$A$146:$M$146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45"/>
          <c:order val="14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_G0303_!$A$147:$M$147</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46"/>
          <c:order val="14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_G0303_!$A$148:$M$148</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47"/>
          <c:order val="14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_G0303_!$A$149:$M$149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48"/>
          <c:order val="14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_G0303_!$A$150:$M$150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49"/>
          <c:order val="14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_G0303_!$A$151:$M$151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50"/>
          <c:order val="14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_G0303_!$A$152:$M$152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51"/>
          <c:order val="14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_G0303_!$A$153:$M$153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52"/>
          <c:order val="15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_G0303_!$A$154:$M$154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53"/>
          <c:order val="15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_G0303_!$A$155:$M$155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54"/>
          <c:order val="15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_G0303_!$A$156:$M$156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55"/>
          <c:order val="15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_G0303_!$A$157:$M$157</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56"/>
          <c:order val="15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_G0303_!$A$158:$M$158</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57"/>
          <c:order val="15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_G0303_!$A$159:$M$159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58"/>
          <c:order val="15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_G0303_!$A$160:$M$160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59"/>
          <c:order val="15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_G0303_!$A$161:$M$161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60"/>
          <c:order val="15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_G0303_!$A$162:$M$162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61"/>
          <c:order val="15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_G0303_!$A$163:$M$163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62"/>
          <c:order val="16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_G0303_!$A$164:$M$164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63"/>
          <c:order val="16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_G0303_!$A$165:$M$165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64"/>
          <c:order val="16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_G0303_!$A$166:$M$166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65"/>
          <c:order val="16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_G0303_!$A$167:$M$167</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66"/>
          <c:order val="16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_G0303_!$A$168:$M$168</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67"/>
          <c:order val="16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_G0303_!$A$169:$M$169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68"/>
          <c:order val="16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_G0303_!$A$170:$M$170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69"/>
          <c:order val="16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_G0303_!$A$171:$M$171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70"/>
          <c:order val="16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_G0303_!$A$172:$M$172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71"/>
          <c:order val="16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_G0303_!$A$173:$M$173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72"/>
          <c:order val="17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_G0303_!$A$174:$M$174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73"/>
          <c:order val="17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_G0303_!$A$175:$M$175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74"/>
          <c:order val="17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_G0303_!$A$176:$M$176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75"/>
          <c:order val="17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_G0303_!$A$177:$M$177</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76"/>
          <c:order val="17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_G0303_!$A$178:$M$178</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77"/>
          <c:order val="17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_G0303_!$A$179:$M$179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78"/>
          <c:order val="17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_G0303_!$A$180:$M$180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79"/>
          <c:order val="17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_G0303_!$A$181:$M$181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80"/>
          <c:order val="17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_G0303_!$A$182:$M$182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81"/>
          <c:order val="17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_G0303_!$A$183:$M$183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82"/>
          <c:order val="18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_G0303_!$A$184:$M$184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83"/>
          <c:order val="18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_G0303_!$A$185:$M$185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84"/>
          <c:order val="18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_G0303_!$A$186:$M$186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85"/>
          <c:order val="18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_G0303_!$A$187:$M$187</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86"/>
          <c:order val="18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_G0303_!$A$188:$M$188</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87"/>
          <c:order val="18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_G0303_!$A$189:$M$189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88"/>
          <c:order val="18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_G0303_!$A$190:$M$190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89"/>
          <c:order val="18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_G0303_!$A$191:$M$191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90"/>
          <c:order val="18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_G0303_!$A$192:$M$192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91"/>
          <c:order val="18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_G0303_!$A$193:$M$193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92"/>
          <c:order val="19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_G0303_!$A$194:$M$194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93"/>
          <c:order val="19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_G0303_!$A$195:$M$195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94"/>
          <c:order val="19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_G0303_!$A$196:$M$196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95"/>
          <c:order val="19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_G0303_!$A$197:$M$197</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96"/>
          <c:order val="19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_G0303_!$A$198:$M$198</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97"/>
          <c:order val="19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_G0303_!$A$199:$M$199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98"/>
          <c:order val="19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_G0303_!$A$200:$M$200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99"/>
          <c:order val="19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_G0303_!$A$201:$M$201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200"/>
          <c:order val="19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_G0303_!$A$202:$M$202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201"/>
          <c:order val="19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_G0303_!$A$203:$M$203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202"/>
          <c:order val="20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_G0303_!$A$204:$M$204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203"/>
          <c:order val="20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_G0303_!$A$205:$M$205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204"/>
          <c:order val="20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_G0303_!$A$206:$M$206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dLbls>
          <c:showLegendKey val="0"/>
          <c:showVal val="0"/>
          <c:showCatName val="0"/>
          <c:showSerName val="0"/>
          <c:showPercent val="0"/>
          <c:showBubbleSize val="0"/>
        </c:dLbls>
        <c:axId val="271846400"/>
        <c:axId val="271852288"/>
      </c:scatterChart>
      <c:catAx>
        <c:axId val="271846400"/>
        <c:scaling>
          <c:orientation val="minMax"/>
        </c:scaling>
        <c:delete val="0"/>
        <c:axPos val="b"/>
        <c:majorTickMark val="out"/>
        <c:minorTickMark val="none"/>
        <c:tickLblPos val="nextTo"/>
        <c:crossAx val="271852288"/>
        <c:crosses val="autoZero"/>
        <c:auto val="1"/>
        <c:lblAlgn val="ctr"/>
        <c:lblOffset val="100"/>
        <c:noMultiLvlLbl val="0"/>
      </c:catAx>
      <c:valAx>
        <c:axId val="271852288"/>
        <c:scaling>
          <c:orientation val="minMax"/>
          <c:max val="6000"/>
          <c:min val="0"/>
        </c:scaling>
        <c:delete val="0"/>
        <c:axPos val="l"/>
        <c:majorGridlines/>
        <c:title>
          <c:tx>
            <c:rich>
              <a:bodyPr rot="-5400000" vert="horz"/>
              <a:lstStyle/>
              <a:p>
                <a:pPr>
                  <a:defRPr/>
                </a:pPr>
                <a:r>
                  <a:rPr lang="fr-FR"/>
                  <a:t>Poids de naissance (grammes)</a:t>
                </a:r>
              </a:p>
            </c:rich>
          </c:tx>
          <c:overlay val="0"/>
        </c:title>
        <c:numFmt formatCode="#\ ##0" sourceLinked="0"/>
        <c:majorTickMark val="out"/>
        <c:minorTickMark val="none"/>
        <c:tickLblPos val="nextTo"/>
        <c:crossAx val="271846400"/>
        <c:crosses val="autoZero"/>
        <c:crossBetween val="between"/>
      </c:valAx>
    </c:plotArea>
    <c:plotVisOnly val="1"/>
    <c:dispBlanksAs val="gap"/>
    <c:showDLblsOverMax val="0"/>
  </c:chart>
  <c:spPr>
    <a:solidFill>
      <a:srgbClr val="7030A0">
        <a:alpha val="10000"/>
      </a:srgbClr>
    </a:solidFill>
  </c:spPr>
  <c:printSettings>
    <c:headerFooter/>
    <c:pageMargins b="0.75000000000000422" l="0.70000000000000062" r="0.70000000000000062" t="0.75000000000000422"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fr-FR" sz="1500" b="1" i="0" baseline="0"/>
              <a:t>Durée de séjour de la mère par nationalité </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fr-FR" sz="1200" b="1" i="0" baseline="0"/>
              <a:t>(100 % par nationalité)</a:t>
            </a:r>
          </a:p>
        </c:rich>
      </c:tx>
      <c:overlay val="0"/>
    </c:title>
    <c:autoTitleDeleted val="0"/>
    <c:plotArea>
      <c:layout/>
      <c:barChart>
        <c:barDir val="col"/>
        <c:grouping val="clustered"/>
        <c:varyColors val="0"/>
        <c:ser>
          <c:idx val="0"/>
          <c:order val="0"/>
          <c:tx>
            <c:strRef>
              <c:f>'Durée de séjour de la mère'!$A$28:$B$28</c:f>
              <c:strCache>
                <c:ptCount val="1"/>
                <c:pt idx="0">
                  <c:v>0 nuit</c:v>
                </c:pt>
              </c:strCache>
            </c:strRef>
          </c:tx>
          <c:invertIfNegative val="0"/>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('Durée de séjour de la mère'!$D$48,'Durée de séjour de la mère'!$F$48,'Durée de séjour de la mère'!$H$48,'Durée de séjour de la mère'!$J$48,'Durée de séjour de la mère'!$L$48,'Durée de séjour de la mère'!$N$48,'Durée de séjour de la mère'!$P$48,'Durée de séjour de la mère'!$R$48,'Durée de séjour de la mère'!$T$48,'Durée de séjour de la mère'!$V$48,'Durée de séjour de la mère'!$X$48,'Durée de séjour de la mère'!$Z$48,'Durée de séjour de la mère'!$AB$48)</c:f>
              <c:numCache>
                <c:formatCode>#,##0.00</c:formatCode>
                <c:ptCount val="13"/>
                <c:pt idx="0">
                  <c:v>0.13917884481558804</c:v>
                </c:pt>
                <c:pt idx="1">
                  <c:v>0.45206919621523461</c:v>
                </c:pt>
                <c:pt idx="2">
                  <c:v>1</c:v>
                </c:pt>
                <c:pt idx="3">
                  <c:v>0.49019607843137253</c:v>
                </c:pt>
                <c:pt idx="4">
                  <c:v>0</c:v>
                </c:pt>
                <c:pt idx="5">
                  <c:v>0</c:v>
                </c:pt>
                <c:pt idx="6">
                  <c:v>3.400309119010819</c:v>
                </c:pt>
                <c:pt idx="7">
                  <c:v>0.31587259805211898</c:v>
                </c:pt>
                <c:pt idx="8">
                  <c:v>0.60439560439560447</c:v>
                </c:pt>
                <c:pt idx="9">
                  <c:v>0.31327287716405605</c:v>
                </c:pt>
                <c:pt idx="10">
                  <c:v>0.78431372549019607</c:v>
                </c:pt>
                <c:pt idx="11">
                  <c:v>0.76452599388379205</c:v>
                </c:pt>
                <c:pt idx="12">
                  <c:v>0</c:v>
                </c:pt>
              </c:numCache>
            </c:numRef>
          </c:val>
        </c:ser>
        <c:ser>
          <c:idx val="1"/>
          <c:order val="1"/>
          <c:tx>
            <c:strRef>
              <c:f>'Durée de séjour de la mère'!$A$29:$B$29</c:f>
              <c:strCache>
                <c:ptCount val="1"/>
                <c:pt idx="0">
                  <c:v>1 nuit</c:v>
                </c:pt>
              </c:strCache>
            </c:strRef>
          </c:tx>
          <c:invertIfNegative val="0"/>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('Durée de séjour de la mère'!$D$49,'Durée de séjour de la mère'!$F$49,'Durée de séjour de la mère'!$H$49,'Durée de séjour de la mère'!$J$49,'Durée de séjour de la mère'!$L$49,'Durée de séjour de la mère'!$N$49,'Durée de séjour de la mère'!$P$49,'Durée de séjour de la mère'!$R$49,'Durée de séjour de la mère'!$T$49,'Durée de séjour de la mère'!$V$49,'Durée de séjour de la mère'!$X$49,'Durée de séjour de la mère'!$Z$49,'Durée de séjour de la mère'!$AB$49)</c:f>
              <c:numCache>
                <c:formatCode>#,##0.00</c:formatCode>
                <c:ptCount val="13"/>
                <c:pt idx="0">
                  <c:v>1.1366272326606355</c:v>
                </c:pt>
                <c:pt idx="1">
                  <c:v>1.6477109815540476</c:v>
                </c:pt>
                <c:pt idx="2">
                  <c:v>2.5</c:v>
                </c:pt>
                <c:pt idx="3">
                  <c:v>1.5406162464985995</c:v>
                </c:pt>
                <c:pt idx="4">
                  <c:v>4.5454545454545459</c:v>
                </c:pt>
                <c:pt idx="5">
                  <c:v>0</c:v>
                </c:pt>
                <c:pt idx="6">
                  <c:v>10.510046367851624</c:v>
                </c:pt>
                <c:pt idx="7">
                  <c:v>2.1058173203474597</c:v>
                </c:pt>
                <c:pt idx="8">
                  <c:v>4.6153846153846159</c:v>
                </c:pt>
                <c:pt idx="9">
                  <c:v>1.2366034624896949</c:v>
                </c:pt>
                <c:pt idx="10">
                  <c:v>0.78431372549019607</c:v>
                </c:pt>
                <c:pt idx="11">
                  <c:v>2.4464831804281344</c:v>
                </c:pt>
                <c:pt idx="12">
                  <c:v>3.5714285714285712</c:v>
                </c:pt>
              </c:numCache>
            </c:numRef>
          </c:val>
        </c:ser>
        <c:ser>
          <c:idx val="2"/>
          <c:order val="2"/>
          <c:tx>
            <c:strRef>
              <c:f>'Durée de séjour de la mère'!$A$30:$B$30</c:f>
              <c:strCache>
                <c:ptCount val="1"/>
                <c:pt idx="0">
                  <c:v>2 nuits</c:v>
                </c:pt>
              </c:strCache>
            </c:strRef>
          </c:tx>
          <c:invertIfNegative val="0"/>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('Durée de séjour de la mère'!$D$50,'Durée de séjour de la mère'!$F$50,'Durée de séjour de la mère'!$H$50,'Durée de séjour de la mère'!$J$50,'Durée de séjour de la mère'!$L$50,'Durée de séjour de la mère'!$N$50,'Durée de séjour de la mère'!$P$50,'Durée de séjour de la mère'!$R$50,'Durée de séjour de la mère'!$T$50,'Durée de séjour de la mère'!$V$50,'Durée de séjour de la mère'!$X$50,'Durée de séjour de la mère'!$Z$50,'Durée de séjour de la mère'!$AB$50)</c:f>
              <c:numCache>
                <c:formatCode>#,##0.00</c:formatCode>
                <c:ptCount val="13"/>
                <c:pt idx="0">
                  <c:v>3.4330781721178378</c:v>
                </c:pt>
                <c:pt idx="1">
                  <c:v>2.9828920959571823</c:v>
                </c:pt>
                <c:pt idx="2">
                  <c:v>4</c:v>
                </c:pt>
                <c:pt idx="3">
                  <c:v>2.3109243697478994</c:v>
                </c:pt>
                <c:pt idx="4">
                  <c:v>6.0606060606060606</c:v>
                </c:pt>
                <c:pt idx="5">
                  <c:v>0</c:v>
                </c:pt>
                <c:pt idx="6">
                  <c:v>8.8871715610510051</c:v>
                </c:pt>
                <c:pt idx="7">
                  <c:v>4.7644116872861275</c:v>
                </c:pt>
                <c:pt idx="8">
                  <c:v>10.329670329670328</c:v>
                </c:pt>
                <c:pt idx="9">
                  <c:v>4.6166529266281948</c:v>
                </c:pt>
                <c:pt idx="10">
                  <c:v>3.2679738562091507</c:v>
                </c:pt>
                <c:pt idx="11">
                  <c:v>6.9317023445463812</c:v>
                </c:pt>
                <c:pt idx="12">
                  <c:v>7.1428571428571423</c:v>
                </c:pt>
              </c:numCache>
            </c:numRef>
          </c:val>
        </c:ser>
        <c:ser>
          <c:idx val="3"/>
          <c:order val="3"/>
          <c:tx>
            <c:strRef>
              <c:f>'Durée de séjour de la mère'!$A$31:$B$31</c:f>
              <c:strCache>
                <c:ptCount val="1"/>
                <c:pt idx="0">
                  <c:v>3 nuits</c:v>
                </c:pt>
              </c:strCache>
            </c:strRef>
          </c:tx>
          <c:invertIfNegative val="0"/>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('Durée de séjour de la mère'!$D$51,'Durée de séjour de la mère'!$F$51,'Durée de séjour de la mère'!$H$51,'Durée de séjour de la mère'!$J$51,'Durée de séjour de la mère'!$L$51,'Durée de séjour de la mère'!$N$51,'Durée de séjour de la mère'!$P$51,'Durée de séjour de la mère'!$R$51,'Durée de séjour de la mère'!$T$51,'Durée de séjour de la mère'!$V$51,'Durée de séjour de la mère'!$X$51,'Durée de séjour de la mère'!$Z$51,'Durée de séjour de la mère'!$AB$51)</c:f>
              <c:numCache>
                <c:formatCode>#,##0.00</c:formatCode>
                <c:ptCount val="13"/>
                <c:pt idx="0">
                  <c:v>14.497796334957085</c:v>
                </c:pt>
                <c:pt idx="1">
                  <c:v>12.738220395680017</c:v>
                </c:pt>
                <c:pt idx="2">
                  <c:v>15</c:v>
                </c:pt>
                <c:pt idx="3">
                  <c:v>13.725490196078432</c:v>
                </c:pt>
                <c:pt idx="4">
                  <c:v>21.969696969696969</c:v>
                </c:pt>
                <c:pt idx="5">
                  <c:v>12.5</c:v>
                </c:pt>
                <c:pt idx="6">
                  <c:v>13.137557959814528</c:v>
                </c:pt>
                <c:pt idx="7">
                  <c:v>17.794156356936035</c:v>
                </c:pt>
                <c:pt idx="8">
                  <c:v>21.868131868131869</c:v>
                </c:pt>
                <c:pt idx="9">
                  <c:v>18.961253091508656</c:v>
                </c:pt>
                <c:pt idx="10">
                  <c:v>14.248366013071895</c:v>
                </c:pt>
                <c:pt idx="11">
                  <c:v>20.285423037716615</c:v>
                </c:pt>
                <c:pt idx="12">
                  <c:v>17.857142857142858</c:v>
                </c:pt>
              </c:numCache>
            </c:numRef>
          </c:val>
        </c:ser>
        <c:ser>
          <c:idx val="4"/>
          <c:order val="4"/>
          <c:tx>
            <c:strRef>
              <c:f>'Durée de séjour de la mère'!$A$32:$B$32</c:f>
              <c:strCache>
                <c:ptCount val="1"/>
                <c:pt idx="0">
                  <c:v>4 nuits</c:v>
                </c:pt>
              </c:strCache>
            </c:strRef>
          </c:tx>
          <c:invertIfNegative val="0"/>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('Durée de séjour de la mère'!$D$52,'Durée de séjour de la mère'!$F$52,'Durée de séjour de la mère'!$H$52,'Durée de séjour de la mère'!$J$52,'Durée de séjour de la mère'!$L$52,'Durée de séjour de la mère'!$N$52,'Durée de séjour de la mère'!$P$52,'Durée de séjour de la mère'!$R$52,'Durée de séjour de la mère'!$T$52,'Durée de séjour de la mère'!$V$52,'Durée de séjour de la mère'!$X$52,'Durée de séjour de la mère'!$Z$52,'Durée de séjour de la mère'!$AB$52)</c:f>
              <c:numCache>
                <c:formatCode>#,##0.00</c:formatCode>
                <c:ptCount val="13"/>
                <c:pt idx="0">
                  <c:v>32.567849686847602</c:v>
                </c:pt>
                <c:pt idx="1">
                  <c:v>33.812482079709454</c:v>
                </c:pt>
                <c:pt idx="2">
                  <c:v>32</c:v>
                </c:pt>
                <c:pt idx="3">
                  <c:v>35.224089635854341</c:v>
                </c:pt>
                <c:pt idx="4">
                  <c:v>26.515151515151516</c:v>
                </c:pt>
                <c:pt idx="5">
                  <c:v>45.833333333333329</c:v>
                </c:pt>
                <c:pt idx="6">
                  <c:v>25.425038639876352</c:v>
                </c:pt>
                <c:pt idx="7">
                  <c:v>32.455909449855227</c:v>
                </c:pt>
                <c:pt idx="8">
                  <c:v>28.46153846153846</c:v>
                </c:pt>
                <c:pt idx="9">
                  <c:v>32.036273701566365</c:v>
                </c:pt>
                <c:pt idx="10">
                  <c:v>30.065359477124183</c:v>
                </c:pt>
                <c:pt idx="11">
                  <c:v>28.083588175331293</c:v>
                </c:pt>
                <c:pt idx="12">
                  <c:v>25</c:v>
                </c:pt>
              </c:numCache>
            </c:numRef>
          </c:val>
        </c:ser>
        <c:ser>
          <c:idx val="5"/>
          <c:order val="5"/>
          <c:tx>
            <c:strRef>
              <c:f>'Durée de séjour de la mère'!$A$33:$B$33</c:f>
              <c:strCache>
                <c:ptCount val="1"/>
                <c:pt idx="0">
                  <c:v>5 nuits</c:v>
                </c:pt>
              </c:strCache>
            </c:strRef>
          </c:tx>
          <c:invertIfNegative val="0"/>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('Durée de séjour de la mère'!$D$53,'Durée de séjour de la mère'!$F$53,'Durée de séjour de la mère'!$H$53,'Durée de séjour de la mère'!$J$53,'Durée de séjour de la mère'!$L$53,'Durée de séjour de la mère'!$N$53,'Durée de séjour de la mère'!$P$53,'Durée de séjour de la mère'!$R$53,'Durée de séjour de la mère'!$T$53,'Durée de séjour de la mère'!$V$53,'Durée de séjour de la mère'!$X$53,'Durée de séjour de la mère'!$Z$53,'Durée de séjour de la mère'!$AB$53)</c:f>
              <c:numCache>
                <c:formatCode>#,##0.00</c:formatCode>
                <c:ptCount val="13"/>
                <c:pt idx="0">
                  <c:v>27.093481790767804</c:v>
                </c:pt>
                <c:pt idx="1">
                  <c:v>27.326770524706106</c:v>
                </c:pt>
                <c:pt idx="2">
                  <c:v>29.5</c:v>
                </c:pt>
                <c:pt idx="3">
                  <c:v>25.840336134453786</c:v>
                </c:pt>
                <c:pt idx="4">
                  <c:v>24.242424242424242</c:v>
                </c:pt>
                <c:pt idx="5">
                  <c:v>16.666666666666664</c:v>
                </c:pt>
                <c:pt idx="6">
                  <c:v>18.547140649149924</c:v>
                </c:pt>
                <c:pt idx="7">
                  <c:v>24.164253750987104</c:v>
                </c:pt>
                <c:pt idx="8">
                  <c:v>18.241758241758241</c:v>
                </c:pt>
                <c:pt idx="9">
                  <c:v>21.12118713932399</c:v>
                </c:pt>
                <c:pt idx="10">
                  <c:v>27.450980392156865</c:v>
                </c:pt>
                <c:pt idx="11">
                  <c:v>20.336391437308869</c:v>
                </c:pt>
                <c:pt idx="12">
                  <c:v>21.428571428571427</c:v>
                </c:pt>
              </c:numCache>
            </c:numRef>
          </c:val>
        </c:ser>
        <c:ser>
          <c:idx val="6"/>
          <c:order val="6"/>
          <c:tx>
            <c:strRef>
              <c:f>'Durée de séjour de la mère'!$A$34:$B$34</c:f>
              <c:strCache>
                <c:ptCount val="1"/>
                <c:pt idx="0">
                  <c:v>6 nuits</c:v>
                </c:pt>
              </c:strCache>
            </c:strRef>
          </c:tx>
          <c:invertIfNegative val="0"/>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('Durée de séjour de la mère'!$D$54,'Durée de séjour de la mère'!$F$54,'Durée de séjour de la mère'!$H$54,'Durée de séjour de la mère'!$J$54,'Durée de séjour de la mère'!$L$54,'Durée de séjour de la mère'!$N$54,'Durée de séjour de la mère'!$P$54,'Durée de séjour de la mère'!$R$54,'Durée de séjour de la mère'!$T$54,'Durée de séjour de la mère'!$V$54,'Durée de séjour de la mère'!$X$54,'Durée de séjour de la mère'!$Z$54,'Durée de séjour de la mère'!$AB$54)</c:f>
              <c:numCache>
                <c:formatCode>#,##0.00</c:formatCode>
                <c:ptCount val="13"/>
                <c:pt idx="0">
                  <c:v>10.832753421479936</c:v>
                </c:pt>
                <c:pt idx="1">
                  <c:v>11.94399311860843</c:v>
                </c:pt>
                <c:pt idx="2">
                  <c:v>8</c:v>
                </c:pt>
                <c:pt idx="3">
                  <c:v>11.76470588235294</c:v>
                </c:pt>
                <c:pt idx="4">
                  <c:v>8.3333333333333321</c:v>
                </c:pt>
                <c:pt idx="5">
                  <c:v>8.3333333333333321</c:v>
                </c:pt>
                <c:pt idx="6">
                  <c:v>11.591962905718702</c:v>
                </c:pt>
                <c:pt idx="7">
                  <c:v>10.450118452224268</c:v>
                </c:pt>
                <c:pt idx="8">
                  <c:v>8.2417582417582409</c:v>
                </c:pt>
                <c:pt idx="9">
                  <c:v>10.981038746908492</c:v>
                </c:pt>
                <c:pt idx="10">
                  <c:v>12.810457516339868</c:v>
                </c:pt>
                <c:pt idx="11">
                  <c:v>10.856269113149846</c:v>
                </c:pt>
                <c:pt idx="12">
                  <c:v>7.1428571428571423</c:v>
                </c:pt>
              </c:numCache>
            </c:numRef>
          </c:val>
        </c:ser>
        <c:ser>
          <c:idx val="7"/>
          <c:order val="7"/>
          <c:tx>
            <c:strRef>
              <c:f>'Durée de séjour de la mère'!$A$35:$B$35</c:f>
              <c:strCache>
                <c:ptCount val="1"/>
                <c:pt idx="0">
                  <c:v>7 nuits</c:v>
                </c:pt>
              </c:strCache>
            </c:strRef>
          </c:tx>
          <c:invertIfNegative val="0"/>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('Durée de séjour de la mère'!$D$55,'Durée de séjour de la mère'!$F$55,'Durée de séjour de la mère'!$H$55,'Durée de séjour de la mère'!$J$55,'Durée de séjour de la mère'!$L$55,'Durée de séjour de la mère'!$N$55,'Durée de séjour de la mère'!$P$55,'Durée de séjour de la mère'!$R$55,'Durée de séjour de la mère'!$T$55,'Durée de séjour de la mère'!$V$55,'Durée de séjour de la mère'!$X$55,'Durée de séjour de la mère'!$Z$55,'Durée de séjour de la mère'!$AB$55)</c:f>
              <c:numCache>
                <c:formatCode>#,##0.00</c:formatCode>
                <c:ptCount val="13"/>
                <c:pt idx="0">
                  <c:v>4.8016701461377869</c:v>
                </c:pt>
                <c:pt idx="1">
                  <c:v>4.7290452069196212</c:v>
                </c:pt>
                <c:pt idx="2">
                  <c:v>3</c:v>
                </c:pt>
                <c:pt idx="3">
                  <c:v>4.6218487394957988</c:v>
                </c:pt>
                <c:pt idx="4">
                  <c:v>4.5454545454545459</c:v>
                </c:pt>
                <c:pt idx="5">
                  <c:v>4.1666666666666661</c:v>
                </c:pt>
                <c:pt idx="6">
                  <c:v>4.1731066460587325</c:v>
                </c:pt>
                <c:pt idx="7">
                  <c:v>3.4482758620689653</c:v>
                </c:pt>
                <c:pt idx="8">
                  <c:v>3.9560439560439558</c:v>
                </c:pt>
                <c:pt idx="9">
                  <c:v>5.1277823577906014</c:v>
                </c:pt>
                <c:pt idx="10">
                  <c:v>4.3137254901960782</c:v>
                </c:pt>
                <c:pt idx="11">
                  <c:v>5.0458715596330279</c:v>
                </c:pt>
                <c:pt idx="12">
                  <c:v>14.285714285714285</c:v>
                </c:pt>
              </c:numCache>
            </c:numRef>
          </c:val>
        </c:ser>
        <c:ser>
          <c:idx val="8"/>
          <c:order val="8"/>
          <c:tx>
            <c:strRef>
              <c:f>'Durée de séjour de la mère'!$A$36:$B$36</c:f>
              <c:strCache>
                <c:ptCount val="1"/>
                <c:pt idx="0">
                  <c:v>8 nuits</c:v>
                </c:pt>
              </c:strCache>
            </c:strRef>
          </c:tx>
          <c:invertIfNegative val="0"/>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('Durée de séjour de la mère'!$D$56,'Durée de séjour de la mère'!$F$56,'Durée de séjour de la mère'!$H$56,'Durée de séjour de la mère'!$J$56,'Durée de séjour de la mère'!$L$56,'Durée de séjour de la mère'!$N$56,'Durée de séjour de la mère'!$P$56,'Durée de séjour de la mère'!$R$56,'Durée de séjour de la mère'!$T$56,'Durée de séjour de la mère'!$V$56,'Durée de séjour de la mère'!$X$56,'Durée de séjour de la mère'!$Z$56,'Durée de séjour de la mère'!$AB$56)</c:f>
              <c:numCache>
                <c:formatCode>#,##0.00</c:formatCode>
                <c:ptCount val="13"/>
                <c:pt idx="0">
                  <c:v>1.8325214567385757</c:v>
                </c:pt>
                <c:pt idx="1">
                  <c:v>1.6027907865812863</c:v>
                </c:pt>
                <c:pt idx="2">
                  <c:v>3.5000000000000004</c:v>
                </c:pt>
                <c:pt idx="3">
                  <c:v>1.1204481792717087</c:v>
                </c:pt>
                <c:pt idx="4">
                  <c:v>2.2727272727272729</c:v>
                </c:pt>
                <c:pt idx="5">
                  <c:v>8.3333333333333321</c:v>
                </c:pt>
                <c:pt idx="6">
                  <c:v>1.545595054095827</c:v>
                </c:pt>
                <c:pt idx="7">
                  <c:v>1.4477494077388786</c:v>
                </c:pt>
                <c:pt idx="8">
                  <c:v>1.9230769230769231</c:v>
                </c:pt>
                <c:pt idx="9">
                  <c:v>2.2093981863149219</c:v>
                </c:pt>
                <c:pt idx="10">
                  <c:v>2.0915032679738559</c:v>
                </c:pt>
                <c:pt idx="11">
                  <c:v>1.9367991845056065</c:v>
                </c:pt>
                <c:pt idx="12">
                  <c:v>3.5714285714285712</c:v>
                </c:pt>
              </c:numCache>
            </c:numRef>
          </c:val>
        </c:ser>
        <c:ser>
          <c:idx val="9"/>
          <c:order val="9"/>
          <c:tx>
            <c:strRef>
              <c:f>'Durée de séjour de la mère'!$A$37:$B$37</c:f>
              <c:strCache>
                <c:ptCount val="1"/>
                <c:pt idx="0">
                  <c:v>9 nuits</c:v>
                </c:pt>
              </c:strCache>
            </c:strRef>
          </c:tx>
          <c:invertIfNegative val="0"/>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('Durée de séjour de la mère'!$D$57,'Durée de séjour de la mère'!$F$57,'Durée de séjour de la mère'!$H$57,'Durée de séjour de la mère'!$J$57,'Durée de séjour de la mère'!$L$57,'Durée de séjour de la mère'!$N$57,'Durée de séjour de la mère'!$P$57,'Durée de séjour de la mère'!$R$57,'Durée de séjour de la mère'!$T$57,'Durée de séjour de la mère'!$V$57,'Durée de séjour de la mère'!$X$57,'Durée de séjour de la mère'!$Z$57,'Durée de séjour de la mère'!$AB$57)</c:f>
              <c:numCache>
                <c:formatCode>#,##0.00</c:formatCode>
                <c:ptCount val="13"/>
                <c:pt idx="0">
                  <c:v>0.69589422407794022</c:v>
                </c:pt>
                <c:pt idx="1">
                  <c:v>0.6957851476631941</c:v>
                </c:pt>
                <c:pt idx="2">
                  <c:v>0</c:v>
                </c:pt>
                <c:pt idx="3">
                  <c:v>0.98039215686274506</c:v>
                </c:pt>
                <c:pt idx="4">
                  <c:v>0.75757575757575757</c:v>
                </c:pt>
                <c:pt idx="5">
                  <c:v>0</c:v>
                </c:pt>
                <c:pt idx="6">
                  <c:v>0.69551777434312212</c:v>
                </c:pt>
                <c:pt idx="7">
                  <c:v>0.81600421163464076</c:v>
                </c:pt>
                <c:pt idx="8">
                  <c:v>0.76923076923076927</c:v>
                </c:pt>
                <c:pt idx="9">
                  <c:v>0.77493816982687547</c:v>
                </c:pt>
                <c:pt idx="10">
                  <c:v>1.5686274509803921</c:v>
                </c:pt>
                <c:pt idx="11">
                  <c:v>0.91743119266055051</c:v>
                </c:pt>
                <c:pt idx="12">
                  <c:v>0</c:v>
                </c:pt>
              </c:numCache>
            </c:numRef>
          </c:val>
        </c:ser>
        <c:ser>
          <c:idx val="10"/>
          <c:order val="10"/>
          <c:tx>
            <c:strRef>
              <c:f>'Durée de séjour de la mère'!$A$38:$B$38</c:f>
              <c:strCache>
                <c:ptCount val="1"/>
                <c:pt idx="0">
                  <c:v>10 nuits</c:v>
                </c:pt>
              </c:strCache>
            </c:strRef>
          </c:tx>
          <c:invertIfNegative val="0"/>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('Durée de séjour de la mère'!$D$58,'Durée de séjour de la mère'!$F$58,'Durée de séjour de la mère'!$H$58,'Durée de séjour de la mère'!$J$58,'Durée de séjour de la mère'!$L$58,'Durée de séjour de la mère'!$N$58,'Durée de séjour de la mère'!$P$58,'Durée de séjour de la mère'!$R$58,'Durée de séjour de la mère'!$T$58,'Durée de séjour de la mère'!$V$58,'Durée de séjour de la mère'!$X$58,'Durée de séjour de la mère'!$Z$58,'Durée de séjour de la mère'!$AB$58)</c:f>
              <c:numCache>
                <c:formatCode>#,##0.00</c:formatCode>
                <c:ptCount val="13"/>
                <c:pt idx="0">
                  <c:v>0.55671537926235215</c:v>
                </c:pt>
                <c:pt idx="1">
                  <c:v>0.41670648953455031</c:v>
                </c:pt>
                <c:pt idx="2">
                  <c:v>0</c:v>
                </c:pt>
                <c:pt idx="3">
                  <c:v>0.63025210084033612</c:v>
                </c:pt>
                <c:pt idx="4">
                  <c:v>0</c:v>
                </c:pt>
                <c:pt idx="5">
                  <c:v>0</c:v>
                </c:pt>
                <c:pt idx="6">
                  <c:v>0.30911901081916537</c:v>
                </c:pt>
                <c:pt idx="7">
                  <c:v>0.44748618057383521</c:v>
                </c:pt>
                <c:pt idx="8">
                  <c:v>0.16483516483516483</c:v>
                </c:pt>
                <c:pt idx="9">
                  <c:v>0.70898598516075839</c:v>
                </c:pt>
                <c:pt idx="10">
                  <c:v>0.39215686274509803</c:v>
                </c:pt>
                <c:pt idx="11">
                  <c:v>0.56065239551478085</c:v>
                </c:pt>
                <c:pt idx="12">
                  <c:v>0</c:v>
                </c:pt>
              </c:numCache>
            </c:numRef>
          </c:val>
        </c:ser>
        <c:ser>
          <c:idx val="11"/>
          <c:order val="11"/>
          <c:tx>
            <c:strRef>
              <c:f>'Durée de séjour de la mère'!$A$39:$B$39</c:f>
              <c:strCache>
                <c:ptCount val="1"/>
                <c:pt idx="0">
                  <c:v>≥ 11 nuits</c:v>
                </c:pt>
              </c:strCache>
            </c:strRef>
          </c:tx>
          <c:invertIfNegative val="0"/>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('Durée de séjour de la mère'!$D$59,'Durée de séjour de la mère'!$F$59,'Durée de séjour de la mère'!$H$59,'Durée de séjour de la mère'!$J$59,'Durée de séjour de la mère'!$L$59,'Durée de séjour de la mère'!$N$59,'Durée de séjour de la mère'!$P$59,'Durée de séjour de la mère'!$R$59,'Durée de séjour de la mère'!$T$59,'Durée de séjour de la mère'!$V$59,'Durée de séjour de la mère'!$X$59,'Durée de séjour de la mère'!$Z$59,'Durée de séjour de la mère'!$AB$59)</c:f>
              <c:numCache>
                <c:formatCode>#,##0.00</c:formatCode>
                <c:ptCount val="13"/>
                <c:pt idx="0">
                  <c:v>2.4124333101368594</c:v>
                </c:pt>
                <c:pt idx="1">
                  <c:v>1.6515339768708786</c:v>
                </c:pt>
                <c:pt idx="2">
                  <c:v>1.5</c:v>
                </c:pt>
                <c:pt idx="3">
                  <c:v>1.7507002801120448</c:v>
                </c:pt>
                <c:pt idx="4">
                  <c:v>0.75757575757575757</c:v>
                </c:pt>
                <c:pt idx="5">
                  <c:v>4.1666666666666661</c:v>
                </c:pt>
                <c:pt idx="6">
                  <c:v>1.777434312210201</c:v>
                </c:pt>
                <c:pt idx="7">
                  <c:v>1.7899447222953409</c:v>
                </c:pt>
                <c:pt idx="8">
                  <c:v>0.82417582417582425</c:v>
                </c:pt>
                <c:pt idx="9">
                  <c:v>1.9126133553173947</c:v>
                </c:pt>
                <c:pt idx="10">
                  <c:v>2.2222222222222223</c:v>
                </c:pt>
                <c:pt idx="11">
                  <c:v>1.834862385321101</c:v>
                </c:pt>
                <c:pt idx="12">
                  <c:v>0</c:v>
                </c:pt>
              </c:numCache>
            </c:numRef>
          </c:val>
        </c:ser>
        <c:dLbls>
          <c:showLegendKey val="0"/>
          <c:showVal val="0"/>
          <c:showCatName val="0"/>
          <c:showSerName val="0"/>
          <c:showPercent val="0"/>
          <c:showBubbleSize val="0"/>
        </c:dLbls>
        <c:gapWidth val="150"/>
        <c:axId val="267429376"/>
        <c:axId val="267430912"/>
      </c:barChart>
      <c:catAx>
        <c:axId val="267429376"/>
        <c:scaling>
          <c:orientation val="minMax"/>
        </c:scaling>
        <c:delete val="0"/>
        <c:axPos val="b"/>
        <c:majorGridlines/>
        <c:majorTickMark val="none"/>
        <c:minorTickMark val="none"/>
        <c:tickLblPos val="nextTo"/>
        <c:txPr>
          <a:bodyPr/>
          <a:lstStyle/>
          <a:p>
            <a:pPr>
              <a:defRPr sz="1000"/>
            </a:pPr>
            <a:endParaRPr lang="fr-FR"/>
          </a:p>
        </c:txPr>
        <c:crossAx val="267430912"/>
        <c:crosses val="autoZero"/>
        <c:auto val="1"/>
        <c:lblAlgn val="ctr"/>
        <c:lblOffset val="100"/>
        <c:tickLblSkip val="1"/>
        <c:tickMarkSkip val="1"/>
        <c:noMultiLvlLbl val="0"/>
      </c:catAx>
      <c:valAx>
        <c:axId val="267430912"/>
        <c:scaling>
          <c:orientation val="minMax"/>
        </c:scaling>
        <c:delete val="0"/>
        <c:axPos val="l"/>
        <c:majorGridlines/>
        <c:title>
          <c:tx>
            <c:rich>
              <a:bodyPr rot="-5400000" vert="horz"/>
              <a:lstStyle/>
              <a:p>
                <a:pPr>
                  <a:defRPr/>
                </a:pPr>
                <a:r>
                  <a:rPr lang="fr-FR" sz="1200" b="1" i="0" baseline="0"/>
                  <a:t>Pourcentage de séjours</a:t>
                </a:r>
              </a:p>
            </c:rich>
          </c:tx>
          <c:overlay val="0"/>
        </c:title>
        <c:numFmt formatCode="#\ ##0" sourceLinked="0"/>
        <c:majorTickMark val="out"/>
        <c:minorTickMark val="none"/>
        <c:tickLblPos val="nextTo"/>
        <c:crossAx val="267429376"/>
        <c:crosses val="autoZero"/>
        <c:crossBetween val="between"/>
      </c:valAx>
      <c:spPr>
        <a:solidFill>
          <a:srgbClr val="8064A2">
            <a:lumMod val="40000"/>
            <a:lumOff val="60000"/>
            <a:alpha val="29000"/>
          </a:srgbClr>
        </a:solidFill>
      </c:spPr>
    </c:plotArea>
    <c:legend>
      <c:legendPos val="r"/>
      <c:overlay val="0"/>
    </c:legend>
    <c:plotVisOnly val="1"/>
    <c:dispBlanksAs val="gap"/>
    <c:showDLblsOverMax val="0"/>
  </c:chart>
  <c:printSettings>
    <c:headerFooter/>
    <c:pageMargins b="0.75000000000000511" l="0.70000000000000062" r="0.70000000000000062" t="0.75000000000000511"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300" b="1" i="0" baseline="0"/>
              <a:t>Grossesse multiple selon la nationalité de la mère </a:t>
            </a:r>
            <a:br>
              <a:rPr lang="fr-FR" sz="1300" b="1" i="0" baseline="0"/>
            </a:br>
            <a:r>
              <a:rPr lang="fr-FR" sz="1100" b="1" i="0" baseline="0"/>
              <a:t>(100 % par type de grossesse)</a:t>
            </a:r>
          </a:p>
        </c:rich>
      </c:tx>
      <c:overlay val="0"/>
    </c:title>
    <c:autoTitleDeleted val="0"/>
    <c:plotArea>
      <c:layout/>
      <c:barChart>
        <c:barDir val="col"/>
        <c:grouping val="clustered"/>
        <c:varyColors val="0"/>
        <c:ser>
          <c:idx val="1"/>
          <c:order val="0"/>
          <c:tx>
            <c:strRef>
              <c:f>'Nationalité de la mère'!$C$153</c:f>
              <c:strCache>
                <c:ptCount val="1"/>
                <c:pt idx="0">
                  <c:v>Unique</c:v>
                </c:pt>
              </c:strCache>
            </c:strRef>
          </c:tx>
          <c:spPr>
            <a:solidFill>
              <a:schemeClr val="accent1"/>
            </a:solidFill>
          </c:spPr>
          <c:invertIfNegative val="0"/>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'Nationalité de la mère'!$D$155:$D$167</c:f>
              <c:numCache>
                <c:formatCode>#,##0.00</c:formatCode>
                <c:ptCount val="13"/>
                <c:pt idx="0">
                  <c:v>3.3955184655070636</c:v>
                </c:pt>
                <c:pt idx="1">
                  <c:v>82.760405295035696</c:v>
                </c:pt>
                <c:pt idx="2">
                  <c:v>0.15687796673216728</c:v>
                </c:pt>
                <c:pt idx="3">
                  <c:v>1.1207879478906382</c:v>
                </c:pt>
                <c:pt idx="4">
                  <c:v>0.10512441069681312</c:v>
                </c:pt>
                <c:pt idx="5">
                  <c:v>1.9407583513257803E-2</c:v>
                </c:pt>
                <c:pt idx="6">
                  <c:v>1.0188981344460346</c:v>
                </c:pt>
                <c:pt idx="7">
                  <c:v>3.0089840938680124</c:v>
                </c:pt>
                <c:pt idx="8">
                  <c:v>1.4393957772332873</c:v>
                </c:pt>
                <c:pt idx="9">
                  <c:v>4.7952904264007827</c:v>
                </c:pt>
                <c:pt idx="10">
                  <c:v>0.60972158204151605</c:v>
                </c:pt>
                <c:pt idx="11">
                  <c:v>1.5485634344953625</c:v>
                </c:pt>
                <c:pt idx="12">
                  <c:v>2.1024882139362624E-2</c:v>
                </c:pt>
              </c:numCache>
            </c:numRef>
          </c:val>
        </c:ser>
        <c:ser>
          <c:idx val="4"/>
          <c:order val="1"/>
          <c:tx>
            <c:strRef>
              <c:f>'Nationalité de la mère'!$E$153</c:f>
              <c:strCache>
                <c:ptCount val="1"/>
                <c:pt idx="0">
                  <c:v>Gémellaire</c:v>
                </c:pt>
              </c:strCache>
            </c:strRef>
          </c:tx>
          <c:spPr>
            <a:solidFill>
              <a:schemeClr val="accent2"/>
            </a:solidFill>
          </c:spPr>
          <c:invertIfNegative val="0"/>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'Nationalité de la mère'!$F$155:$F$167</c:f>
              <c:numCache>
                <c:formatCode>#,##0.00</c:formatCode>
                <c:ptCount val="13"/>
                <c:pt idx="0">
                  <c:v>4.2630385487528342</c:v>
                </c:pt>
                <c:pt idx="1">
                  <c:v>83.129251700680271</c:v>
                </c:pt>
                <c:pt idx="2">
                  <c:v>0.27210884353741494</c:v>
                </c:pt>
                <c:pt idx="3">
                  <c:v>1.5873015873015872</c:v>
                </c:pt>
                <c:pt idx="4">
                  <c:v>0</c:v>
                </c:pt>
                <c:pt idx="5">
                  <c:v>0</c:v>
                </c:pt>
                <c:pt idx="6">
                  <c:v>1.1337868480725624</c:v>
                </c:pt>
                <c:pt idx="7">
                  <c:v>2.4489795918367347</c:v>
                </c:pt>
                <c:pt idx="8">
                  <c:v>1.2698412698412698</c:v>
                </c:pt>
                <c:pt idx="9">
                  <c:v>3.9455782312925165</c:v>
                </c:pt>
                <c:pt idx="10">
                  <c:v>0.45351473922902497</c:v>
                </c:pt>
                <c:pt idx="11">
                  <c:v>1.4058956916099774</c:v>
                </c:pt>
                <c:pt idx="12">
                  <c:v>9.0702947845804988E-2</c:v>
                </c:pt>
              </c:numCache>
            </c:numRef>
          </c:val>
        </c:ser>
        <c:ser>
          <c:idx val="5"/>
          <c:order val="2"/>
          <c:tx>
            <c:strRef>
              <c:f>'Nationalité de la mère'!$G$153</c:f>
              <c:strCache>
                <c:ptCount val="1"/>
                <c:pt idx="0">
                  <c:v>De haut rang</c:v>
                </c:pt>
              </c:strCache>
            </c:strRef>
          </c:tx>
          <c:spPr>
            <a:solidFill>
              <a:schemeClr val="accent3"/>
            </a:solidFill>
          </c:spPr>
          <c:invertIfNegative val="0"/>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'Nationalité de la mère'!$H$155:$H$167</c:f>
              <c:numCache>
                <c:formatCode>#,##0.00</c:formatCode>
                <c:ptCount val="13"/>
                <c:pt idx="0">
                  <c:v>5.4054054054054053</c:v>
                </c:pt>
                <c:pt idx="1">
                  <c:v>67.567567567567565</c:v>
                </c:pt>
                <c:pt idx="2">
                  <c:v>0</c:v>
                </c:pt>
                <c:pt idx="3">
                  <c:v>2.7027027027027026</c:v>
                </c:pt>
                <c:pt idx="4">
                  <c:v>0</c:v>
                </c:pt>
                <c:pt idx="5">
                  <c:v>0</c:v>
                </c:pt>
                <c:pt idx="6">
                  <c:v>0</c:v>
                </c:pt>
                <c:pt idx="7">
                  <c:v>2.7027027027027026</c:v>
                </c:pt>
                <c:pt idx="8">
                  <c:v>0</c:v>
                </c:pt>
                <c:pt idx="9">
                  <c:v>16.216216216216218</c:v>
                </c:pt>
                <c:pt idx="10">
                  <c:v>0</c:v>
                </c:pt>
                <c:pt idx="11">
                  <c:v>5.4054054054054053</c:v>
                </c:pt>
                <c:pt idx="12">
                  <c:v>0</c:v>
                </c:pt>
              </c:numCache>
            </c:numRef>
          </c:val>
        </c:ser>
        <c:ser>
          <c:idx val="7"/>
          <c:order val="3"/>
          <c:tx>
            <c:strRef>
              <c:f>'Nationalité de la mère'!$I$153</c:f>
              <c:strCache>
                <c:ptCount val="1"/>
                <c:pt idx="0">
                  <c:v>Inconnue</c:v>
                </c:pt>
              </c:strCache>
            </c:strRef>
          </c:tx>
          <c:spPr>
            <a:solidFill>
              <a:schemeClr val="accent4"/>
            </a:solidFill>
          </c:spPr>
          <c:invertIfNegative val="0"/>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'Nationalité de la mère'!$J$155:$J$167</c:f>
              <c:numCache>
                <c:formatCode>#,##0.00</c:formatCode>
                <c:ptCount val="13"/>
                <c:pt idx="0">
                  <c:v>2.8933092224231465</c:v>
                </c:pt>
                <c:pt idx="1">
                  <c:v>77.396021699819173</c:v>
                </c:pt>
                <c:pt idx="2">
                  <c:v>0</c:v>
                </c:pt>
                <c:pt idx="3">
                  <c:v>1.0849909584086799</c:v>
                </c:pt>
                <c:pt idx="4">
                  <c:v>0.36166365280289331</c:v>
                </c:pt>
                <c:pt idx="5">
                  <c:v>0</c:v>
                </c:pt>
                <c:pt idx="6">
                  <c:v>1.62748643761302</c:v>
                </c:pt>
                <c:pt idx="7">
                  <c:v>4.1591320072332731</c:v>
                </c:pt>
                <c:pt idx="8">
                  <c:v>2.1699819168173597</c:v>
                </c:pt>
                <c:pt idx="9">
                  <c:v>7.59493670886076</c:v>
                </c:pt>
                <c:pt idx="10">
                  <c:v>0.18083182640144665</c:v>
                </c:pt>
                <c:pt idx="11">
                  <c:v>2.5316455696202533</c:v>
                </c:pt>
                <c:pt idx="12">
                  <c:v>0</c:v>
                </c:pt>
              </c:numCache>
            </c:numRef>
          </c:val>
        </c:ser>
        <c:dLbls>
          <c:showLegendKey val="0"/>
          <c:showVal val="0"/>
          <c:showCatName val="0"/>
          <c:showSerName val="0"/>
          <c:showPercent val="0"/>
          <c:showBubbleSize val="0"/>
        </c:dLbls>
        <c:gapWidth val="150"/>
        <c:axId val="267462912"/>
        <c:axId val="267489280"/>
      </c:barChart>
      <c:catAx>
        <c:axId val="267462912"/>
        <c:scaling>
          <c:orientation val="minMax"/>
        </c:scaling>
        <c:delete val="0"/>
        <c:axPos val="b"/>
        <c:majorTickMark val="none"/>
        <c:minorTickMark val="none"/>
        <c:tickLblPos val="nextTo"/>
        <c:txPr>
          <a:bodyPr/>
          <a:lstStyle/>
          <a:p>
            <a:pPr>
              <a:defRPr sz="1000"/>
            </a:pPr>
            <a:endParaRPr lang="fr-FR"/>
          </a:p>
        </c:txPr>
        <c:crossAx val="267489280"/>
        <c:crosses val="autoZero"/>
        <c:auto val="1"/>
        <c:lblAlgn val="ctr"/>
        <c:lblOffset val="0"/>
        <c:tickLblSkip val="1"/>
        <c:tickMarkSkip val="1"/>
        <c:noMultiLvlLbl val="0"/>
      </c:catAx>
      <c:valAx>
        <c:axId val="267489280"/>
        <c:scaling>
          <c:orientation val="minMax"/>
        </c:scaling>
        <c:delete val="0"/>
        <c:axPos val="l"/>
        <c:majorGridlines/>
        <c:title>
          <c:tx>
            <c:rich>
              <a:bodyPr rot="-5400000" vert="horz"/>
              <a:lstStyle/>
              <a:p>
                <a:pPr>
                  <a:defRPr/>
                </a:pPr>
                <a:r>
                  <a:rPr lang="fr-FR"/>
                  <a:t>Pourcentage par grossesse multiple</a:t>
                </a:r>
              </a:p>
            </c:rich>
          </c:tx>
          <c:overlay val="0"/>
        </c:title>
        <c:numFmt formatCode="#\ ##0" sourceLinked="0"/>
        <c:majorTickMark val="out"/>
        <c:minorTickMark val="none"/>
        <c:tickLblPos val="nextTo"/>
        <c:crossAx val="267462912"/>
        <c:crosses val="autoZero"/>
        <c:crossBetween val="between"/>
      </c:valAx>
    </c:plotArea>
    <c:legend>
      <c:legendPos val="tr"/>
      <c:overlay val="1"/>
      <c:spPr>
        <a:solidFill>
          <a:schemeClr val="bg1"/>
        </a:solidFill>
      </c:spPr>
      <c:txPr>
        <a:bodyPr/>
        <a:lstStyle/>
        <a:p>
          <a:pPr>
            <a:defRPr sz="1000"/>
          </a:pPr>
          <a:endParaRPr lang="fr-FR"/>
        </a:p>
      </c:txPr>
    </c:legend>
    <c:plotVisOnly val="1"/>
    <c:dispBlanksAs val="gap"/>
    <c:showDLblsOverMax val="0"/>
  </c:chart>
  <c:spPr>
    <a:noFill/>
  </c:spPr>
  <c:printSettings>
    <c:headerFooter/>
    <c:pageMargins b="0.75000000000000411" l="0.70000000000000062" r="0.70000000000000062" t="0.75000000000000411"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t>Mode d'accouchement selon la nationalité de la mère</a:t>
            </a:r>
            <a:r>
              <a:rPr lang="en-US" sz="1400" b="1" i="0" baseline="0"/>
              <a:t> </a:t>
            </a:r>
          </a:p>
          <a:p>
            <a:pPr>
              <a:defRPr/>
            </a:pPr>
            <a:r>
              <a:rPr lang="en-US" sz="1100" b="1" i="0" baseline="0"/>
              <a:t>(100 % par mode)</a:t>
            </a:r>
          </a:p>
        </c:rich>
      </c:tx>
      <c:overlay val="0"/>
    </c:title>
    <c:autoTitleDeleted val="0"/>
    <c:plotArea>
      <c:layout/>
      <c:barChart>
        <c:barDir val="col"/>
        <c:grouping val="clustered"/>
        <c:varyColors val="0"/>
        <c:ser>
          <c:idx val="1"/>
          <c:order val="0"/>
          <c:tx>
            <c:strRef>
              <c:f>'Nationalité de la mère'!$C$195</c:f>
              <c:strCache>
                <c:ptCount val="1"/>
                <c:pt idx="0">
                  <c:v>Pas de mention</c:v>
                </c:pt>
              </c:strCache>
            </c:strRef>
          </c:tx>
          <c:spPr>
            <a:solidFill>
              <a:schemeClr val="accent1"/>
            </a:solidFill>
          </c:spPr>
          <c:invertIfNegative val="0"/>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'Nationalité de la mère'!$D$197:$D$209</c:f>
              <c:numCache>
                <c:formatCode>#,##0.00</c:formatCode>
                <c:ptCount val="13"/>
                <c:pt idx="0">
                  <c:v>3.4320495619919504</c:v>
                </c:pt>
                <c:pt idx="1">
                  <c:v>83.027188067240161</c:v>
                </c:pt>
                <c:pt idx="2">
                  <c:v>0.15488122484413228</c:v>
                </c:pt>
                <c:pt idx="3">
                  <c:v>1.1236287585825901</c:v>
                </c:pt>
                <c:pt idx="4">
                  <c:v>9.96369663010023E-2</c:v>
                </c:pt>
                <c:pt idx="5">
                  <c:v>1.5784073869465707E-2</c:v>
                </c:pt>
                <c:pt idx="6">
                  <c:v>1.0091942230289637</c:v>
                </c:pt>
                <c:pt idx="7">
                  <c:v>2.9387972535711469</c:v>
                </c:pt>
                <c:pt idx="8">
                  <c:v>1.4619998421592613</c:v>
                </c:pt>
                <c:pt idx="9">
                  <c:v>4.637558203772393</c:v>
                </c:pt>
                <c:pt idx="10">
                  <c:v>0.54948307158077503</c:v>
                </c:pt>
                <c:pt idx="11">
                  <c:v>1.5280956514876491</c:v>
                </c:pt>
                <c:pt idx="12">
                  <c:v>2.1703101570515349E-2</c:v>
                </c:pt>
              </c:numCache>
            </c:numRef>
          </c:val>
        </c:ser>
        <c:ser>
          <c:idx val="4"/>
          <c:order val="1"/>
          <c:tx>
            <c:strRef>
              <c:f>'Nationalité de la mère'!$E$195</c:f>
              <c:strCache>
                <c:ptCount val="1"/>
                <c:pt idx="0">
                  <c:v>Césarienne</c:v>
                </c:pt>
              </c:strCache>
            </c:strRef>
          </c:tx>
          <c:spPr>
            <a:solidFill>
              <a:schemeClr val="accent2"/>
            </a:solidFill>
          </c:spPr>
          <c:invertIfNegative val="0"/>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'Nationalité de la mère'!$F$197:$F$209</c:f>
              <c:numCache>
                <c:formatCode>#,##0.00</c:formatCode>
                <c:ptCount val="13"/>
                <c:pt idx="0">
                  <c:v>3.4058869967294467</c:v>
                </c:pt>
                <c:pt idx="1">
                  <c:v>81.76760272170219</c:v>
                </c:pt>
                <c:pt idx="2">
                  <c:v>0.18044434419758656</c:v>
                </c:pt>
                <c:pt idx="3">
                  <c:v>1.199203037479794</c:v>
                </c:pt>
                <c:pt idx="4">
                  <c:v>0.10901845795270855</c:v>
                </c:pt>
                <c:pt idx="5">
                  <c:v>3.0074057366264426E-2</c:v>
                </c:pt>
                <c:pt idx="6">
                  <c:v>1.0676290365023873</c:v>
                </c:pt>
                <c:pt idx="7">
                  <c:v>3.1577760234577648</c:v>
                </c:pt>
                <c:pt idx="8">
                  <c:v>1.3194992669448518</c:v>
                </c:pt>
                <c:pt idx="9">
                  <c:v>5.2855155821209729</c:v>
                </c:pt>
                <c:pt idx="10">
                  <c:v>0.81575880605992257</c:v>
                </c:pt>
                <c:pt idx="11">
                  <c:v>1.6315176121198451</c:v>
                </c:pt>
                <c:pt idx="12">
                  <c:v>3.0074057366264426E-2</c:v>
                </c:pt>
              </c:numCache>
            </c:numRef>
          </c:val>
        </c:ser>
        <c:ser>
          <c:idx val="5"/>
          <c:order val="2"/>
          <c:tx>
            <c:strRef>
              <c:f>'Nationalité de la mère'!$G$195</c:f>
              <c:strCache>
                <c:ptCount val="1"/>
                <c:pt idx="0">
                  <c:v>Autre</c:v>
                </c:pt>
              </c:strCache>
            </c:strRef>
          </c:tx>
          <c:spPr>
            <a:solidFill>
              <a:schemeClr val="accent3"/>
            </a:solidFill>
          </c:spPr>
          <c:invertIfNegative val="0"/>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'Nationalité de la mère'!$H$197:$H$209</c:f>
              <c:numCache>
                <c:formatCode>#,##0.00</c:formatCode>
                <c:ptCount val="13"/>
                <c:pt idx="0">
                  <c:v>3.0013642564802185</c:v>
                </c:pt>
                <c:pt idx="1">
                  <c:v>78.1718963165075</c:v>
                </c:pt>
                <c:pt idx="2">
                  <c:v>0.13642564802182811</c:v>
                </c:pt>
                <c:pt idx="3">
                  <c:v>1.0914051841746248</c:v>
                </c:pt>
                <c:pt idx="4">
                  <c:v>0.27285129604365621</c:v>
                </c:pt>
                <c:pt idx="5">
                  <c:v>0</c:v>
                </c:pt>
                <c:pt idx="6">
                  <c:v>1.6371077762619373</c:v>
                </c:pt>
                <c:pt idx="7">
                  <c:v>4.3656207366984994</c:v>
                </c:pt>
                <c:pt idx="8">
                  <c:v>1.9099590723055935</c:v>
                </c:pt>
                <c:pt idx="9">
                  <c:v>7.2305593451568893</c:v>
                </c:pt>
                <c:pt idx="10">
                  <c:v>0.13642564802182811</c:v>
                </c:pt>
                <c:pt idx="11">
                  <c:v>2.0463847203274219</c:v>
                </c:pt>
                <c:pt idx="12">
                  <c:v>0</c:v>
                </c:pt>
              </c:numCache>
            </c:numRef>
          </c:val>
        </c:ser>
        <c:dLbls>
          <c:showLegendKey val="0"/>
          <c:showVal val="0"/>
          <c:showCatName val="0"/>
          <c:showSerName val="0"/>
          <c:showPercent val="0"/>
          <c:showBubbleSize val="0"/>
        </c:dLbls>
        <c:gapWidth val="150"/>
        <c:axId val="267556352"/>
        <c:axId val="267557888"/>
      </c:barChart>
      <c:catAx>
        <c:axId val="267556352"/>
        <c:scaling>
          <c:orientation val="minMax"/>
        </c:scaling>
        <c:delete val="0"/>
        <c:axPos val="b"/>
        <c:majorTickMark val="none"/>
        <c:minorTickMark val="none"/>
        <c:tickLblPos val="nextTo"/>
        <c:txPr>
          <a:bodyPr/>
          <a:lstStyle/>
          <a:p>
            <a:pPr>
              <a:defRPr sz="1000"/>
            </a:pPr>
            <a:endParaRPr lang="fr-FR"/>
          </a:p>
        </c:txPr>
        <c:crossAx val="267557888"/>
        <c:crosses val="autoZero"/>
        <c:auto val="1"/>
        <c:lblAlgn val="ctr"/>
        <c:lblOffset val="0"/>
        <c:tickLblSkip val="1"/>
        <c:tickMarkSkip val="1"/>
        <c:noMultiLvlLbl val="0"/>
      </c:catAx>
      <c:valAx>
        <c:axId val="267557888"/>
        <c:scaling>
          <c:orientation val="minMax"/>
        </c:scaling>
        <c:delete val="0"/>
        <c:axPos val="l"/>
        <c:majorGridlines/>
        <c:title>
          <c:tx>
            <c:rich>
              <a:bodyPr rot="-5400000" vert="horz"/>
              <a:lstStyle/>
              <a:p>
                <a:pPr>
                  <a:defRPr/>
                </a:pPr>
                <a:r>
                  <a:rPr lang="en-US"/>
                  <a:t>Pourcentage par</a:t>
                </a:r>
                <a:r>
                  <a:rPr lang="en-US" baseline="0"/>
                  <a:t> mode d'accouchement</a:t>
                </a:r>
                <a:endParaRPr lang="en-US"/>
              </a:p>
            </c:rich>
          </c:tx>
          <c:overlay val="0"/>
        </c:title>
        <c:numFmt formatCode="#\ ##0" sourceLinked="0"/>
        <c:majorTickMark val="out"/>
        <c:minorTickMark val="none"/>
        <c:tickLblPos val="nextTo"/>
        <c:crossAx val="267556352"/>
        <c:crosses val="autoZero"/>
        <c:crossBetween val="between"/>
      </c:valAx>
    </c:plotArea>
    <c:legend>
      <c:legendPos val="tr"/>
      <c:overlay val="1"/>
      <c:spPr>
        <a:solidFill>
          <a:schemeClr val="bg1"/>
        </a:solidFill>
      </c:spPr>
      <c:txPr>
        <a:bodyPr/>
        <a:lstStyle/>
        <a:p>
          <a:pPr>
            <a:defRPr sz="1000"/>
          </a:pPr>
          <a:endParaRPr lang="fr-FR"/>
        </a:p>
      </c:txPr>
    </c:legend>
    <c:plotVisOnly val="1"/>
    <c:dispBlanksAs val="gap"/>
    <c:showDLblsOverMax val="0"/>
  </c:chart>
  <c:spPr>
    <a:noFill/>
  </c:spPr>
  <c:printSettings>
    <c:headerFooter/>
    <c:pageMargins b="0.75000000000000433" l="0.70000000000000062" r="0.70000000000000062" t="0.75000000000000433"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t>Anesthésie péridurale selon la nationalité de la mère </a:t>
            </a:r>
          </a:p>
          <a:p>
            <a:pPr>
              <a:defRPr/>
            </a:pPr>
            <a:r>
              <a:rPr lang="en-US" sz="1100" b="1" i="0" baseline="0"/>
              <a:t>(100 % par anesthésie)</a:t>
            </a:r>
          </a:p>
        </c:rich>
      </c:tx>
      <c:overlay val="0"/>
    </c:title>
    <c:autoTitleDeleted val="0"/>
    <c:plotArea>
      <c:layout/>
      <c:barChart>
        <c:barDir val="col"/>
        <c:grouping val="clustered"/>
        <c:varyColors val="0"/>
        <c:ser>
          <c:idx val="1"/>
          <c:order val="0"/>
          <c:tx>
            <c:strRef>
              <c:f>'Anesthésie péridurale'!$B$8</c:f>
              <c:strCache>
                <c:ptCount val="1"/>
                <c:pt idx="0">
                  <c:v>Anesthésie péridurale</c:v>
                </c:pt>
              </c:strCache>
            </c:strRef>
          </c:tx>
          <c:spPr>
            <a:solidFill>
              <a:schemeClr val="accent1"/>
            </a:solidFill>
          </c:spPr>
          <c:invertIfNegative val="0"/>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'Nationalité de la mère'!$D$239:$D$251</c:f>
              <c:numCache>
                <c:formatCode>#,##0.00</c:formatCode>
                <c:ptCount val="13"/>
                <c:pt idx="0">
                  <c:v>3.2005817072153149</c:v>
                </c:pt>
                <c:pt idx="1">
                  <c:v>83.469025282807451</c:v>
                </c:pt>
                <c:pt idx="2">
                  <c:v>0.13827466593555923</c:v>
                </c:pt>
                <c:pt idx="3">
                  <c:v>1.1932150051853001</c:v>
                </c:pt>
                <c:pt idx="4">
                  <c:v>0.10966611436268492</c:v>
                </c:pt>
                <c:pt idx="5">
                  <c:v>2.1456413679655745E-2</c:v>
                </c:pt>
                <c:pt idx="6">
                  <c:v>0.95361838576247748</c:v>
                </c:pt>
                <c:pt idx="7">
                  <c:v>3.1624369717848162</c:v>
                </c:pt>
                <c:pt idx="8">
                  <c:v>1.2134793958827526</c:v>
                </c:pt>
                <c:pt idx="9">
                  <c:v>4.3270434253972416</c:v>
                </c:pt>
                <c:pt idx="10">
                  <c:v>0.66038073214051562</c:v>
                </c:pt>
                <c:pt idx="11">
                  <c:v>1.525789417219964</c:v>
                </c:pt>
                <c:pt idx="12">
                  <c:v>2.5032482626265031E-2</c:v>
                </c:pt>
              </c:numCache>
            </c:numRef>
          </c:val>
        </c:ser>
        <c:ser>
          <c:idx val="4"/>
          <c:order val="1"/>
          <c:tx>
            <c:strRef>
              <c:f>'Anesthésie péridurale'!$B$9</c:f>
              <c:strCache>
                <c:ptCount val="1"/>
                <c:pt idx="0">
                  <c:v>Pas d'anesthésie</c:v>
                </c:pt>
              </c:strCache>
            </c:strRef>
          </c:tx>
          <c:spPr>
            <a:solidFill>
              <a:schemeClr val="accent2"/>
            </a:solidFill>
          </c:spPr>
          <c:invertIfNegative val="0"/>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'Nationalité de la mère'!$F$239:$F$251</c:f>
              <c:numCache>
                <c:formatCode>#,##0.00</c:formatCode>
                <c:ptCount val="13"/>
                <c:pt idx="0">
                  <c:v>3.0350703100418714</c:v>
                </c:pt>
                <c:pt idx="1">
                  <c:v>81.869448411065662</c:v>
                </c:pt>
                <c:pt idx="2">
                  <c:v>0.20330614517026888</c:v>
                </c:pt>
                <c:pt idx="3">
                  <c:v>1.0262119708594526</c:v>
                </c:pt>
                <c:pt idx="4">
                  <c:v>9.1971827577026405E-2</c:v>
                </c:pt>
                <c:pt idx="5">
                  <c:v>1.4521867512162064E-2</c:v>
                </c:pt>
                <c:pt idx="6">
                  <c:v>1.1786915797371542</c:v>
                </c:pt>
                <c:pt idx="7">
                  <c:v>2.734951714790522</c:v>
                </c:pt>
                <c:pt idx="8">
                  <c:v>1.9047849553452574</c:v>
                </c:pt>
                <c:pt idx="9">
                  <c:v>5.7869642035965825</c:v>
                </c:pt>
                <c:pt idx="10">
                  <c:v>0.50342474042161822</c:v>
                </c:pt>
                <c:pt idx="11">
                  <c:v>1.6337100951182322</c:v>
                </c:pt>
                <c:pt idx="12">
                  <c:v>1.6942178764189075E-2</c:v>
                </c:pt>
              </c:numCache>
            </c:numRef>
          </c:val>
        </c:ser>
        <c:ser>
          <c:idx val="5"/>
          <c:order val="2"/>
          <c:tx>
            <c:strRef>
              <c:f>'Anesthésie péridurale'!$B$10</c:f>
              <c:strCache>
                <c:ptCount val="1"/>
                <c:pt idx="0">
                  <c:v>Inconnue</c:v>
                </c:pt>
              </c:strCache>
            </c:strRef>
          </c:tx>
          <c:spPr>
            <a:solidFill>
              <a:schemeClr val="accent3"/>
            </a:solidFill>
          </c:spPr>
          <c:invertIfNegative val="0"/>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'Nationalité de la mère'!$H$239:$H$251</c:f>
              <c:numCache>
                <c:formatCode>#,##0.00</c:formatCode>
                <c:ptCount val="13"/>
                <c:pt idx="0">
                  <c:v>29.759999999999998</c:v>
                </c:pt>
                <c:pt idx="1">
                  <c:v>62.480000000000004</c:v>
                </c:pt>
                <c:pt idx="2">
                  <c:v>0</c:v>
                </c:pt>
                <c:pt idx="3">
                  <c:v>0.24</c:v>
                </c:pt>
                <c:pt idx="4">
                  <c:v>0.16</c:v>
                </c:pt>
                <c:pt idx="5">
                  <c:v>0</c:v>
                </c:pt>
                <c:pt idx="6">
                  <c:v>0.55999999999999994</c:v>
                </c:pt>
                <c:pt idx="7">
                  <c:v>1.28</c:v>
                </c:pt>
                <c:pt idx="8">
                  <c:v>1.2</c:v>
                </c:pt>
                <c:pt idx="9">
                  <c:v>3.52</c:v>
                </c:pt>
                <c:pt idx="10">
                  <c:v>0.24</c:v>
                </c:pt>
                <c:pt idx="11">
                  <c:v>0.55999999999999994</c:v>
                </c:pt>
                <c:pt idx="12">
                  <c:v>0</c:v>
                </c:pt>
              </c:numCache>
            </c:numRef>
          </c:val>
        </c:ser>
        <c:dLbls>
          <c:showLegendKey val="0"/>
          <c:showVal val="0"/>
          <c:showCatName val="0"/>
          <c:showSerName val="0"/>
          <c:showPercent val="0"/>
          <c:showBubbleSize val="0"/>
        </c:dLbls>
        <c:gapWidth val="150"/>
        <c:axId val="267691136"/>
        <c:axId val="267692672"/>
      </c:barChart>
      <c:catAx>
        <c:axId val="267691136"/>
        <c:scaling>
          <c:orientation val="minMax"/>
        </c:scaling>
        <c:delete val="0"/>
        <c:axPos val="b"/>
        <c:majorTickMark val="none"/>
        <c:minorTickMark val="none"/>
        <c:tickLblPos val="nextTo"/>
        <c:txPr>
          <a:bodyPr/>
          <a:lstStyle/>
          <a:p>
            <a:pPr>
              <a:defRPr sz="1000"/>
            </a:pPr>
            <a:endParaRPr lang="fr-FR"/>
          </a:p>
        </c:txPr>
        <c:crossAx val="267692672"/>
        <c:crosses val="autoZero"/>
        <c:auto val="1"/>
        <c:lblAlgn val="ctr"/>
        <c:lblOffset val="0"/>
        <c:tickLblSkip val="1"/>
        <c:tickMarkSkip val="1"/>
        <c:noMultiLvlLbl val="0"/>
      </c:catAx>
      <c:valAx>
        <c:axId val="267692672"/>
        <c:scaling>
          <c:orientation val="minMax"/>
        </c:scaling>
        <c:delete val="0"/>
        <c:axPos val="l"/>
        <c:majorGridlines/>
        <c:title>
          <c:tx>
            <c:rich>
              <a:bodyPr rot="-5400000" vert="horz"/>
              <a:lstStyle/>
              <a:p>
                <a:pPr>
                  <a:defRPr/>
                </a:pPr>
                <a:r>
                  <a:rPr lang="en-US"/>
                  <a:t>Pourcentage par</a:t>
                </a:r>
                <a:r>
                  <a:rPr lang="en-US" baseline="0"/>
                  <a:t> anesthésie</a:t>
                </a:r>
                <a:endParaRPr lang="en-US"/>
              </a:p>
            </c:rich>
          </c:tx>
          <c:overlay val="0"/>
        </c:title>
        <c:numFmt formatCode="#\ ##0" sourceLinked="0"/>
        <c:majorTickMark val="out"/>
        <c:minorTickMark val="none"/>
        <c:tickLblPos val="nextTo"/>
        <c:crossAx val="267691136"/>
        <c:crosses val="autoZero"/>
        <c:crossBetween val="between"/>
      </c:valAx>
    </c:plotArea>
    <c:legend>
      <c:legendPos val="tr"/>
      <c:overlay val="1"/>
      <c:spPr>
        <a:solidFill>
          <a:sysClr val="window" lastClr="FFFFFF"/>
        </a:solidFill>
      </c:spPr>
      <c:txPr>
        <a:bodyPr/>
        <a:lstStyle/>
        <a:p>
          <a:pPr>
            <a:defRPr sz="1000"/>
          </a:pPr>
          <a:endParaRPr lang="fr-FR"/>
        </a:p>
      </c:txPr>
    </c:legend>
    <c:plotVisOnly val="1"/>
    <c:dispBlanksAs val="gap"/>
    <c:showDLblsOverMax val="0"/>
  </c:chart>
  <c:spPr>
    <a:noFill/>
  </c:spPr>
  <c:printSettings>
    <c:headerFooter/>
    <c:pageMargins b="0.75000000000000455" l="0.70000000000000062" r="0.70000000000000062" t="0.75000000000000455"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u="none" strike="noStrike" baseline="0"/>
              <a:t>Grossesse multiple par nationalité de la mère </a:t>
            </a:r>
          </a:p>
          <a:p>
            <a:pPr>
              <a:defRPr/>
            </a:pPr>
            <a:r>
              <a:rPr lang="en-US" sz="1100" b="1" i="0" u="none" strike="noStrike" baseline="0"/>
              <a:t>(100 % par nationalité)</a:t>
            </a:r>
            <a:endParaRPr lang="en-US" sz="1100"/>
          </a:p>
        </c:rich>
      </c:tx>
      <c:overlay val="0"/>
    </c:title>
    <c:autoTitleDeleted val="0"/>
    <c:plotArea>
      <c:layout/>
      <c:barChart>
        <c:barDir val="col"/>
        <c:grouping val="percentStacked"/>
        <c:varyColors val="0"/>
        <c:ser>
          <c:idx val="0"/>
          <c:order val="0"/>
          <c:tx>
            <c:strRef>
              <c:f>'Grossesse multiple'!$B$20</c:f>
              <c:strCache>
                <c:ptCount val="1"/>
                <c:pt idx="0">
                  <c:v>Unique</c:v>
                </c:pt>
              </c:strCache>
            </c:strRef>
          </c:tx>
          <c:invertIfNegative val="0"/>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('Grossesse multiple'!$D$32,'Grossesse multiple'!$F$32,'Grossesse multiple'!$H$32,'Grossesse multiple'!$J$32,'Grossesse multiple'!$L$32,'Grossesse multiple'!$N$32,'Grossesse multiple'!$P$32,'Grossesse multiple'!$R$32,'Grossesse multiple'!$T$32,'Grossesse multiple'!$V$32,'Grossesse multiple'!$X$32,'Grossesse multiple'!$Z$32,'Grossesse multiple'!$AB$32)</c:f>
              <c:numCache>
                <c:formatCode>#,##0.00</c:formatCode>
                <c:ptCount val="13"/>
                <c:pt idx="0">
                  <c:v>97.40199489677569</c:v>
                </c:pt>
                <c:pt idx="1">
                  <c:v>97.81515817643124</c:v>
                </c:pt>
                <c:pt idx="2">
                  <c:v>97</c:v>
                </c:pt>
                <c:pt idx="3">
                  <c:v>97.058823529411768</c:v>
                </c:pt>
                <c:pt idx="4">
                  <c:v>98.484848484848484</c:v>
                </c:pt>
                <c:pt idx="5">
                  <c:v>100</c:v>
                </c:pt>
                <c:pt idx="6">
                  <c:v>97.3724884080371</c:v>
                </c:pt>
                <c:pt idx="7">
                  <c:v>97.946828112661223</c:v>
                </c:pt>
                <c:pt idx="8">
                  <c:v>97.802197802197796</c:v>
                </c:pt>
                <c:pt idx="9">
                  <c:v>97.774113767518543</c:v>
                </c:pt>
                <c:pt idx="10">
                  <c:v>98.562091503267979</c:v>
                </c:pt>
                <c:pt idx="11">
                  <c:v>97.604485219164118</c:v>
                </c:pt>
                <c:pt idx="12">
                  <c:v>92.857142857142861</c:v>
                </c:pt>
              </c:numCache>
            </c:numRef>
          </c:val>
        </c:ser>
        <c:ser>
          <c:idx val="1"/>
          <c:order val="1"/>
          <c:tx>
            <c:strRef>
              <c:f>'Grossesse multiple'!$B$33</c:f>
              <c:strCache>
                <c:ptCount val="1"/>
                <c:pt idx="0">
                  <c:v>Gémellaire</c:v>
                </c:pt>
              </c:strCache>
            </c:strRef>
          </c:tx>
          <c:invertIfNegative val="0"/>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('Grossesse multiple'!$D$33,'Grossesse multiple'!$F$33,'Grossesse multiple'!$H$33,'Grossesse multiple'!$J$33,'Grossesse multiple'!$L$33,'Grossesse multiple'!$N$33,'Grossesse multiple'!$P$33,'Grossesse multiple'!$R$33,'Grossesse multiple'!$T$33,'Grossesse multiple'!$V$33,'Grossesse multiple'!$X$33,'Grossesse multiple'!$Z$33,'Grossesse multiple'!$AB$33)</c:f>
              <c:numCache>
                <c:formatCode>#,##0.00</c:formatCode>
                <c:ptCount val="13"/>
                <c:pt idx="0">
                  <c:v>2.1804685687775458</c:v>
                </c:pt>
                <c:pt idx="1">
                  <c:v>1.7518876039376852</c:v>
                </c:pt>
                <c:pt idx="2">
                  <c:v>3</c:v>
                </c:pt>
                <c:pt idx="3">
                  <c:v>2.4509803921568629</c:v>
                </c:pt>
                <c:pt idx="4">
                  <c:v>0</c:v>
                </c:pt>
                <c:pt idx="5">
                  <c:v>0</c:v>
                </c:pt>
                <c:pt idx="6">
                  <c:v>1.9319938176197835</c:v>
                </c:pt>
                <c:pt idx="7">
                  <c:v>1.4214266912345352</c:v>
                </c:pt>
                <c:pt idx="8">
                  <c:v>1.5384615384615385</c:v>
                </c:pt>
                <c:pt idx="9">
                  <c:v>1.4344600164880463</c:v>
                </c:pt>
                <c:pt idx="10">
                  <c:v>1.3071895424836601</c:v>
                </c:pt>
                <c:pt idx="11">
                  <c:v>1.5800203873598369</c:v>
                </c:pt>
                <c:pt idx="12">
                  <c:v>7.1428571428571423</c:v>
                </c:pt>
              </c:numCache>
            </c:numRef>
          </c:val>
        </c:ser>
        <c:ser>
          <c:idx val="2"/>
          <c:order val="2"/>
          <c:tx>
            <c:strRef>
              <c:f>'Grossesse multiple'!$B$34</c:f>
              <c:strCache>
                <c:ptCount val="1"/>
                <c:pt idx="0">
                  <c:v>De haut rang</c:v>
                </c:pt>
              </c:strCache>
            </c:strRef>
          </c:tx>
          <c:invertIfNegative val="0"/>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('Grossesse multiple'!$D$34,'Grossesse multiple'!$F$34,'Grossesse multiple'!$H$34,'Grossesse multiple'!$J$34,'Grossesse multiple'!$L$34,'Grossesse multiple'!$N$34,'Grossesse multiple'!$P$34,'Grossesse multiple'!$R$34,'Grossesse multiple'!$T$34,'Grossesse multiple'!$V$34,'Grossesse multiple'!$X$34,'Grossesse multiple'!$Z$34,'Grossesse multiple'!$AB$34)</c:f>
              <c:numCache>
                <c:formatCode>#,##0.00</c:formatCode>
                <c:ptCount val="13"/>
                <c:pt idx="0">
                  <c:v>4.6392948271862675E-2</c:v>
                </c:pt>
                <c:pt idx="1">
                  <c:v>2.3893720730192105E-2</c:v>
                </c:pt>
                <c:pt idx="2">
                  <c:v>0</c:v>
                </c:pt>
                <c:pt idx="3">
                  <c:v>7.0028011204481794E-2</c:v>
                </c:pt>
                <c:pt idx="4">
                  <c:v>0</c:v>
                </c:pt>
                <c:pt idx="5">
                  <c:v>0</c:v>
                </c:pt>
                <c:pt idx="6">
                  <c:v>0</c:v>
                </c:pt>
                <c:pt idx="7">
                  <c:v>2.6322716504343247E-2</c:v>
                </c:pt>
                <c:pt idx="8">
                  <c:v>0</c:v>
                </c:pt>
                <c:pt idx="9">
                  <c:v>9.8928276999175613E-2</c:v>
                </c:pt>
                <c:pt idx="10">
                  <c:v>0</c:v>
                </c:pt>
                <c:pt idx="11">
                  <c:v>0.10193679918450561</c:v>
                </c:pt>
                <c:pt idx="12">
                  <c:v>0</c:v>
                </c:pt>
              </c:numCache>
            </c:numRef>
          </c:val>
        </c:ser>
        <c:ser>
          <c:idx val="3"/>
          <c:order val="3"/>
          <c:tx>
            <c:strRef>
              <c:f>'Grossesse multiple'!$B$35</c:f>
              <c:strCache>
                <c:ptCount val="1"/>
                <c:pt idx="0">
                  <c:v>Inconnue</c:v>
                </c:pt>
              </c:strCache>
            </c:strRef>
          </c:tx>
          <c:invertIfNegative val="0"/>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('Grossesse multiple'!$D$35,'Grossesse multiple'!$F$35,'Grossesse multiple'!$H$35,'Grossesse multiple'!$J$35,'Grossesse multiple'!$L$35,'Grossesse multiple'!$N$35,'Grossesse multiple'!$P$35,'Grossesse multiple'!$R$35,'Grossesse multiple'!$T$35,'Grossesse multiple'!$V$35,'Grossesse multiple'!$X$35,'Grossesse multiple'!$Z$35,'Grossesse multiple'!$AB$35)</c:f>
              <c:numCache>
                <c:formatCode>#,##0.00</c:formatCode>
                <c:ptCount val="13"/>
                <c:pt idx="0">
                  <c:v>0.3711435861749014</c:v>
                </c:pt>
                <c:pt idx="1">
                  <c:v>0.4090604989008888</c:v>
                </c:pt>
                <c:pt idx="2">
                  <c:v>0</c:v>
                </c:pt>
                <c:pt idx="3">
                  <c:v>0.42016806722689076</c:v>
                </c:pt>
                <c:pt idx="4">
                  <c:v>1.5151515151515151</c:v>
                </c:pt>
                <c:pt idx="5">
                  <c:v>0</c:v>
                </c:pt>
                <c:pt idx="6">
                  <c:v>0.69551777434312212</c:v>
                </c:pt>
                <c:pt idx="7">
                  <c:v>0.6054224795998947</c:v>
                </c:pt>
                <c:pt idx="8">
                  <c:v>0.65934065934065933</c:v>
                </c:pt>
                <c:pt idx="9">
                  <c:v>0.69249793899422918</c:v>
                </c:pt>
                <c:pt idx="10">
                  <c:v>0.13071895424836599</c:v>
                </c:pt>
                <c:pt idx="11">
                  <c:v>0.7135575942915392</c:v>
                </c:pt>
                <c:pt idx="12">
                  <c:v>0</c:v>
                </c:pt>
              </c:numCache>
            </c:numRef>
          </c:val>
        </c:ser>
        <c:dLbls>
          <c:showLegendKey val="0"/>
          <c:showVal val="0"/>
          <c:showCatName val="0"/>
          <c:showSerName val="0"/>
          <c:showPercent val="0"/>
          <c:showBubbleSize val="0"/>
        </c:dLbls>
        <c:gapWidth val="150"/>
        <c:overlap val="100"/>
        <c:axId val="267748864"/>
        <c:axId val="267750400"/>
      </c:barChart>
      <c:catAx>
        <c:axId val="267748864"/>
        <c:scaling>
          <c:orientation val="minMax"/>
        </c:scaling>
        <c:delete val="0"/>
        <c:axPos val="b"/>
        <c:majorTickMark val="none"/>
        <c:minorTickMark val="none"/>
        <c:tickLblPos val="nextTo"/>
        <c:crossAx val="267750400"/>
        <c:crosses val="autoZero"/>
        <c:auto val="1"/>
        <c:lblAlgn val="ctr"/>
        <c:lblOffset val="100"/>
        <c:noMultiLvlLbl val="0"/>
      </c:catAx>
      <c:valAx>
        <c:axId val="267750400"/>
        <c:scaling>
          <c:orientation val="minMax"/>
        </c:scaling>
        <c:delete val="0"/>
        <c:axPos val="l"/>
        <c:majorGridlines/>
        <c:numFmt formatCode="0\ %" sourceLinked="0"/>
        <c:majorTickMark val="out"/>
        <c:minorTickMark val="none"/>
        <c:tickLblPos val="nextTo"/>
        <c:crossAx val="267748864"/>
        <c:crosses val="autoZero"/>
        <c:crossBetween val="between"/>
      </c:valAx>
    </c:plotArea>
    <c:legend>
      <c:legendPos val="r"/>
      <c:overlay val="0"/>
    </c:legend>
    <c:plotVisOnly val="1"/>
    <c:dispBlanksAs val="gap"/>
    <c:showDLblsOverMax val="0"/>
  </c:chart>
  <c:printSettings>
    <c:headerFooter/>
    <c:pageMargins b="0.750000000000004" l="0.70000000000000062" r="0.70000000000000062" t="0.750000000000004"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u="none" strike="noStrike" baseline="0"/>
              <a:t>Mode d'accouchement par nationalité de la mère  </a:t>
            </a:r>
          </a:p>
          <a:p>
            <a:pPr>
              <a:defRPr/>
            </a:pPr>
            <a:r>
              <a:rPr lang="en-US" sz="1100" b="1" i="0" u="none" strike="noStrike" baseline="0"/>
              <a:t>(100 % par nationalité)</a:t>
            </a:r>
            <a:endParaRPr lang="en-US" sz="1100"/>
          </a:p>
        </c:rich>
      </c:tx>
      <c:overlay val="0"/>
    </c:title>
    <c:autoTitleDeleted val="0"/>
    <c:plotArea>
      <c:layout/>
      <c:barChart>
        <c:barDir val="col"/>
        <c:grouping val="percentStacked"/>
        <c:varyColors val="0"/>
        <c:ser>
          <c:idx val="0"/>
          <c:order val="0"/>
          <c:tx>
            <c:strRef>
              <c:f>'Mode d''accouchement'!$B$30</c:f>
              <c:strCache>
                <c:ptCount val="1"/>
                <c:pt idx="0">
                  <c:v>Pas de mention</c:v>
                </c:pt>
              </c:strCache>
            </c:strRef>
          </c:tx>
          <c:invertIfNegative val="0"/>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('Mode d''accouchement'!$D$30,'Mode d''accouchement'!$F$30,'Mode d''accouchement'!$H$30,'Mode d''accouchement'!$J$30,'Mode d''accouchement'!$L$30,'Mode d''accouchement'!$N$30,'Mode d''accouchement'!$P$30,'Mode d''accouchement'!$R$30,'Mode d''accouchement'!$T$30,'Mode d''accouchement'!$V$30,'Mode d''accouchement'!$X$30,'Mode d''accouchement'!$Z$30,'Mode d''accouchement'!$AB$30)</c:f>
              <c:numCache>
                <c:formatCode>#,##0.00</c:formatCode>
                <c:ptCount val="13"/>
                <c:pt idx="0">
                  <c:v>78.942591331971869</c:v>
                </c:pt>
                <c:pt idx="1">
                  <c:v>79.035938659179052</c:v>
                </c:pt>
                <c:pt idx="2">
                  <c:v>76.213592233009706</c:v>
                </c:pt>
                <c:pt idx="3">
                  <c:v>77.694406548431104</c:v>
                </c:pt>
                <c:pt idx="4">
                  <c:v>76.515151515151516</c:v>
                </c:pt>
                <c:pt idx="5">
                  <c:v>66.666666666666657</c:v>
                </c:pt>
                <c:pt idx="6">
                  <c:v>77.558756633813502</c:v>
                </c:pt>
                <c:pt idx="7">
                  <c:v>77.35653077122825</c:v>
                </c:pt>
                <c:pt idx="8">
                  <c:v>80.238224147265839</c:v>
                </c:pt>
                <c:pt idx="9">
                  <c:v>76.314935064935057</c:v>
                </c:pt>
                <c:pt idx="10">
                  <c:v>71.870967741935488</c:v>
                </c:pt>
                <c:pt idx="11">
                  <c:v>77.527527527527525</c:v>
                </c:pt>
                <c:pt idx="12">
                  <c:v>73.333333333333329</c:v>
                </c:pt>
              </c:numCache>
            </c:numRef>
          </c:val>
        </c:ser>
        <c:ser>
          <c:idx val="1"/>
          <c:order val="1"/>
          <c:tx>
            <c:strRef>
              <c:f>'Mode d''accouchement'!$B$42</c:f>
              <c:strCache>
                <c:ptCount val="1"/>
                <c:pt idx="0">
                  <c:v>Césarienne</c:v>
                </c:pt>
              </c:strCache>
            </c:strRef>
          </c:tx>
          <c:invertIfNegative val="0"/>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('Mode d''accouchement'!$D$31,'Mode d''accouchement'!$F$31,'Mode d''accouchement'!$H$31,'Mode d''accouchement'!$J$31,'Mode d''accouchement'!$L$31,'Mode d''accouchement'!$N$31,'Mode d''accouchement'!$P$31,'Mode d''accouchement'!$R$31,'Mode d''accouchement'!$T$31,'Mode d''accouchement'!$V$31,'Mode d''accouchement'!$X$31,'Mode d''accouchement'!$Z$31,'Mode d''accouchement'!$AB$31)</c:f>
              <c:numCache>
                <c:formatCode>#,##0.00</c:formatCode>
                <c:ptCount val="13"/>
                <c:pt idx="0">
                  <c:v>20.558202859087814</c:v>
                </c:pt>
                <c:pt idx="1">
                  <c:v>20.425967488989265</c:v>
                </c:pt>
                <c:pt idx="2">
                  <c:v>23.300970873786408</c:v>
                </c:pt>
                <c:pt idx="3">
                  <c:v>21.759890859481583</c:v>
                </c:pt>
                <c:pt idx="4">
                  <c:v>21.969696969696969</c:v>
                </c:pt>
                <c:pt idx="5">
                  <c:v>33.333333333333329</c:v>
                </c:pt>
                <c:pt idx="6">
                  <c:v>21.531463229719485</c:v>
                </c:pt>
                <c:pt idx="7">
                  <c:v>21.812516229550766</c:v>
                </c:pt>
                <c:pt idx="8">
                  <c:v>19.003789929615593</c:v>
                </c:pt>
                <c:pt idx="9">
                  <c:v>22.824675324675326</c:v>
                </c:pt>
                <c:pt idx="10">
                  <c:v>28.000000000000004</c:v>
                </c:pt>
                <c:pt idx="11">
                  <c:v>21.721721721721721</c:v>
                </c:pt>
                <c:pt idx="12">
                  <c:v>26.666666666666668</c:v>
                </c:pt>
              </c:numCache>
            </c:numRef>
          </c:val>
        </c:ser>
        <c:ser>
          <c:idx val="2"/>
          <c:order val="2"/>
          <c:tx>
            <c:strRef>
              <c:f>'Mode d''accouchement'!$B$32</c:f>
              <c:strCache>
                <c:ptCount val="1"/>
                <c:pt idx="0">
                  <c:v>Autre</c:v>
                </c:pt>
              </c:strCache>
            </c:strRef>
          </c:tx>
          <c:invertIfNegative val="0"/>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('Mode d''accouchement'!$D$32,'Mode d''accouchement'!$F$32,'Mode d''accouchement'!$H$32,'Mode d''accouchement'!$J$32,'Mode d''accouchement'!$L$32,'Mode d''accouchement'!$N$32,'Mode d''accouchement'!$P$32,'Mode d''accouchement'!$R$32,'Mode d''accouchement'!$T$32,'Mode d''accouchement'!$V$32,'Mode d''accouchement'!$X$32,'Mode d''accouchement'!$Z$32,'Mode d''accouchement'!$AB$32)</c:f>
              <c:numCache>
                <c:formatCode>#,##0.00</c:formatCode>
                <c:ptCount val="13"/>
                <c:pt idx="0">
                  <c:v>0.49920580894032224</c:v>
                </c:pt>
                <c:pt idx="1">
                  <c:v>0.53809385183167902</c:v>
                </c:pt>
                <c:pt idx="2">
                  <c:v>0.48543689320388345</c:v>
                </c:pt>
                <c:pt idx="3">
                  <c:v>0.54570259208731242</c:v>
                </c:pt>
                <c:pt idx="4">
                  <c:v>1.5151515151515151</c:v>
                </c:pt>
                <c:pt idx="5">
                  <c:v>0</c:v>
                </c:pt>
                <c:pt idx="6">
                  <c:v>0.90978013646702049</c:v>
                </c:pt>
                <c:pt idx="7">
                  <c:v>0.83095299922098154</c:v>
                </c:pt>
                <c:pt idx="8">
                  <c:v>0.7579859231185706</c:v>
                </c:pt>
                <c:pt idx="9">
                  <c:v>0.86038961038961037</c:v>
                </c:pt>
                <c:pt idx="10">
                  <c:v>0.12903225806451613</c:v>
                </c:pt>
                <c:pt idx="11">
                  <c:v>0.75075075075075071</c:v>
                </c:pt>
                <c:pt idx="12">
                  <c:v>0</c:v>
                </c:pt>
              </c:numCache>
            </c:numRef>
          </c:val>
        </c:ser>
        <c:dLbls>
          <c:showLegendKey val="0"/>
          <c:showVal val="0"/>
          <c:showCatName val="0"/>
          <c:showSerName val="0"/>
          <c:showPercent val="0"/>
          <c:showBubbleSize val="0"/>
        </c:dLbls>
        <c:gapWidth val="150"/>
        <c:overlap val="100"/>
        <c:axId val="267854592"/>
        <c:axId val="267856128"/>
      </c:barChart>
      <c:catAx>
        <c:axId val="267854592"/>
        <c:scaling>
          <c:orientation val="minMax"/>
        </c:scaling>
        <c:delete val="0"/>
        <c:axPos val="b"/>
        <c:majorTickMark val="none"/>
        <c:minorTickMark val="none"/>
        <c:tickLblPos val="nextTo"/>
        <c:crossAx val="267856128"/>
        <c:crosses val="autoZero"/>
        <c:auto val="1"/>
        <c:lblAlgn val="ctr"/>
        <c:lblOffset val="100"/>
        <c:noMultiLvlLbl val="0"/>
      </c:catAx>
      <c:valAx>
        <c:axId val="267856128"/>
        <c:scaling>
          <c:orientation val="minMax"/>
        </c:scaling>
        <c:delete val="0"/>
        <c:axPos val="l"/>
        <c:majorGridlines/>
        <c:numFmt formatCode="0\ %" sourceLinked="0"/>
        <c:majorTickMark val="out"/>
        <c:minorTickMark val="none"/>
        <c:tickLblPos val="nextTo"/>
        <c:crossAx val="267854592"/>
        <c:crosses val="autoZero"/>
        <c:crossBetween val="between"/>
      </c:valAx>
    </c:plotArea>
    <c:legend>
      <c:legendPos val="r"/>
      <c:overlay val="0"/>
    </c:legend>
    <c:plotVisOnly val="1"/>
    <c:dispBlanksAs val="gap"/>
    <c:showDLblsOverMax val="0"/>
  </c:chart>
  <c:printSettings>
    <c:headerFooter/>
    <c:pageMargins b="0.75000000000000422" l="0.70000000000000062" r="0.70000000000000062" t="0.75000000000000422"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400"/>
              <a:t>Nombre d'accouchements par durée de gestation (semaines)</a:t>
            </a:r>
          </a:p>
        </c:rich>
      </c:tx>
      <c:layout/>
      <c:overlay val="0"/>
    </c:title>
    <c:autoTitleDeleted val="0"/>
    <c:plotArea>
      <c:layout/>
      <c:barChart>
        <c:barDir val="col"/>
        <c:grouping val="clustered"/>
        <c:varyColors val="0"/>
        <c:ser>
          <c:idx val="0"/>
          <c:order val="0"/>
          <c:invertIfNegative val="0"/>
          <c:dLbls>
            <c:delete val="1"/>
          </c:dLbls>
          <c:cat>
            <c:strRef>
              <c:f>_G0104_!$A$2:$A$34</c:f>
              <c:strCache>
                <c:ptCount val="33"/>
                <c:pt idx="0">
                  <c:v>0</c:v>
                </c:pt>
                <c:pt idx="1">
                  <c:v>8</c:v>
                </c:pt>
                <c:pt idx="2">
                  <c:v>9</c:v>
                </c:pt>
                <c:pt idx="3">
                  <c:v>10</c:v>
                </c:pt>
                <c:pt idx="4">
                  <c:v>18</c:v>
                </c:pt>
                <c:pt idx="5">
                  <c:v>19</c:v>
                </c:pt>
                <c:pt idx="6">
                  <c:v>20</c:v>
                </c:pt>
                <c:pt idx="7">
                  <c:v>21</c:v>
                </c:pt>
                <c:pt idx="8">
                  <c:v>22</c:v>
                </c:pt>
                <c:pt idx="9">
                  <c:v>23</c:v>
                </c:pt>
                <c:pt idx="10">
                  <c:v>24</c:v>
                </c:pt>
                <c:pt idx="11">
                  <c:v>25</c:v>
                </c:pt>
                <c:pt idx="12">
                  <c:v>26</c:v>
                </c:pt>
                <c:pt idx="13">
                  <c:v>27</c:v>
                </c:pt>
                <c:pt idx="14">
                  <c:v>28</c:v>
                </c:pt>
                <c:pt idx="15">
                  <c:v>29</c:v>
                </c:pt>
                <c:pt idx="16">
                  <c:v>30</c:v>
                </c:pt>
                <c:pt idx="17">
                  <c:v>31</c:v>
                </c:pt>
                <c:pt idx="18">
                  <c:v>32</c:v>
                </c:pt>
                <c:pt idx="19">
                  <c:v>33</c:v>
                </c:pt>
                <c:pt idx="20">
                  <c:v>34</c:v>
                </c:pt>
                <c:pt idx="21">
                  <c:v>35</c:v>
                </c:pt>
                <c:pt idx="22">
                  <c:v>36</c:v>
                </c:pt>
                <c:pt idx="23">
                  <c:v>37</c:v>
                </c:pt>
                <c:pt idx="24">
                  <c:v>38</c:v>
                </c:pt>
                <c:pt idx="25">
                  <c:v>39</c:v>
                </c:pt>
                <c:pt idx="26">
                  <c:v>40</c:v>
                </c:pt>
                <c:pt idx="27">
                  <c:v>41</c:v>
                </c:pt>
                <c:pt idx="28">
                  <c:v>42</c:v>
                </c:pt>
                <c:pt idx="29">
                  <c:v>43</c:v>
                </c:pt>
                <c:pt idx="30">
                  <c:v>44</c:v>
                </c:pt>
                <c:pt idx="31">
                  <c:v>46</c:v>
                </c:pt>
                <c:pt idx="32">
                  <c:v>47</c:v>
                </c:pt>
              </c:strCache>
            </c:strRef>
          </c:cat>
          <c:val>
            <c:numRef>
              <c:f>'GR simples'!etiq_G0104_2</c:f>
              <c:numCache>
                <c:formatCode>General</c:formatCode>
                <c:ptCount val="37"/>
                <c:pt idx="0">
                  <c:v>27</c:v>
                </c:pt>
                <c:pt idx="1">
                  <c:v>1</c:v>
                </c:pt>
                <c:pt idx="2">
                  <c:v>2</c:v>
                </c:pt>
                <c:pt idx="3">
                  <c:v>1</c:v>
                </c:pt>
                <c:pt idx="4">
                  <c:v>1</c:v>
                </c:pt>
                <c:pt idx="5">
                  <c:v>1</c:v>
                </c:pt>
                <c:pt idx="6">
                  <c:v>4</c:v>
                </c:pt>
                <c:pt idx="7">
                  <c:v>6</c:v>
                </c:pt>
                <c:pt idx="8">
                  <c:v>44</c:v>
                </c:pt>
                <c:pt idx="9">
                  <c:v>63</c:v>
                </c:pt>
                <c:pt idx="10">
                  <c:v>79</c:v>
                </c:pt>
                <c:pt idx="11">
                  <c:v>105</c:v>
                </c:pt>
                <c:pt idx="12">
                  <c:v>110</c:v>
                </c:pt>
                <c:pt idx="13">
                  <c:v>124</c:v>
                </c:pt>
                <c:pt idx="14">
                  <c:v>166</c:v>
                </c:pt>
                <c:pt idx="15">
                  <c:v>172</c:v>
                </c:pt>
                <c:pt idx="16">
                  <c:v>237</c:v>
                </c:pt>
                <c:pt idx="17">
                  <c:v>298</c:v>
                </c:pt>
                <c:pt idx="18">
                  <c:v>435</c:v>
                </c:pt>
                <c:pt idx="19">
                  <c:v>634</c:v>
                </c:pt>
                <c:pt idx="20">
                  <c:v>1053</c:v>
                </c:pt>
                <c:pt idx="21">
                  <c:v>1836</c:v>
                </c:pt>
                <c:pt idx="22">
                  <c:v>3770</c:v>
                </c:pt>
                <c:pt idx="23">
                  <c:v>9494</c:v>
                </c:pt>
                <c:pt idx="24">
                  <c:v>22780</c:v>
                </c:pt>
                <c:pt idx="25">
                  <c:v>35162</c:v>
                </c:pt>
                <c:pt idx="26">
                  <c:v>35260</c:v>
                </c:pt>
                <c:pt idx="27">
                  <c:v>13840</c:v>
                </c:pt>
                <c:pt idx="28">
                  <c:v>625</c:v>
                </c:pt>
                <c:pt idx="29">
                  <c:v>8</c:v>
                </c:pt>
                <c:pt idx="30">
                  <c:v>2</c:v>
                </c:pt>
                <c:pt idx="31">
                  <c:v>1</c:v>
                </c:pt>
                <c:pt idx="32">
                  <c:v>1</c:v>
                </c:pt>
                <c:pt idx="33">
                  <c:v>1</c:v>
                </c:pt>
                <c:pt idx="34">
                  <c:v>1</c:v>
                </c:pt>
                <c:pt idx="35">
                  <c:v>1</c:v>
                </c:pt>
                <c:pt idx="36">
                  <c:v>1</c:v>
                </c:pt>
              </c:numCache>
            </c:numRef>
          </c:val>
        </c:ser>
        <c:dLbls>
          <c:showLegendKey val="0"/>
          <c:showVal val="1"/>
          <c:showCatName val="0"/>
          <c:showSerName val="0"/>
          <c:showPercent val="0"/>
          <c:showBubbleSize val="0"/>
        </c:dLbls>
        <c:gapWidth val="150"/>
        <c:axId val="258743296"/>
        <c:axId val="258757376"/>
      </c:barChart>
      <c:barChart>
        <c:barDir val="col"/>
        <c:grouping val="clustered"/>
        <c:varyColors val="0"/>
        <c:ser>
          <c:idx val="1"/>
          <c:order val="1"/>
          <c:spPr>
            <a:noFill/>
          </c:spPr>
          <c:invertIfNegative val="0"/>
          <c:dLbls>
            <c:delete val="1"/>
          </c:dLbls>
          <c:cat>
            <c:strRef>
              <c:f>'GR simples'!etiq_G0104_1</c:f>
              <c:strCache>
                <c:ptCount val="37"/>
                <c:pt idx="0">
                  <c:v>0</c:v>
                </c:pt>
                <c:pt idx="1">
                  <c:v>8</c:v>
                </c:pt>
                <c:pt idx="2">
                  <c:v>9</c:v>
                </c:pt>
                <c:pt idx="3">
                  <c:v>10</c:v>
                </c:pt>
                <c:pt idx="4">
                  <c:v>18</c:v>
                </c:pt>
                <c:pt idx="5">
                  <c:v>19</c:v>
                </c:pt>
                <c:pt idx="6">
                  <c:v>20</c:v>
                </c:pt>
                <c:pt idx="7">
                  <c:v>21</c:v>
                </c:pt>
                <c:pt idx="8">
                  <c:v>22</c:v>
                </c:pt>
                <c:pt idx="9">
                  <c:v>23</c:v>
                </c:pt>
                <c:pt idx="10">
                  <c:v>24</c:v>
                </c:pt>
                <c:pt idx="11">
                  <c:v>25</c:v>
                </c:pt>
                <c:pt idx="12">
                  <c:v>26</c:v>
                </c:pt>
                <c:pt idx="13">
                  <c:v>27</c:v>
                </c:pt>
                <c:pt idx="14">
                  <c:v>28</c:v>
                </c:pt>
                <c:pt idx="15">
                  <c:v>29</c:v>
                </c:pt>
                <c:pt idx="16">
                  <c:v>30</c:v>
                </c:pt>
                <c:pt idx="17">
                  <c:v>31</c:v>
                </c:pt>
                <c:pt idx="18">
                  <c:v>32</c:v>
                </c:pt>
                <c:pt idx="19">
                  <c:v>33</c:v>
                </c:pt>
                <c:pt idx="20">
                  <c:v>34</c:v>
                </c:pt>
                <c:pt idx="21">
                  <c:v>35</c:v>
                </c:pt>
                <c:pt idx="22">
                  <c:v>36</c:v>
                </c:pt>
                <c:pt idx="23">
                  <c:v>37</c:v>
                </c:pt>
                <c:pt idx="24">
                  <c:v>38</c:v>
                </c:pt>
                <c:pt idx="25">
                  <c:v>39</c:v>
                </c:pt>
                <c:pt idx="26">
                  <c:v>40</c:v>
                </c:pt>
                <c:pt idx="27">
                  <c:v>41</c:v>
                </c:pt>
                <c:pt idx="28">
                  <c:v>42</c:v>
                </c:pt>
                <c:pt idx="29">
                  <c:v>43</c:v>
                </c:pt>
                <c:pt idx="30">
                  <c:v>44</c:v>
                </c:pt>
                <c:pt idx="31">
                  <c:v>46</c:v>
                </c:pt>
                <c:pt idx="32">
                  <c:v>47</c:v>
                </c:pt>
                <c:pt idx="33">
                  <c:v>50</c:v>
                </c:pt>
                <c:pt idx="34">
                  <c:v>58</c:v>
                </c:pt>
                <c:pt idx="35">
                  <c:v>61</c:v>
                </c:pt>
                <c:pt idx="36">
                  <c:v>86</c:v>
                </c:pt>
              </c:strCache>
            </c:strRef>
          </c:cat>
          <c:val>
            <c:numRef>
              <c:f>'GR simples'!etiq_G0104_3</c:f>
              <c:numCache>
                <c:formatCode>General</c:formatCode>
                <c:ptCount val="37"/>
                <c:pt idx="0">
                  <c:v>2.1369889034872497E-2</c:v>
                </c:pt>
                <c:pt idx="1">
                  <c:v>7.9147737166194434E-4</c:v>
                </c:pt>
                <c:pt idx="2">
                  <c:v>1.5829547433238887E-3</c:v>
                </c:pt>
                <c:pt idx="3">
                  <c:v>7.9147737166194434E-4</c:v>
                </c:pt>
                <c:pt idx="4">
                  <c:v>7.9147737166194434E-4</c:v>
                </c:pt>
                <c:pt idx="5">
                  <c:v>7.9147737166194434E-4</c:v>
                </c:pt>
                <c:pt idx="6">
                  <c:v>3.1659094866477774E-3</c:v>
                </c:pt>
                <c:pt idx="7">
                  <c:v>4.7488642299716652E-3</c:v>
                </c:pt>
                <c:pt idx="8">
                  <c:v>3.4825004353125556E-2</c:v>
                </c:pt>
                <c:pt idx="9">
                  <c:v>4.9863074414702488E-2</c:v>
                </c:pt>
                <c:pt idx="10">
                  <c:v>6.252671236129359E-2</c:v>
                </c:pt>
                <c:pt idx="11">
                  <c:v>8.3105124024504137E-2</c:v>
                </c:pt>
                <c:pt idx="12">
                  <c:v>8.7062510882813859E-2</c:v>
                </c:pt>
                <c:pt idx="13">
                  <c:v>9.814319408608109E-2</c:v>
                </c:pt>
                <c:pt idx="14">
                  <c:v>0.13138524369588278</c:v>
                </c:pt>
                <c:pt idx="15">
                  <c:v>0.1361341079258544</c:v>
                </c:pt>
                <c:pt idx="16">
                  <c:v>0.18758013708388077</c:v>
                </c:pt>
                <c:pt idx="17">
                  <c:v>0.2358602567552594</c:v>
                </c:pt>
                <c:pt idx="18">
                  <c:v>0.34429265667294567</c:v>
                </c:pt>
                <c:pt idx="19">
                  <c:v>0.50179665363367265</c:v>
                </c:pt>
                <c:pt idx="20">
                  <c:v>0.83342567236002751</c:v>
                </c:pt>
                <c:pt idx="21">
                  <c:v>1.4531524543713297</c:v>
                </c:pt>
                <c:pt idx="22">
                  <c:v>2.9838696911655296</c:v>
                </c:pt>
                <c:pt idx="23">
                  <c:v>7.5142861665584988</c:v>
                </c:pt>
                <c:pt idx="24">
                  <c:v>18.029854526459097</c:v>
                </c:pt>
                <c:pt idx="25">
                  <c:v>27.829927342377285</c:v>
                </c:pt>
                <c:pt idx="26">
                  <c:v>27.907492124800157</c:v>
                </c:pt>
                <c:pt idx="27">
                  <c:v>10.954046823801306</c:v>
                </c:pt>
                <c:pt idx="28">
                  <c:v>0.4946733572887152</c:v>
                </c:pt>
                <c:pt idx="29">
                  <c:v>6.3318189732955547E-3</c:v>
                </c:pt>
                <c:pt idx="30">
                  <c:v>1.5829547433238887E-3</c:v>
                </c:pt>
                <c:pt idx="31">
                  <c:v>7.9147737166194434E-4</c:v>
                </c:pt>
                <c:pt idx="32">
                  <c:v>7.9147737166194434E-4</c:v>
                </c:pt>
                <c:pt idx="33">
                  <c:v>7.9147737166194434E-4</c:v>
                </c:pt>
                <c:pt idx="34">
                  <c:v>7.9147737166194434E-4</c:v>
                </c:pt>
                <c:pt idx="35">
                  <c:v>7.9147737166194434E-4</c:v>
                </c:pt>
                <c:pt idx="36">
                  <c:v>7.9147737166194434E-4</c:v>
                </c:pt>
              </c:numCache>
            </c:numRef>
          </c:val>
        </c:ser>
        <c:dLbls>
          <c:showLegendKey val="0"/>
          <c:showVal val="1"/>
          <c:showCatName val="0"/>
          <c:showSerName val="0"/>
          <c:showPercent val="0"/>
          <c:showBubbleSize val="0"/>
        </c:dLbls>
        <c:gapWidth val="150"/>
        <c:axId val="258765184"/>
        <c:axId val="258758912"/>
      </c:barChart>
      <c:catAx>
        <c:axId val="258743296"/>
        <c:scaling>
          <c:orientation val="minMax"/>
        </c:scaling>
        <c:delete val="0"/>
        <c:axPos val="b"/>
        <c:numFmt formatCode="#,##0.00" sourceLinked="0"/>
        <c:majorTickMark val="out"/>
        <c:minorTickMark val="none"/>
        <c:tickLblPos val="nextTo"/>
        <c:txPr>
          <a:bodyPr rot="0" vert="horz" anchor="b" anchorCtr="0"/>
          <a:lstStyle/>
          <a:p>
            <a:pPr>
              <a:defRPr sz="900">
                <a:latin typeface="Arial Narrow" pitchFamily="34" charset="0"/>
              </a:defRPr>
            </a:pPr>
            <a:endParaRPr lang="fr-FR"/>
          </a:p>
        </c:txPr>
        <c:crossAx val="258757376"/>
        <c:crosses val="autoZero"/>
        <c:auto val="1"/>
        <c:lblAlgn val="ctr"/>
        <c:lblOffset val="100"/>
        <c:noMultiLvlLbl val="0"/>
      </c:catAx>
      <c:valAx>
        <c:axId val="258757376"/>
        <c:scaling>
          <c:orientation val="minMax"/>
          <c:min val="0"/>
        </c:scaling>
        <c:delete val="0"/>
        <c:axPos val="l"/>
        <c:majorGridlines/>
        <c:numFmt formatCode="#\ ##0" sourceLinked="0"/>
        <c:majorTickMark val="out"/>
        <c:minorTickMark val="none"/>
        <c:tickLblPos val="nextTo"/>
        <c:crossAx val="258743296"/>
        <c:crosses val="autoZero"/>
        <c:crossBetween val="between"/>
      </c:valAx>
      <c:valAx>
        <c:axId val="258758912"/>
        <c:scaling>
          <c:orientation val="minMax"/>
          <c:max val="32"/>
          <c:min val="0"/>
        </c:scaling>
        <c:delete val="0"/>
        <c:axPos val="r"/>
        <c:title>
          <c:tx>
            <c:rich>
              <a:bodyPr rot="0" vert="horz"/>
              <a:lstStyle/>
              <a:p>
                <a:pPr>
                  <a:defRPr/>
                </a:pPr>
                <a:r>
                  <a:rPr lang="fr-FR"/>
                  <a:t>%</a:t>
                </a:r>
              </a:p>
            </c:rich>
          </c:tx>
          <c:layout>
            <c:manualLayout>
              <c:xMode val="edge"/>
              <c:yMode val="edge"/>
              <c:x val="0.9117666044216981"/>
              <c:y val="6.3795026316304404E-2"/>
            </c:manualLayout>
          </c:layout>
          <c:overlay val="0"/>
        </c:title>
        <c:numFmt formatCode="[&lt;10]\ \ \ General;#\ ##0" sourceLinked="0"/>
        <c:majorTickMark val="out"/>
        <c:minorTickMark val="none"/>
        <c:tickLblPos val="nextTo"/>
        <c:crossAx val="258765184"/>
        <c:crosses val="max"/>
        <c:crossBetween val="between"/>
      </c:valAx>
      <c:catAx>
        <c:axId val="258765184"/>
        <c:scaling>
          <c:orientation val="minMax"/>
        </c:scaling>
        <c:delete val="1"/>
        <c:axPos val="b"/>
        <c:majorTickMark val="out"/>
        <c:minorTickMark val="none"/>
        <c:tickLblPos val="nextTo"/>
        <c:crossAx val="258758912"/>
        <c:crosses val="autoZero"/>
        <c:auto val="1"/>
        <c:lblAlgn val="ctr"/>
        <c:lblOffset val="100"/>
        <c:noMultiLvlLbl val="0"/>
      </c:catAx>
    </c:plotArea>
    <c:plotVisOnly val="1"/>
    <c:dispBlanksAs val="gap"/>
    <c:showDLblsOverMax val="0"/>
  </c:chart>
  <c:spPr>
    <a:solidFill>
      <a:srgbClr val="8064A2">
        <a:alpha val="10000"/>
      </a:srgbClr>
    </a:solidFill>
  </c:spPr>
  <c:printSettings>
    <c:headerFooter/>
    <c:pageMargins b="0.75000000000000611" l="0.70000000000000062" r="0.70000000000000062" t="0.75000000000000611"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u="none" strike="noStrike" baseline="0"/>
              <a:t>Anesthésie péridurale par nationalité de la mère  </a:t>
            </a:r>
          </a:p>
          <a:p>
            <a:pPr>
              <a:defRPr/>
            </a:pPr>
            <a:r>
              <a:rPr lang="en-US" sz="1100" b="1" i="0" u="none" strike="noStrike" baseline="0"/>
              <a:t>(100 % par nationalité)</a:t>
            </a:r>
            <a:endParaRPr lang="en-US" sz="1100"/>
          </a:p>
        </c:rich>
      </c:tx>
      <c:overlay val="0"/>
    </c:title>
    <c:autoTitleDeleted val="0"/>
    <c:plotArea>
      <c:layout/>
      <c:barChart>
        <c:barDir val="col"/>
        <c:grouping val="percentStacked"/>
        <c:varyColors val="0"/>
        <c:ser>
          <c:idx val="0"/>
          <c:order val="0"/>
          <c:tx>
            <c:strRef>
              <c:f>'Anesthésie péridurale'!$B$30</c:f>
              <c:strCache>
                <c:ptCount val="1"/>
                <c:pt idx="0">
                  <c:v>Anesthésie péridurale</c:v>
                </c:pt>
              </c:strCache>
            </c:strRef>
          </c:tx>
          <c:invertIfNegative val="0"/>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('Anesthésie péridurale'!$D$30,'Anesthésie péridurale'!$F$30,'Anesthésie péridurale'!$H$30,'Anesthésie péridurale'!$J$30,'Anesthésie péridurale'!$L$30,'Anesthésie péridurale'!$N$30,'Anesthésie péridurale'!$P$30,'Anesthésie péridurale'!$R$30,'Anesthésie péridurale'!$T$30,'Anesthésie péridurale'!$V$30,'Anesthésie péridurale'!$X$30,'Anesthésie péridurale'!$Z$30,'Anesthésie péridurale'!$AB$30)</c:f>
              <c:numCache>
                <c:formatCode>#,##0.00</c:formatCode>
                <c:ptCount val="13"/>
                <c:pt idx="0">
                  <c:v>62.282533054975644</c:v>
                </c:pt>
                <c:pt idx="1">
                  <c:v>66.92440026760967</c:v>
                </c:pt>
                <c:pt idx="2">
                  <c:v>57.999999999999993</c:v>
                </c:pt>
                <c:pt idx="3">
                  <c:v>70.098039215686271</c:v>
                </c:pt>
                <c:pt idx="4">
                  <c:v>69.696969696969703</c:v>
                </c:pt>
                <c:pt idx="5">
                  <c:v>75</c:v>
                </c:pt>
                <c:pt idx="6">
                  <c:v>61.823802163833072</c:v>
                </c:pt>
                <c:pt idx="7">
                  <c:v>69.834166886022643</c:v>
                </c:pt>
                <c:pt idx="8">
                  <c:v>55.934065934065934</c:v>
                </c:pt>
                <c:pt idx="9">
                  <c:v>59.851607584501231</c:v>
                </c:pt>
                <c:pt idx="10">
                  <c:v>72.41830065359477</c:v>
                </c:pt>
                <c:pt idx="11">
                  <c:v>65.239551478083584</c:v>
                </c:pt>
                <c:pt idx="12">
                  <c:v>75</c:v>
                </c:pt>
              </c:numCache>
            </c:numRef>
          </c:val>
        </c:ser>
        <c:ser>
          <c:idx val="1"/>
          <c:order val="1"/>
          <c:tx>
            <c:strRef>
              <c:f>'Anesthésie péridurale'!$B$31</c:f>
              <c:strCache>
                <c:ptCount val="1"/>
                <c:pt idx="0">
                  <c:v>Pas d'anesthésie</c:v>
                </c:pt>
              </c:strCache>
            </c:strRef>
          </c:tx>
          <c:invertIfNegative val="0"/>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('Anesthésie péridurale'!$D$31,'Anesthésie péridurale'!$F$31,'Anesthésie péridurale'!$H$31,'Anesthésie péridurale'!$J$31,'Anesthésie péridurale'!$L$31,'Anesthésie péridurale'!$N$31,'Anesthésie péridurale'!$P$31,'Anesthésie péridurale'!$R$31,'Anesthésie péridurale'!$T$31,'Anesthésie péridurale'!$V$31,'Anesthésie péridurale'!$X$31,'Anesthésie péridurale'!$Z$31,'Anesthésie péridurale'!$AB$31)</c:f>
              <c:numCache>
                <c:formatCode>#,##0.00</c:formatCode>
                <c:ptCount val="13"/>
                <c:pt idx="0">
                  <c:v>29.088378566457902</c:v>
                </c:pt>
                <c:pt idx="1">
                  <c:v>32.329159896779124</c:v>
                </c:pt>
                <c:pt idx="2">
                  <c:v>42</c:v>
                </c:pt>
                <c:pt idx="3">
                  <c:v>29.691876750700281</c:v>
                </c:pt>
                <c:pt idx="4">
                  <c:v>28.787878787878789</c:v>
                </c:pt>
                <c:pt idx="5">
                  <c:v>25</c:v>
                </c:pt>
                <c:pt idx="6">
                  <c:v>37.635239567233384</c:v>
                </c:pt>
                <c:pt idx="7">
                  <c:v>29.744669649907866</c:v>
                </c:pt>
                <c:pt idx="8">
                  <c:v>43.241758241758241</c:v>
                </c:pt>
                <c:pt idx="9">
                  <c:v>39.422918384171474</c:v>
                </c:pt>
                <c:pt idx="10">
                  <c:v>27.18954248366013</c:v>
                </c:pt>
                <c:pt idx="11">
                  <c:v>34.403669724770644</c:v>
                </c:pt>
                <c:pt idx="12">
                  <c:v>25</c:v>
                </c:pt>
              </c:numCache>
            </c:numRef>
          </c:val>
        </c:ser>
        <c:ser>
          <c:idx val="2"/>
          <c:order val="2"/>
          <c:tx>
            <c:strRef>
              <c:f>'Anesthésie péridurale'!$B$32</c:f>
              <c:strCache>
                <c:ptCount val="1"/>
                <c:pt idx="0">
                  <c:v>Inconnue</c:v>
                </c:pt>
              </c:strCache>
            </c:strRef>
          </c:tx>
          <c:invertIfNegative val="0"/>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('Anesthésie péridurale'!$D$32,'Anesthésie péridurale'!$F$32,'Anesthésie péridurale'!$H$32,'Anesthésie péridurale'!$J$32,'Anesthésie péridurale'!$L$32,'Anesthésie péridurale'!$N$32,'Anesthésie péridurale'!$P$32,'Anesthésie péridurale'!$R$32,'Anesthésie péridurale'!$T$32,'Anesthésie péridurale'!$V$32,'Anesthésie péridurale'!$X$32,'Anesthésie péridurale'!$Z$32,'Anesthésie péridurale'!$AB$32)</c:f>
              <c:numCache>
                <c:formatCode>#,##0.00</c:formatCode>
                <c:ptCount val="13"/>
                <c:pt idx="0">
                  <c:v>8.6290883785664576</c:v>
                </c:pt>
                <c:pt idx="1">
                  <c:v>0.74643983561120142</c:v>
                </c:pt>
                <c:pt idx="2">
                  <c:v>0</c:v>
                </c:pt>
                <c:pt idx="3">
                  <c:v>0.21008403361344538</c:v>
                </c:pt>
                <c:pt idx="4">
                  <c:v>1.5151515151515151</c:v>
                </c:pt>
                <c:pt idx="5">
                  <c:v>0</c:v>
                </c:pt>
                <c:pt idx="6">
                  <c:v>0.54095826893353938</c:v>
                </c:pt>
                <c:pt idx="7">
                  <c:v>0.42116346406949196</c:v>
                </c:pt>
                <c:pt idx="8">
                  <c:v>0.82417582417582425</c:v>
                </c:pt>
                <c:pt idx="9">
                  <c:v>0.72547403132728772</c:v>
                </c:pt>
                <c:pt idx="10">
                  <c:v>0.39215686274509803</c:v>
                </c:pt>
                <c:pt idx="11">
                  <c:v>0.3567787971457696</c:v>
                </c:pt>
                <c:pt idx="12">
                  <c:v>0</c:v>
                </c:pt>
              </c:numCache>
            </c:numRef>
          </c:val>
        </c:ser>
        <c:dLbls>
          <c:showLegendKey val="0"/>
          <c:showVal val="0"/>
          <c:showCatName val="0"/>
          <c:showSerName val="0"/>
          <c:showPercent val="0"/>
          <c:showBubbleSize val="0"/>
        </c:dLbls>
        <c:gapWidth val="150"/>
        <c:overlap val="100"/>
        <c:axId val="267907072"/>
        <c:axId val="267908608"/>
      </c:barChart>
      <c:catAx>
        <c:axId val="267907072"/>
        <c:scaling>
          <c:orientation val="minMax"/>
        </c:scaling>
        <c:delete val="0"/>
        <c:axPos val="b"/>
        <c:majorTickMark val="none"/>
        <c:minorTickMark val="none"/>
        <c:tickLblPos val="nextTo"/>
        <c:crossAx val="267908608"/>
        <c:crosses val="autoZero"/>
        <c:auto val="1"/>
        <c:lblAlgn val="ctr"/>
        <c:lblOffset val="100"/>
        <c:noMultiLvlLbl val="0"/>
      </c:catAx>
      <c:valAx>
        <c:axId val="267908608"/>
        <c:scaling>
          <c:orientation val="minMax"/>
        </c:scaling>
        <c:delete val="0"/>
        <c:axPos val="l"/>
        <c:majorGridlines/>
        <c:numFmt formatCode="0\ %" sourceLinked="0"/>
        <c:majorTickMark val="out"/>
        <c:minorTickMark val="none"/>
        <c:tickLblPos val="nextTo"/>
        <c:crossAx val="267907072"/>
        <c:crosses val="autoZero"/>
        <c:crossBetween val="between"/>
      </c:valAx>
    </c:plotArea>
    <c:legend>
      <c:legendPos val="r"/>
      <c:overlay val="0"/>
    </c:legend>
    <c:plotVisOnly val="1"/>
    <c:dispBlanksAs val="gap"/>
    <c:showDLblsOverMax val="0"/>
  </c:chart>
  <c:printSettings>
    <c:headerFooter/>
    <c:pageMargins b="0.75000000000000444" l="0.70000000000000062" r="0.70000000000000062" t="0.75000000000000444"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300" b="1" i="0" baseline="0"/>
              <a:t> Âge de la mère par nationalité de la mère</a:t>
            </a:r>
            <a:endParaRPr lang="fr-FR" sz="1300"/>
          </a:p>
        </c:rich>
      </c:tx>
      <c:overlay val="0"/>
    </c:title>
    <c:autoTitleDeleted val="0"/>
    <c:plotArea>
      <c:layout/>
      <c:barChart>
        <c:barDir val="col"/>
        <c:grouping val="stacked"/>
        <c:varyColors val="0"/>
        <c:ser>
          <c:idx val="0"/>
          <c:order val="0"/>
          <c:spPr>
            <a:noFill/>
          </c:spPr>
          <c:invertIfNegative val="0"/>
          <c:errBars>
            <c:errBarType val="minus"/>
            <c:errValType val="cust"/>
            <c:noEndCap val="0"/>
            <c:plus>
              <c:numLit>
                <c:formatCode>General</c:formatCode>
                <c:ptCount val="1"/>
                <c:pt idx="0">
                  <c:v>1</c:v>
                </c:pt>
              </c:numLit>
            </c:plus>
            <c:minus>
              <c:numRef>
                <c:f>_G0302_!$5:$5</c:f>
                <c:numCache>
                  <c:formatCode>General</c:formatCode>
                  <c:ptCount val="16384"/>
                  <c:pt idx="0">
                    <c:v>12</c:v>
                  </c:pt>
                  <c:pt idx="1">
                    <c:v>8</c:v>
                  </c:pt>
                  <c:pt idx="2">
                    <c:v>10</c:v>
                  </c:pt>
                  <c:pt idx="3">
                    <c:v>10</c:v>
                  </c:pt>
                  <c:pt idx="4">
                    <c:v>9</c:v>
                  </c:pt>
                  <c:pt idx="5">
                    <c:v>9</c:v>
                  </c:pt>
                  <c:pt idx="6">
                    <c:v>9</c:v>
                  </c:pt>
                  <c:pt idx="7">
                    <c:v>12</c:v>
                  </c:pt>
                  <c:pt idx="8">
                    <c:v>10</c:v>
                  </c:pt>
                  <c:pt idx="9">
                    <c:v>12</c:v>
                  </c:pt>
                  <c:pt idx="10">
                    <c:v>9</c:v>
                  </c:pt>
                  <c:pt idx="11">
                    <c:v>9</c:v>
                  </c:pt>
                  <c:pt idx="12">
                    <c:v>4</c:v>
                  </c:pt>
                </c:numCache>
              </c:numRef>
            </c:minus>
          </c:errBars>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_G0302_!$A$2:$M$2</c:f>
              <c:numCache>
                <c:formatCode>General</c:formatCode>
                <c:ptCount val="13"/>
                <c:pt idx="0">
                  <c:v>25</c:v>
                </c:pt>
                <c:pt idx="1">
                  <c:v>27</c:v>
                </c:pt>
                <c:pt idx="2">
                  <c:v>30</c:v>
                </c:pt>
                <c:pt idx="3">
                  <c:v>28</c:v>
                </c:pt>
                <c:pt idx="4">
                  <c:v>30</c:v>
                </c:pt>
                <c:pt idx="5">
                  <c:v>31</c:v>
                </c:pt>
                <c:pt idx="6">
                  <c:v>27</c:v>
                </c:pt>
                <c:pt idx="7">
                  <c:v>26</c:v>
                </c:pt>
                <c:pt idx="8">
                  <c:v>24</c:v>
                </c:pt>
                <c:pt idx="9">
                  <c:v>26</c:v>
                </c:pt>
                <c:pt idx="10">
                  <c:v>27</c:v>
                </c:pt>
                <c:pt idx="11">
                  <c:v>26</c:v>
                </c:pt>
                <c:pt idx="12">
                  <c:v>30</c:v>
                </c:pt>
              </c:numCache>
            </c:numRef>
          </c:val>
        </c:ser>
        <c:ser>
          <c:idx val="1"/>
          <c:order val="1"/>
          <c:spPr>
            <a:solidFill>
              <a:schemeClr val="bg1"/>
            </a:solidFill>
            <a:ln>
              <a:solidFill>
                <a:srgbClr val="000000"/>
              </a:solidFill>
            </a:ln>
          </c:spPr>
          <c:invertIfNegative val="0"/>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_G0302_!$A$3:$M$3</c:f>
              <c:numCache>
                <c:formatCode>General</c:formatCode>
                <c:ptCount val="13"/>
                <c:pt idx="0">
                  <c:v>4</c:v>
                </c:pt>
                <c:pt idx="1">
                  <c:v>3</c:v>
                </c:pt>
                <c:pt idx="2">
                  <c:v>3</c:v>
                </c:pt>
                <c:pt idx="3">
                  <c:v>3</c:v>
                </c:pt>
                <c:pt idx="4">
                  <c:v>3</c:v>
                </c:pt>
                <c:pt idx="5">
                  <c:v>5</c:v>
                </c:pt>
                <c:pt idx="6">
                  <c:v>4</c:v>
                </c:pt>
                <c:pt idx="7">
                  <c:v>5</c:v>
                </c:pt>
                <c:pt idx="8">
                  <c:v>4</c:v>
                </c:pt>
                <c:pt idx="9">
                  <c:v>4</c:v>
                </c:pt>
                <c:pt idx="10">
                  <c:v>4</c:v>
                </c:pt>
                <c:pt idx="11">
                  <c:v>4</c:v>
                </c:pt>
                <c:pt idx="12">
                  <c:v>2.5</c:v>
                </c:pt>
              </c:numCache>
            </c:numRef>
          </c:val>
        </c:ser>
        <c:ser>
          <c:idx val="2"/>
          <c:order val="2"/>
          <c:spPr>
            <a:solidFill>
              <a:sysClr val="window" lastClr="FFFFFF"/>
            </a:solidFill>
            <a:ln>
              <a:solidFill>
                <a:srgbClr val="000000"/>
              </a:solidFill>
            </a:ln>
          </c:spPr>
          <c:invertIfNegative val="0"/>
          <c:errBars>
            <c:errBarType val="plus"/>
            <c:errValType val="cust"/>
            <c:noEndCap val="0"/>
            <c:plus>
              <c:numRef>
                <c:f>_G0302_!$6:$6</c:f>
                <c:numCache>
                  <c:formatCode>General</c:formatCode>
                  <c:ptCount val="16384"/>
                  <c:pt idx="0">
                    <c:v>12</c:v>
                  </c:pt>
                  <c:pt idx="1">
                    <c:v>9</c:v>
                  </c:pt>
                  <c:pt idx="2">
                    <c:v>7</c:v>
                  </c:pt>
                  <c:pt idx="3">
                    <c:v>10</c:v>
                  </c:pt>
                  <c:pt idx="4">
                    <c:v>9</c:v>
                  </c:pt>
                  <c:pt idx="5">
                    <c:v>7</c:v>
                  </c:pt>
                  <c:pt idx="6">
                    <c:v>10</c:v>
                  </c:pt>
                  <c:pt idx="7">
                    <c:v>11</c:v>
                  </c:pt>
                  <c:pt idx="8">
                    <c:v>12</c:v>
                  </c:pt>
                  <c:pt idx="9">
                    <c:v>12</c:v>
                  </c:pt>
                  <c:pt idx="10">
                    <c:v>10</c:v>
                  </c:pt>
                  <c:pt idx="11">
                    <c:v>10</c:v>
                  </c:pt>
                  <c:pt idx="12">
                    <c:v>6.5</c:v>
                  </c:pt>
                </c:numCache>
              </c:numRef>
            </c:plus>
            <c:minus>
              <c:numLit>
                <c:formatCode>General</c:formatCode>
                <c:ptCount val="1"/>
                <c:pt idx="0">
                  <c:v>1</c:v>
                </c:pt>
              </c:numLit>
            </c:minus>
          </c:errBars>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_G0302_!$A$4:$M$4</c:f>
              <c:numCache>
                <c:formatCode>General</c:formatCode>
                <c:ptCount val="13"/>
                <c:pt idx="0">
                  <c:v>4</c:v>
                </c:pt>
                <c:pt idx="1">
                  <c:v>3</c:v>
                </c:pt>
                <c:pt idx="2">
                  <c:v>4</c:v>
                </c:pt>
                <c:pt idx="3">
                  <c:v>4</c:v>
                </c:pt>
                <c:pt idx="4">
                  <c:v>3</c:v>
                </c:pt>
                <c:pt idx="5">
                  <c:v>3</c:v>
                </c:pt>
                <c:pt idx="6">
                  <c:v>3</c:v>
                </c:pt>
                <c:pt idx="7">
                  <c:v>4</c:v>
                </c:pt>
                <c:pt idx="8">
                  <c:v>4</c:v>
                </c:pt>
                <c:pt idx="9">
                  <c:v>4</c:v>
                </c:pt>
                <c:pt idx="10">
                  <c:v>4</c:v>
                </c:pt>
                <c:pt idx="11">
                  <c:v>3</c:v>
                </c:pt>
                <c:pt idx="12">
                  <c:v>3</c:v>
                </c:pt>
              </c:numCache>
            </c:numRef>
          </c:val>
        </c:ser>
        <c:dLbls>
          <c:showLegendKey val="0"/>
          <c:showVal val="0"/>
          <c:showCatName val="0"/>
          <c:showSerName val="0"/>
          <c:showPercent val="0"/>
          <c:showBubbleSize val="0"/>
        </c:dLbls>
        <c:gapWidth val="150"/>
        <c:overlap val="100"/>
        <c:axId val="277406080"/>
        <c:axId val="277407616"/>
      </c:barChart>
      <c:scatterChart>
        <c:scatterStyle val="lineMarker"/>
        <c:varyColors val="0"/>
        <c:ser>
          <c:idx val="5"/>
          <c:order val="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_G0302_!$A$7:$M$7</c:f>
              <c:numCache>
                <c:formatCode>General</c:formatCode>
                <c:ptCount val="13"/>
                <c:pt idx="0">
                  <c:v>46</c:v>
                </c:pt>
                <c:pt idx="1">
                  <c:v>12</c:v>
                </c:pt>
                <c:pt idx="2">
                  <c:v>19</c:v>
                </c:pt>
                <c:pt idx="3">
                  <c:v>15</c:v>
                </c:pt>
                <c:pt idx="4">
                  <c:v>51</c:v>
                </c:pt>
                <c:pt idx="5">
                  <c:v>-1</c:v>
                </c:pt>
                <c:pt idx="6">
                  <c:v>16</c:v>
                </c:pt>
                <c:pt idx="7">
                  <c:v>51</c:v>
                </c:pt>
                <c:pt idx="8">
                  <c:v>45</c:v>
                </c:pt>
                <c:pt idx="9">
                  <c:v>47</c:v>
                </c:pt>
                <c:pt idx="10">
                  <c:v>-1</c:v>
                </c:pt>
                <c:pt idx="11">
                  <c:v>14</c:v>
                </c:pt>
                <c:pt idx="12">
                  <c:v>20</c:v>
                </c:pt>
              </c:numCache>
            </c:numRef>
          </c:yVal>
          <c:smooth val="0"/>
        </c:ser>
        <c:ser>
          <c:idx val="6"/>
          <c:order val="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_G0302_!$A$8:$M$8</c:f>
              <c:numCache>
                <c:formatCode>General</c:formatCode>
                <c:ptCount val="13"/>
                <c:pt idx="0">
                  <c:v>47</c:v>
                </c:pt>
                <c:pt idx="1">
                  <c:v>13</c:v>
                </c:pt>
                <c:pt idx="2">
                  <c:v>-1</c:v>
                </c:pt>
                <c:pt idx="3">
                  <c:v>16</c:v>
                </c:pt>
                <c:pt idx="4">
                  <c:v>-1</c:v>
                </c:pt>
                <c:pt idx="5">
                  <c:v>-1</c:v>
                </c:pt>
                <c:pt idx="6">
                  <c:v>45</c:v>
                </c:pt>
                <c:pt idx="7">
                  <c:v>-1</c:v>
                </c:pt>
                <c:pt idx="8">
                  <c:v>-1</c:v>
                </c:pt>
                <c:pt idx="9">
                  <c:v>48</c:v>
                </c:pt>
                <c:pt idx="10">
                  <c:v>-1</c:v>
                </c:pt>
                <c:pt idx="11">
                  <c:v>44</c:v>
                </c:pt>
                <c:pt idx="12">
                  <c:v>-1</c:v>
                </c:pt>
              </c:numCache>
            </c:numRef>
          </c:yVal>
          <c:smooth val="0"/>
        </c:ser>
        <c:ser>
          <c:idx val="7"/>
          <c:order val="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_G0302_!$A$9:$M$9</c:f>
              <c:numCache>
                <c:formatCode>General</c:formatCode>
                <c:ptCount val="13"/>
                <c:pt idx="0">
                  <c:v>-1</c:v>
                </c:pt>
                <c:pt idx="1">
                  <c:v>14</c:v>
                </c:pt>
                <c:pt idx="2">
                  <c:v>-1</c:v>
                </c:pt>
                <c:pt idx="3">
                  <c:v>46</c:v>
                </c:pt>
                <c:pt idx="4">
                  <c:v>-1</c:v>
                </c:pt>
                <c:pt idx="5">
                  <c:v>-1</c:v>
                </c:pt>
                <c:pt idx="6">
                  <c:v>47</c:v>
                </c:pt>
                <c:pt idx="7">
                  <c:v>-1</c:v>
                </c:pt>
                <c:pt idx="8">
                  <c:v>-1</c:v>
                </c:pt>
                <c:pt idx="9">
                  <c:v>49</c:v>
                </c:pt>
                <c:pt idx="10">
                  <c:v>-1</c:v>
                </c:pt>
                <c:pt idx="11">
                  <c:v>45</c:v>
                </c:pt>
                <c:pt idx="12">
                  <c:v>-1</c:v>
                </c:pt>
              </c:numCache>
            </c:numRef>
          </c:yVal>
          <c:smooth val="0"/>
        </c:ser>
        <c:ser>
          <c:idx val="8"/>
          <c:order val="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_G0302_!$A$10:$M$10</c:f>
              <c:numCache>
                <c:formatCode>General</c:formatCode>
                <c:ptCount val="13"/>
                <c:pt idx="0">
                  <c:v>-1</c:v>
                </c:pt>
                <c:pt idx="1">
                  <c:v>15</c:v>
                </c:pt>
                <c:pt idx="2">
                  <c:v>-1</c:v>
                </c:pt>
                <c:pt idx="3">
                  <c:v>47</c:v>
                </c:pt>
                <c:pt idx="4">
                  <c:v>-1</c:v>
                </c:pt>
                <c:pt idx="5">
                  <c:v>-1</c:v>
                </c:pt>
                <c:pt idx="6">
                  <c:v>-1</c:v>
                </c:pt>
                <c:pt idx="7">
                  <c:v>-1</c:v>
                </c:pt>
                <c:pt idx="8">
                  <c:v>-1</c:v>
                </c:pt>
                <c:pt idx="9">
                  <c:v>50</c:v>
                </c:pt>
                <c:pt idx="10">
                  <c:v>-1</c:v>
                </c:pt>
                <c:pt idx="11">
                  <c:v>48</c:v>
                </c:pt>
                <c:pt idx="12">
                  <c:v>-1</c:v>
                </c:pt>
              </c:numCache>
            </c:numRef>
          </c:yVal>
          <c:smooth val="0"/>
        </c:ser>
        <c:ser>
          <c:idx val="9"/>
          <c:order val="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_G0302_!$A$11:$M$11</c:f>
              <c:numCache>
                <c:formatCode>General</c:formatCode>
                <c:ptCount val="13"/>
                <c:pt idx="0">
                  <c:v>-1</c:v>
                </c:pt>
                <c:pt idx="1">
                  <c:v>16</c:v>
                </c:pt>
                <c:pt idx="2">
                  <c:v>-1</c:v>
                </c:pt>
                <c:pt idx="3">
                  <c:v>50</c:v>
                </c:pt>
                <c:pt idx="4">
                  <c:v>-1</c:v>
                </c:pt>
                <c:pt idx="5">
                  <c:v>-1</c:v>
                </c:pt>
                <c:pt idx="6">
                  <c:v>-1</c:v>
                </c:pt>
                <c:pt idx="7">
                  <c:v>-1</c:v>
                </c:pt>
                <c:pt idx="8">
                  <c:v>-1</c:v>
                </c:pt>
                <c:pt idx="9">
                  <c:v>51</c:v>
                </c:pt>
                <c:pt idx="10">
                  <c:v>-1</c:v>
                </c:pt>
                <c:pt idx="11">
                  <c:v>-1</c:v>
                </c:pt>
                <c:pt idx="12">
                  <c:v>-1</c:v>
                </c:pt>
              </c:numCache>
            </c:numRef>
          </c:yVal>
          <c:smooth val="0"/>
        </c:ser>
        <c:ser>
          <c:idx val="10"/>
          <c:order val="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_G0302_!$A$12:$M$12</c:f>
              <c:numCache>
                <c:formatCode>General</c:formatCode>
                <c:ptCount val="13"/>
                <c:pt idx="0">
                  <c:v>-1</c:v>
                </c:pt>
                <c:pt idx="1">
                  <c:v>17</c:v>
                </c:pt>
                <c:pt idx="2">
                  <c:v>-1</c:v>
                </c:pt>
                <c:pt idx="3">
                  <c:v>-1</c:v>
                </c:pt>
                <c:pt idx="4">
                  <c:v>-1</c:v>
                </c:pt>
                <c:pt idx="5">
                  <c:v>-1</c:v>
                </c:pt>
                <c:pt idx="6">
                  <c:v>-1</c:v>
                </c:pt>
                <c:pt idx="7">
                  <c:v>-1</c:v>
                </c:pt>
                <c:pt idx="8">
                  <c:v>-1</c:v>
                </c:pt>
                <c:pt idx="9">
                  <c:v>-1</c:v>
                </c:pt>
                <c:pt idx="10">
                  <c:v>-1</c:v>
                </c:pt>
                <c:pt idx="11">
                  <c:v>-1</c:v>
                </c:pt>
                <c:pt idx="12">
                  <c:v>-1</c:v>
                </c:pt>
              </c:numCache>
            </c:numRef>
          </c:yVal>
          <c:smooth val="0"/>
        </c:ser>
        <c:ser>
          <c:idx val="11"/>
          <c:order val="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_G0302_!$A$13:$M$13</c:f>
              <c:numCache>
                <c:formatCode>General</c:formatCode>
                <c:ptCount val="13"/>
                <c:pt idx="0">
                  <c:v>-1</c:v>
                </c:pt>
                <c:pt idx="1">
                  <c:v>18</c:v>
                </c:pt>
                <c:pt idx="2">
                  <c:v>-1</c:v>
                </c:pt>
                <c:pt idx="3">
                  <c:v>-1</c:v>
                </c:pt>
                <c:pt idx="4">
                  <c:v>-1</c:v>
                </c:pt>
                <c:pt idx="5">
                  <c:v>-1</c:v>
                </c:pt>
                <c:pt idx="6">
                  <c:v>-1</c:v>
                </c:pt>
                <c:pt idx="7">
                  <c:v>-1</c:v>
                </c:pt>
                <c:pt idx="8">
                  <c:v>-1</c:v>
                </c:pt>
                <c:pt idx="9">
                  <c:v>-1</c:v>
                </c:pt>
                <c:pt idx="10">
                  <c:v>-1</c:v>
                </c:pt>
                <c:pt idx="11">
                  <c:v>-1</c:v>
                </c:pt>
                <c:pt idx="12">
                  <c:v>-1</c:v>
                </c:pt>
              </c:numCache>
            </c:numRef>
          </c:yVal>
          <c:smooth val="0"/>
        </c:ser>
        <c:ser>
          <c:idx val="12"/>
          <c:order val="1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_G0302_!$A$14:$M$14</c:f>
              <c:numCache>
                <c:formatCode>General</c:formatCode>
                <c:ptCount val="13"/>
                <c:pt idx="0">
                  <c:v>-1</c:v>
                </c:pt>
                <c:pt idx="1">
                  <c:v>43</c:v>
                </c:pt>
                <c:pt idx="2">
                  <c:v>-1</c:v>
                </c:pt>
                <c:pt idx="3">
                  <c:v>-1</c:v>
                </c:pt>
                <c:pt idx="4">
                  <c:v>-1</c:v>
                </c:pt>
                <c:pt idx="5">
                  <c:v>-1</c:v>
                </c:pt>
                <c:pt idx="6">
                  <c:v>-1</c:v>
                </c:pt>
                <c:pt idx="7">
                  <c:v>-1</c:v>
                </c:pt>
                <c:pt idx="8">
                  <c:v>-1</c:v>
                </c:pt>
                <c:pt idx="9">
                  <c:v>-1</c:v>
                </c:pt>
                <c:pt idx="10">
                  <c:v>-1</c:v>
                </c:pt>
                <c:pt idx="11">
                  <c:v>-1</c:v>
                </c:pt>
                <c:pt idx="12">
                  <c:v>-1</c:v>
                </c:pt>
              </c:numCache>
            </c:numRef>
          </c:yVal>
          <c:smooth val="0"/>
        </c:ser>
        <c:ser>
          <c:idx val="13"/>
          <c:order val="1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_G0302_!$A$15:$M$15</c:f>
              <c:numCache>
                <c:formatCode>General</c:formatCode>
                <c:ptCount val="13"/>
                <c:pt idx="0">
                  <c:v>-1</c:v>
                </c:pt>
                <c:pt idx="1">
                  <c:v>44</c:v>
                </c:pt>
                <c:pt idx="2">
                  <c:v>-1</c:v>
                </c:pt>
                <c:pt idx="3">
                  <c:v>-1</c:v>
                </c:pt>
                <c:pt idx="4">
                  <c:v>-1</c:v>
                </c:pt>
                <c:pt idx="5">
                  <c:v>-1</c:v>
                </c:pt>
                <c:pt idx="6">
                  <c:v>-1</c:v>
                </c:pt>
                <c:pt idx="7">
                  <c:v>-1</c:v>
                </c:pt>
                <c:pt idx="8">
                  <c:v>-1</c:v>
                </c:pt>
                <c:pt idx="9">
                  <c:v>-1</c:v>
                </c:pt>
                <c:pt idx="10">
                  <c:v>-1</c:v>
                </c:pt>
                <c:pt idx="11">
                  <c:v>-1</c:v>
                </c:pt>
                <c:pt idx="12">
                  <c:v>-1</c:v>
                </c:pt>
              </c:numCache>
            </c:numRef>
          </c:yVal>
          <c:smooth val="0"/>
        </c:ser>
        <c:ser>
          <c:idx val="14"/>
          <c:order val="1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_G0302_!$A$16:$M$16</c:f>
              <c:numCache>
                <c:formatCode>General</c:formatCode>
                <c:ptCount val="13"/>
                <c:pt idx="0">
                  <c:v>-1</c:v>
                </c:pt>
                <c:pt idx="1">
                  <c:v>45</c:v>
                </c:pt>
                <c:pt idx="2">
                  <c:v>-1</c:v>
                </c:pt>
                <c:pt idx="3">
                  <c:v>-1</c:v>
                </c:pt>
                <c:pt idx="4">
                  <c:v>-1</c:v>
                </c:pt>
                <c:pt idx="5">
                  <c:v>-1</c:v>
                </c:pt>
                <c:pt idx="6">
                  <c:v>-1</c:v>
                </c:pt>
                <c:pt idx="7">
                  <c:v>-1</c:v>
                </c:pt>
                <c:pt idx="8">
                  <c:v>-1</c:v>
                </c:pt>
                <c:pt idx="9">
                  <c:v>-1</c:v>
                </c:pt>
                <c:pt idx="10">
                  <c:v>-1</c:v>
                </c:pt>
                <c:pt idx="11">
                  <c:v>-1</c:v>
                </c:pt>
                <c:pt idx="12">
                  <c:v>-1</c:v>
                </c:pt>
              </c:numCache>
            </c:numRef>
          </c:yVal>
          <c:smooth val="0"/>
        </c:ser>
        <c:ser>
          <c:idx val="15"/>
          <c:order val="1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_G0302_!$A$17:$M$17</c:f>
              <c:numCache>
                <c:formatCode>General</c:formatCode>
                <c:ptCount val="13"/>
                <c:pt idx="0">
                  <c:v>-1</c:v>
                </c:pt>
                <c:pt idx="1">
                  <c:v>46</c:v>
                </c:pt>
                <c:pt idx="2">
                  <c:v>-1</c:v>
                </c:pt>
                <c:pt idx="3">
                  <c:v>-1</c:v>
                </c:pt>
                <c:pt idx="4">
                  <c:v>-1</c:v>
                </c:pt>
                <c:pt idx="5">
                  <c:v>-1</c:v>
                </c:pt>
                <c:pt idx="6">
                  <c:v>-1</c:v>
                </c:pt>
                <c:pt idx="7">
                  <c:v>-1</c:v>
                </c:pt>
                <c:pt idx="8">
                  <c:v>-1</c:v>
                </c:pt>
                <c:pt idx="9">
                  <c:v>-1</c:v>
                </c:pt>
                <c:pt idx="10">
                  <c:v>-1</c:v>
                </c:pt>
                <c:pt idx="11">
                  <c:v>-1</c:v>
                </c:pt>
                <c:pt idx="12">
                  <c:v>-1</c:v>
                </c:pt>
              </c:numCache>
            </c:numRef>
          </c:yVal>
          <c:smooth val="0"/>
        </c:ser>
        <c:ser>
          <c:idx val="16"/>
          <c:order val="1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_G0302_!$A$18:$M$18</c:f>
              <c:numCache>
                <c:formatCode>General</c:formatCode>
                <c:ptCount val="13"/>
                <c:pt idx="0">
                  <c:v>-1</c:v>
                </c:pt>
                <c:pt idx="1">
                  <c:v>47</c:v>
                </c:pt>
                <c:pt idx="2">
                  <c:v>-1</c:v>
                </c:pt>
                <c:pt idx="3">
                  <c:v>-1</c:v>
                </c:pt>
                <c:pt idx="4">
                  <c:v>-1</c:v>
                </c:pt>
                <c:pt idx="5">
                  <c:v>-1</c:v>
                </c:pt>
                <c:pt idx="6">
                  <c:v>-1</c:v>
                </c:pt>
                <c:pt idx="7">
                  <c:v>-1</c:v>
                </c:pt>
                <c:pt idx="8">
                  <c:v>-1</c:v>
                </c:pt>
                <c:pt idx="9">
                  <c:v>-1</c:v>
                </c:pt>
                <c:pt idx="10">
                  <c:v>-1</c:v>
                </c:pt>
                <c:pt idx="11">
                  <c:v>-1</c:v>
                </c:pt>
                <c:pt idx="12">
                  <c:v>-1</c:v>
                </c:pt>
              </c:numCache>
            </c:numRef>
          </c:yVal>
          <c:smooth val="0"/>
        </c:ser>
        <c:ser>
          <c:idx val="17"/>
          <c:order val="1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_G0302_!$A$19:$M$19</c:f>
              <c:numCache>
                <c:formatCode>General</c:formatCode>
                <c:ptCount val="13"/>
                <c:pt idx="0">
                  <c:v>-1</c:v>
                </c:pt>
                <c:pt idx="1">
                  <c:v>48</c:v>
                </c:pt>
                <c:pt idx="2">
                  <c:v>-1</c:v>
                </c:pt>
                <c:pt idx="3">
                  <c:v>-1</c:v>
                </c:pt>
                <c:pt idx="4">
                  <c:v>-1</c:v>
                </c:pt>
                <c:pt idx="5">
                  <c:v>-1</c:v>
                </c:pt>
                <c:pt idx="6">
                  <c:v>-1</c:v>
                </c:pt>
                <c:pt idx="7">
                  <c:v>-1</c:v>
                </c:pt>
                <c:pt idx="8">
                  <c:v>-1</c:v>
                </c:pt>
                <c:pt idx="9">
                  <c:v>-1</c:v>
                </c:pt>
                <c:pt idx="10">
                  <c:v>-1</c:v>
                </c:pt>
                <c:pt idx="11">
                  <c:v>-1</c:v>
                </c:pt>
                <c:pt idx="12">
                  <c:v>-1</c:v>
                </c:pt>
              </c:numCache>
            </c:numRef>
          </c:yVal>
          <c:smooth val="0"/>
        </c:ser>
        <c:ser>
          <c:idx val="18"/>
          <c:order val="1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_G0302_!$A$20:$M$20</c:f>
              <c:numCache>
                <c:formatCode>General</c:formatCode>
                <c:ptCount val="13"/>
                <c:pt idx="0">
                  <c:v>-1</c:v>
                </c:pt>
                <c:pt idx="1">
                  <c:v>49</c:v>
                </c:pt>
                <c:pt idx="2">
                  <c:v>-1</c:v>
                </c:pt>
                <c:pt idx="3">
                  <c:v>-1</c:v>
                </c:pt>
                <c:pt idx="4">
                  <c:v>-1</c:v>
                </c:pt>
                <c:pt idx="5">
                  <c:v>-1</c:v>
                </c:pt>
                <c:pt idx="6">
                  <c:v>-1</c:v>
                </c:pt>
                <c:pt idx="7">
                  <c:v>-1</c:v>
                </c:pt>
                <c:pt idx="8">
                  <c:v>-1</c:v>
                </c:pt>
                <c:pt idx="9">
                  <c:v>-1</c:v>
                </c:pt>
                <c:pt idx="10">
                  <c:v>-1</c:v>
                </c:pt>
                <c:pt idx="11">
                  <c:v>-1</c:v>
                </c:pt>
                <c:pt idx="12">
                  <c:v>-1</c:v>
                </c:pt>
              </c:numCache>
            </c:numRef>
          </c:yVal>
          <c:smooth val="0"/>
        </c:ser>
        <c:ser>
          <c:idx val="19"/>
          <c:order val="1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_G0302_!$A$21:$M$21</c:f>
              <c:numCache>
                <c:formatCode>General</c:formatCode>
                <c:ptCount val="13"/>
                <c:pt idx="0">
                  <c:v>-1</c:v>
                </c:pt>
                <c:pt idx="1">
                  <c:v>50</c:v>
                </c:pt>
                <c:pt idx="2">
                  <c:v>-1</c:v>
                </c:pt>
                <c:pt idx="3">
                  <c:v>-1</c:v>
                </c:pt>
                <c:pt idx="4">
                  <c:v>-1</c:v>
                </c:pt>
                <c:pt idx="5">
                  <c:v>-1</c:v>
                </c:pt>
                <c:pt idx="6">
                  <c:v>-1</c:v>
                </c:pt>
                <c:pt idx="7">
                  <c:v>-1</c:v>
                </c:pt>
                <c:pt idx="8">
                  <c:v>-1</c:v>
                </c:pt>
                <c:pt idx="9">
                  <c:v>-1</c:v>
                </c:pt>
                <c:pt idx="10">
                  <c:v>-1</c:v>
                </c:pt>
                <c:pt idx="11">
                  <c:v>-1</c:v>
                </c:pt>
                <c:pt idx="12">
                  <c:v>-1</c:v>
                </c:pt>
              </c:numCache>
            </c:numRef>
          </c:yVal>
          <c:smooth val="0"/>
        </c:ser>
        <c:ser>
          <c:idx val="20"/>
          <c:order val="1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_G0302_!$A$22:$M$22</c:f>
              <c:numCache>
                <c:formatCode>General</c:formatCode>
                <c:ptCount val="13"/>
                <c:pt idx="0">
                  <c:v>-1</c:v>
                </c:pt>
                <c:pt idx="1">
                  <c:v>51</c:v>
                </c:pt>
                <c:pt idx="2">
                  <c:v>-1</c:v>
                </c:pt>
                <c:pt idx="3">
                  <c:v>-1</c:v>
                </c:pt>
                <c:pt idx="4">
                  <c:v>-1</c:v>
                </c:pt>
                <c:pt idx="5">
                  <c:v>-1</c:v>
                </c:pt>
                <c:pt idx="6">
                  <c:v>-1</c:v>
                </c:pt>
                <c:pt idx="7">
                  <c:v>-1</c:v>
                </c:pt>
                <c:pt idx="8">
                  <c:v>-1</c:v>
                </c:pt>
                <c:pt idx="9">
                  <c:v>-1</c:v>
                </c:pt>
                <c:pt idx="10">
                  <c:v>-1</c:v>
                </c:pt>
                <c:pt idx="11">
                  <c:v>-1</c:v>
                </c:pt>
                <c:pt idx="12">
                  <c:v>-1</c:v>
                </c:pt>
              </c:numCache>
            </c:numRef>
          </c:yVal>
          <c:smooth val="0"/>
        </c:ser>
        <c:ser>
          <c:idx val="21"/>
          <c:order val="1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_G0302_!$A$23:$M$23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22"/>
          <c:order val="2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_G0302_!$A$24:$M$24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23"/>
          <c:order val="2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_G0302_!$A$25:$M$25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24"/>
          <c:order val="2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_G0302_!$A$26:$M$26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25"/>
          <c:order val="2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_G0302_!$A$27:$M$27</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26"/>
          <c:order val="2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_G0302_!$A$28:$M$28</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27"/>
          <c:order val="2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_G0302_!$A$29:$M$29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28"/>
          <c:order val="2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_G0302_!$A$30:$M$30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29"/>
          <c:order val="2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_G0302_!$A$31:$M$31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30"/>
          <c:order val="2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_G0302_!$A$32:$M$32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31"/>
          <c:order val="2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_G0302_!$A$33:$M$33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32"/>
          <c:order val="3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_G0302_!$A$34:$M$34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33"/>
          <c:order val="3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_G0302_!$A$35:$M$35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34"/>
          <c:order val="3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_G0302_!$A$36:$M$36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35"/>
          <c:order val="3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_G0302_!$A$37:$M$37</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36"/>
          <c:order val="3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_G0302_!$A$38:$M$38</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37"/>
          <c:order val="3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_G0302_!$A$39:$M$39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38"/>
          <c:order val="3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_G0302_!$A$40:$M$40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39"/>
          <c:order val="3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_G0302_!$A$41:$M$41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40"/>
          <c:order val="3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_G0302_!$A$42:$M$42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41"/>
          <c:order val="3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_G0302_!$A$43:$M$43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42"/>
          <c:order val="4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_G0302_!$A$44:$M$44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43"/>
          <c:order val="4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_G0302_!$A$45:$M$45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44"/>
          <c:order val="4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_G0302_!$A$46:$M$46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45"/>
          <c:order val="4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_G0302_!$A$47:$M$47</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46"/>
          <c:order val="4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_G0302_!$A$48:$M$48</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47"/>
          <c:order val="4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_G0302_!$A$49:$M$49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48"/>
          <c:order val="4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_G0302_!$A$50:$M$50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49"/>
          <c:order val="4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_G0302_!$A$51:$M$51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50"/>
          <c:order val="4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_G0302_!$A$52:$M$52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51"/>
          <c:order val="4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_G0302_!$A$53:$M$53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52"/>
          <c:order val="5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_G0302_!$A$54:$M$54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53"/>
          <c:order val="5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_G0302_!$A$55:$M$55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54"/>
          <c:order val="5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_G0302_!$A$56:$M$56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55"/>
          <c:order val="5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_G0302_!$A$57:$M$57</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56"/>
          <c:order val="5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_G0302_!$A$58:$M$58</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57"/>
          <c:order val="5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_G0302_!$A$59:$M$59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58"/>
          <c:order val="5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_G0302_!$A$60:$M$60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59"/>
          <c:order val="5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_G0302_!$A$61:$M$61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60"/>
          <c:order val="5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_G0302_!$A$62:$M$62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61"/>
          <c:order val="5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_G0302_!$A$63:$M$63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62"/>
          <c:order val="6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_G0302_!$A$64:$M$64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63"/>
          <c:order val="6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_G0302_!$A$65:$M$65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64"/>
          <c:order val="6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_G0302_!$A$66:$M$66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65"/>
          <c:order val="6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_G0302_!$A$67:$M$67</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66"/>
          <c:order val="6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_G0302_!$A$68:$M$68</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67"/>
          <c:order val="6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_G0302_!$A$69:$M$69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68"/>
          <c:order val="6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_G0302_!$A$70:$M$70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69"/>
          <c:order val="6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_G0302_!$A$71:$M$71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70"/>
          <c:order val="6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_G0302_!$A$72:$M$72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71"/>
          <c:order val="6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_G0302_!$A$73:$M$73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72"/>
          <c:order val="7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_G0302_!$A$74:$M$74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73"/>
          <c:order val="7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_G0302_!$A$75:$M$75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74"/>
          <c:order val="7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_G0302_!$A$76:$M$76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75"/>
          <c:order val="7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_G0302_!$A$77:$M$77</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76"/>
          <c:order val="7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_G0302_!$A$78:$M$78</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77"/>
          <c:order val="7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_G0302_!$A$79:$M$79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78"/>
          <c:order val="7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_G0302_!$A$80:$M$80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79"/>
          <c:order val="7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_G0302_!$A$81:$M$81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80"/>
          <c:order val="7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_G0302_!$A$82:$M$82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81"/>
          <c:order val="7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_G0302_!$A$83:$M$83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82"/>
          <c:order val="8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_G0302_!$A$84:$M$84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83"/>
          <c:order val="8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_G0302_!$A$85:$M$85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84"/>
          <c:order val="8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_G0302_!$A$86:$M$86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85"/>
          <c:order val="8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_G0302_!$A$87:$M$87</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86"/>
          <c:order val="8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_G0302_!$A$88:$M$88</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87"/>
          <c:order val="8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_G0302_!$A$89:$M$89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88"/>
          <c:order val="8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_G0302_!$A$90:$M$90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89"/>
          <c:order val="8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_G0302_!$A$91:$M$91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90"/>
          <c:order val="8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_G0302_!$A$92:$M$92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91"/>
          <c:order val="8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_G0302_!$A$93:$M$93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92"/>
          <c:order val="9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_G0302_!$A$94:$M$94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93"/>
          <c:order val="9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_G0302_!$A$95:$M$95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94"/>
          <c:order val="9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_G0302_!$A$96:$M$96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95"/>
          <c:order val="9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_G0302_!$A$97:$M$97</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96"/>
          <c:order val="9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_G0302_!$A$98:$M$98</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97"/>
          <c:order val="9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_G0302_!$A$99:$M$99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98"/>
          <c:order val="9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_G0302_!$A$100:$M$100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99"/>
          <c:order val="9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_G0302_!$A$101:$M$101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00"/>
          <c:order val="9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_G0302_!$A$102:$M$102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01"/>
          <c:order val="9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_G0302_!$A$103:$M$103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02"/>
          <c:order val="10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_G0302_!$A$104:$M$104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03"/>
          <c:order val="10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_G0302_!$A$105:$M$105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04"/>
          <c:order val="10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_G0302_!$A$106:$M$106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05"/>
          <c:order val="10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_G0302_!$A$107:$M$107</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06"/>
          <c:order val="10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_G0302_!$A$108:$M$108</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07"/>
          <c:order val="10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_G0302_!$A$109:$M$109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08"/>
          <c:order val="10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_G0302_!$A$110:$M$110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09"/>
          <c:order val="10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_G0302_!$A$111:$M$111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10"/>
          <c:order val="10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_G0302_!$A$112:$M$112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11"/>
          <c:order val="10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_G0302_!$A$113:$M$113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12"/>
          <c:order val="11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_G0302_!$A$114:$M$114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13"/>
          <c:order val="11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_G0302_!$A$115:$M$115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14"/>
          <c:order val="11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_G0302_!$A$116:$M$116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15"/>
          <c:order val="11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_G0302_!$A$117:$M$117</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16"/>
          <c:order val="11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_G0302_!$A$118:$M$118</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17"/>
          <c:order val="11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_G0302_!$A$119:$M$119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18"/>
          <c:order val="11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_G0302_!$A$120:$M$120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19"/>
          <c:order val="11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_G0302_!$A$121:$M$121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20"/>
          <c:order val="11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_G0302_!$A$122:$M$122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21"/>
          <c:order val="11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_G0302_!$A$123:$M$123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22"/>
          <c:order val="12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_G0302_!$A$124:$M$124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23"/>
          <c:order val="12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_G0302_!$A$125:$M$125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24"/>
          <c:order val="12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_G0302_!$A$126:$M$126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25"/>
          <c:order val="12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_G0302_!$A$127:$M$127</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26"/>
          <c:order val="12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_G0302_!$A$128:$M$128</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27"/>
          <c:order val="12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_G0302_!$A$129:$M$129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28"/>
          <c:order val="12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_G0302_!$A$130:$M$130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29"/>
          <c:order val="12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_G0302_!$A$131:$M$131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30"/>
          <c:order val="12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_G0302_!$A$132:$M$132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31"/>
          <c:order val="12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_G0302_!$A$133:$M$133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32"/>
          <c:order val="13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_G0302_!$A$134:$M$134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33"/>
          <c:order val="13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_G0302_!$A$135:$M$135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34"/>
          <c:order val="13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_G0302_!$A$136:$M$136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35"/>
          <c:order val="13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_G0302_!$A$137:$M$137</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36"/>
          <c:order val="13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_G0302_!$A$138:$M$138</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37"/>
          <c:order val="13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_G0302_!$A$139:$M$139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38"/>
          <c:order val="13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_G0302_!$A$140:$M$140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39"/>
          <c:order val="13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_G0302_!$A$141:$M$141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40"/>
          <c:order val="13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_G0302_!$A$142:$M$142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41"/>
          <c:order val="13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_G0302_!$A$143:$M$143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42"/>
          <c:order val="14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_G0302_!$A$144:$M$144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43"/>
          <c:order val="14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_G0302_!$A$145:$M$145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44"/>
          <c:order val="14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_G0302_!$A$146:$M$146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45"/>
          <c:order val="14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_G0302_!$A$147:$M$147</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46"/>
          <c:order val="14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_G0302_!$A$148:$M$148</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47"/>
          <c:order val="14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_G0302_!$A$149:$M$149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48"/>
          <c:order val="14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_G0302_!$A$150:$M$150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49"/>
          <c:order val="14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_G0302_!$A$151:$M$151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50"/>
          <c:order val="14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_G0302_!$A$152:$M$152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51"/>
          <c:order val="14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_G0302_!$A$153:$M$153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52"/>
          <c:order val="15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_G0302_!$A$154:$M$154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53"/>
          <c:order val="15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_G0302_!$A$155:$M$155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54"/>
          <c:order val="15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_G0302_!$A$156:$M$156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55"/>
          <c:order val="15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_G0302_!$A$157:$M$157</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56"/>
          <c:order val="15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_G0302_!$A$158:$M$158</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57"/>
          <c:order val="15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_G0302_!$A$159:$M$159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58"/>
          <c:order val="15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_G0302_!$A$160:$M$160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59"/>
          <c:order val="15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_G0302_!$A$161:$M$161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60"/>
          <c:order val="15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_G0302_!$A$162:$M$162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61"/>
          <c:order val="15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_G0302_!$A$163:$M$163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62"/>
          <c:order val="16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_G0302_!$A$164:$M$164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63"/>
          <c:order val="16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_G0302_!$A$165:$M$165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64"/>
          <c:order val="16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_G0302_!$A$166:$M$166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65"/>
          <c:order val="16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_G0302_!$A$167:$M$167</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66"/>
          <c:order val="16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_G0302_!$A$168:$M$168</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67"/>
          <c:order val="16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_G0302_!$A$169:$M$169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68"/>
          <c:order val="16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_G0302_!$A$170:$M$170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69"/>
          <c:order val="16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_G0302_!$A$171:$M$171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70"/>
          <c:order val="16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_G0302_!$A$172:$M$172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71"/>
          <c:order val="16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_G0302_!$A$173:$M$173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72"/>
          <c:order val="17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_G0302_!$A$174:$M$174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73"/>
          <c:order val="17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_G0302_!$A$175:$M$175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74"/>
          <c:order val="17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_G0302_!$A$176:$M$176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75"/>
          <c:order val="17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_G0302_!$A$177:$M$177</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76"/>
          <c:order val="17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_G0302_!$A$178:$M$178</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77"/>
          <c:order val="17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_G0302_!$A$179:$M$179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78"/>
          <c:order val="17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_G0302_!$A$180:$M$180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79"/>
          <c:order val="17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_G0302_!$A$181:$M$181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80"/>
          <c:order val="17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_G0302_!$A$182:$M$182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81"/>
          <c:order val="17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_G0302_!$A$183:$M$183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82"/>
          <c:order val="18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_G0302_!$A$184:$M$184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83"/>
          <c:order val="18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_G0302_!$A$185:$M$185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84"/>
          <c:order val="18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_G0302_!$A$186:$M$186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85"/>
          <c:order val="18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_G0302_!$A$187:$M$187</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86"/>
          <c:order val="18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_G0302_!$A$188:$M$188</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87"/>
          <c:order val="18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_G0302_!$A$189:$M$189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88"/>
          <c:order val="18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_G0302_!$A$190:$M$190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89"/>
          <c:order val="18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_G0302_!$A$191:$M$191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90"/>
          <c:order val="18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_G0302_!$A$192:$M$192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91"/>
          <c:order val="18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_G0302_!$A$193:$M$193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92"/>
          <c:order val="19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_G0302_!$A$194:$M$194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93"/>
          <c:order val="19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_G0302_!$A$195:$M$195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94"/>
          <c:order val="19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_G0302_!$A$196:$M$196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95"/>
          <c:order val="19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_G0302_!$A$197:$M$197</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96"/>
          <c:order val="19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_G0302_!$A$198:$M$198</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97"/>
          <c:order val="19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_G0302_!$A$199:$M$199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98"/>
          <c:order val="19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_G0302_!$A$200:$M$200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99"/>
          <c:order val="19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_G0302_!$A$201:$M$201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200"/>
          <c:order val="19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_G0302_!$A$202:$M$202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201"/>
          <c:order val="19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_G0302_!$A$203:$M$203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202"/>
          <c:order val="20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_G0302_!$A$204:$M$204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203"/>
          <c:order val="20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_G0302_!$A$205:$M$205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204"/>
          <c:order val="20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_G0302_!$A$206:$M$206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dLbls>
          <c:showLegendKey val="0"/>
          <c:showVal val="0"/>
          <c:showCatName val="0"/>
          <c:showSerName val="0"/>
          <c:showPercent val="0"/>
          <c:showBubbleSize val="0"/>
        </c:dLbls>
        <c:axId val="277406080"/>
        <c:axId val="277407616"/>
      </c:scatterChart>
      <c:catAx>
        <c:axId val="277406080"/>
        <c:scaling>
          <c:orientation val="minMax"/>
        </c:scaling>
        <c:delete val="0"/>
        <c:axPos val="b"/>
        <c:majorTickMark val="out"/>
        <c:minorTickMark val="none"/>
        <c:tickLblPos val="nextTo"/>
        <c:crossAx val="277407616"/>
        <c:crosses val="autoZero"/>
        <c:auto val="1"/>
        <c:lblAlgn val="ctr"/>
        <c:lblOffset val="100"/>
        <c:noMultiLvlLbl val="0"/>
      </c:catAx>
      <c:valAx>
        <c:axId val="277407616"/>
        <c:scaling>
          <c:orientation val="minMax"/>
          <c:min val="10"/>
        </c:scaling>
        <c:delete val="0"/>
        <c:axPos val="l"/>
        <c:majorGridlines/>
        <c:title>
          <c:tx>
            <c:rich>
              <a:bodyPr rot="-5400000" vert="horz"/>
              <a:lstStyle/>
              <a:p>
                <a:pPr>
                  <a:defRPr/>
                </a:pPr>
                <a:r>
                  <a:rPr lang="fr-FR" sz="1000" b="1" i="0" u="none" strike="noStrike" baseline="0"/>
                  <a:t>Âge de la mère (années)</a:t>
                </a:r>
                <a:endParaRPr lang="fr-FR"/>
              </a:p>
            </c:rich>
          </c:tx>
          <c:overlay val="0"/>
        </c:title>
        <c:numFmt formatCode="General" sourceLinked="1"/>
        <c:majorTickMark val="out"/>
        <c:minorTickMark val="none"/>
        <c:tickLblPos val="nextTo"/>
        <c:crossAx val="277406080"/>
        <c:crosses val="autoZero"/>
        <c:crossBetween val="between"/>
      </c:valAx>
    </c:plotArea>
    <c:plotVisOnly val="1"/>
    <c:dispBlanksAs val="gap"/>
    <c:showDLblsOverMax val="0"/>
  </c:chart>
  <c:spPr>
    <a:solidFill>
      <a:srgbClr val="7030A0">
        <a:alpha val="10000"/>
      </a:srgbClr>
    </a:solidFill>
  </c:spPr>
  <c:printSettings>
    <c:headerFooter/>
    <c:pageMargins b="0.750000000000001" l="0.70000000000000062" r="0.70000000000000062" t="0.750000000000001"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300"/>
              <a:t>Poids de naissance par durée de séjour de la mère</a:t>
            </a:r>
          </a:p>
        </c:rich>
      </c:tx>
      <c:overlay val="0"/>
    </c:title>
    <c:autoTitleDeleted val="0"/>
    <c:plotArea>
      <c:layout/>
      <c:barChart>
        <c:barDir val="col"/>
        <c:grouping val="stacked"/>
        <c:varyColors val="0"/>
        <c:ser>
          <c:idx val="0"/>
          <c:order val="0"/>
          <c:spPr>
            <a:noFill/>
          </c:spPr>
          <c:invertIfNegative val="0"/>
          <c:errBars>
            <c:errBarType val="minus"/>
            <c:errValType val="cust"/>
            <c:noEndCap val="0"/>
            <c:plus>
              <c:numLit>
                <c:formatCode>General</c:formatCode>
                <c:ptCount val="1"/>
                <c:pt idx="0">
                  <c:v>1</c:v>
                </c:pt>
              </c:numLit>
            </c:plus>
            <c:minus>
              <c:numRef>
                <c:f>_G0401_!$A$5:$L$5</c:f>
                <c:numCache>
                  <c:formatCode>General</c:formatCode>
                  <c:ptCount val="12"/>
                  <c:pt idx="0">
                    <c:v>1310</c:v>
                  </c:pt>
                  <c:pt idx="1">
                    <c:v>1060</c:v>
                  </c:pt>
                  <c:pt idx="2">
                    <c:v>941</c:v>
                  </c:pt>
                  <c:pt idx="3">
                    <c:v>880</c:v>
                  </c:pt>
                  <c:pt idx="4">
                    <c:v>880</c:v>
                  </c:pt>
                  <c:pt idx="5">
                    <c:v>942</c:v>
                  </c:pt>
                  <c:pt idx="6">
                    <c:v>1070</c:v>
                  </c:pt>
                  <c:pt idx="7">
                    <c:v>1289</c:v>
                  </c:pt>
                  <c:pt idx="8">
                    <c:v>1595</c:v>
                  </c:pt>
                  <c:pt idx="9">
                    <c:v>1570</c:v>
                  </c:pt>
                  <c:pt idx="10">
                    <c:v>1570</c:v>
                  </c:pt>
                  <c:pt idx="11">
                    <c:v>1475</c:v>
                  </c:pt>
                </c:numCache>
              </c:numRef>
            </c:minus>
          </c:errBars>
          <c:cat>
            <c:strRef>
              <c:f>'Durée de séjour de la mère'!$A$8:$A$19</c:f>
              <c:strCache>
                <c:ptCount val="12"/>
                <c:pt idx="0">
                  <c:v>0</c:v>
                </c:pt>
                <c:pt idx="1">
                  <c:v>1</c:v>
                </c:pt>
                <c:pt idx="2">
                  <c:v>2</c:v>
                </c:pt>
                <c:pt idx="3">
                  <c:v>3</c:v>
                </c:pt>
                <c:pt idx="4">
                  <c:v>4</c:v>
                </c:pt>
                <c:pt idx="5">
                  <c:v>5</c:v>
                </c:pt>
                <c:pt idx="6">
                  <c:v>6</c:v>
                </c:pt>
                <c:pt idx="7">
                  <c:v>7</c:v>
                </c:pt>
                <c:pt idx="8">
                  <c:v>8</c:v>
                </c:pt>
                <c:pt idx="9">
                  <c:v>9</c:v>
                </c:pt>
                <c:pt idx="10">
                  <c:v>10</c:v>
                </c:pt>
                <c:pt idx="11">
                  <c:v>≥ 11</c:v>
                </c:pt>
              </c:strCache>
            </c:strRef>
          </c:cat>
          <c:val>
            <c:numRef>
              <c:f>_G0401_!$A$2:$L$2</c:f>
              <c:numCache>
                <c:formatCode>General</c:formatCode>
                <c:ptCount val="12"/>
                <c:pt idx="0">
                  <c:v>2760</c:v>
                </c:pt>
                <c:pt idx="1">
                  <c:v>2890</c:v>
                </c:pt>
                <c:pt idx="2">
                  <c:v>3010</c:v>
                </c:pt>
                <c:pt idx="3">
                  <c:v>3070</c:v>
                </c:pt>
                <c:pt idx="4">
                  <c:v>3060</c:v>
                </c:pt>
                <c:pt idx="5">
                  <c:v>3020</c:v>
                </c:pt>
                <c:pt idx="6">
                  <c:v>2910</c:v>
                </c:pt>
                <c:pt idx="7">
                  <c:v>2735</c:v>
                </c:pt>
                <c:pt idx="8">
                  <c:v>2440</c:v>
                </c:pt>
                <c:pt idx="9">
                  <c:v>2300</c:v>
                </c:pt>
                <c:pt idx="10">
                  <c:v>2040</c:v>
                </c:pt>
                <c:pt idx="11">
                  <c:v>1775</c:v>
                </c:pt>
              </c:numCache>
            </c:numRef>
          </c:val>
        </c:ser>
        <c:ser>
          <c:idx val="1"/>
          <c:order val="1"/>
          <c:spPr>
            <a:solidFill>
              <a:schemeClr val="bg1"/>
            </a:solidFill>
            <a:ln>
              <a:solidFill>
                <a:schemeClr val="tx1"/>
              </a:solidFill>
            </a:ln>
          </c:spPr>
          <c:invertIfNegative val="0"/>
          <c:cat>
            <c:strRef>
              <c:f>'Durée de séjour de la mère'!$A$8:$A$19</c:f>
              <c:strCache>
                <c:ptCount val="12"/>
                <c:pt idx="0">
                  <c:v>0</c:v>
                </c:pt>
                <c:pt idx="1">
                  <c:v>1</c:v>
                </c:pt>
                <c:pt idx="2">
                  <c:v>2</c:v>
                </c:pt>
                <c:pt idx="3">
                  <c:v>3</c:v>
                </c:pt>
                <c:pt idx="4">
                  <c:v>4</c:v>
                </c:pt>
                <c:pt idx="5">
                  <c:v>5</c:v>
                </c:pt>
                <c:pt idx="6">
                  <c:v>6</c:v>
                </c:pt>
                <c:pt idx="7">
                  <c:v>7</c:v>
                </c:pt>
                <c:pt idx="8">
                  <c:v>8</c:v>
                </c:pt>
                <c:pt idx="9">
                  <c:v>9</c:v>
                </c:pt>
                <c:pt idx="10">
                  <c:v>10</c:v>
                </c:pt>
                <c:pt idx="11">
                  <c:v>≥ 11</c:v>
                </c:pt>
              </c:strCache>
            </c:strRef>
          </c:cat>
          <c:val>
            <c:numRef>
              <c:f>_G0401_!$A$3:$L$3</c:f>
              <c:numCache>
                <c:formatCode>General</c:formatCode>
                <c:ptCount val="12"/>
                <c:pt idx="0">
                  <c:v>470</c:v>
                </c:pt>
                <c:pt idx="1">
                  <c:v>390</c:v>
                </c:pt>
                <c:pt idx="2">
                  <c:v>330</c:v>
                </c:pt>
                <c:pt idx="3">
                  <c:v>290</c:v>
                </c:pt>
                <c:pt idx="4">
                  <c:v>290</c:v>
                </c:pt>
                <c:pt idx="5">
                  <c:v>320</c:v>
                </c:pt>
                <c:pt idx="6">
                  <c:v>370</c:v>
                </c:pt>
                <c:pt idx="7">
                  <c:v>465</c:v>
                </c:pt>
                <c:pt idx="8">
                  <c:v>580</c:v>
                </c:pt>
                <c:pt idx="9">
                  <c:v>475</c:v>
                </c:pt>
                <c:pt idx="10">
                  <c:v>457.5</c:v>
                </c:pt>
                <c:pt idx="11">
                  <c:v>495</c:v>
                </c:pt>
              </c:numCache>
            </c:numRef>
          </c:val>
        </c:ser>
        <c:ser>
          <c:idx val="2"/>
          <c:order val="2"/>
          <c:spPr>
            <a:solidFill>
              <a:schemeClr val="bg1"/>
            </a:solidFill>
            <a:ln>
              <a:solidFill>
                <a:schemeClr val="tx1"/>
              </a:solidFill>
            </a:ln>
          </c:spPr>
          <c:invertIfNegative val="0"/>
          <c:errBars>
            <c:errBarType val="plus"/>
            <c:errValType val="cust"/>
            <c:noEndCap val="0"/>
            <c:plus>
              <c:numRef>
                <c:f>_G0401_!$A$6:$L$6</c:f>
                <c:numCache>
                  <c:formatCode>General</c:formatCode>
                  <c:ptCount val="12"/>
                  <c:pt idx="0">
                    <c:v>1055</c:v>
                  </c:pt>
                  <c:pt idx="1">
                    <c:v>1040</c:v>
                  </c:pt>
                  <c:pt idx="2">
                    <c:v>945</c:v>
                  </c:pt>
                  <c:pt idx="3">
                    <c:v>880</c:v>
                  </c:pt>
                  <c:pt idx="4">
                    <c:v>885</c:v>
                  </c:pt>
                  <c:pt idx="5">
                    <c:v>945</c:v>
                  </c:pt>
                  <c:pt idx="6">
                    <c:v>1080</c:v>
                  </c:pt>
                  <c:pt idx="7">
                    <c:v>1280</c:v>
                  </c:pt>
                  <c:pt idx="8">
                    <c:v>1576</c:v>
                  </c:pt>
                  <c:pt idx="9">
                    <c:v>1570</c:v>
                  </c:pt>
                  <c:pt idx="10">
                    <c:v>1490</c:v>
                  </c:pt>
                  <c:pt idx="11">
                    <c:v>1440</c:v>
                  </c:pt>
                </c:numCache>
              </c:numRef>
            </c:plus>
            <c:minus>
              <c:numLit>
                <c:formatCode>General</c:formatCode>
                <c:ptCount val="1"/>
                <c:pt idx="0">
                  <c:v>1</c:v>
                </c:pt>
              </c:numLit>
            </c:minus>
          </c:errBars>
          <c:cat>
            <c:strRef>
              <c:f>'Durée de séjour de la mère'!$A$8:$A$19</c:f>
              <c:strCache>
                <c:ptCount val="12"/>
                <c:pt idx="0">
                  <c:v>0</c:v>
                </c:pt>
                <c:pt idx="1">
                  <c:v>1</c:v>
                </c:pt>
                <c:pt idx="2">
                  <c:v>2</c:v>
                </c:pt>
                <c:pt idx="3">
                  <c:v>3</c:v>
                </c:pt>
                <c:pt idx="4">
                  <c:v>4</c:v>
                </c:pt>
                <c:pt idx="5">
                  <c:v>5</c:v>
                </c:pt>
                <c:pt idx="6">
                  <c:v>6</c:v>
                </c:pt>
                <c:pt idx="7">
                  <c:v>7</c:v>
                </c:pt>
                <c:pt idx="8">
                  <c:v>8</c:v>
                </c:pt>
                <c:pt idx="9">
                  <c:v>9</c:v>
                </c:pt>
                <c:pt idx="10">
                  <c:v>10</c:v>
                </c:pt>
                <c:pt idx="11">
                  <c:v>≥ 11</c:v>
                </c:pt>
              </c:strCache>
            </c:strRef>
          </c:cat>
          <c:val>
            <c:numRef>
              <c:f>_G0401_!$A$4:$L$4</c:f>
              <c:numCache>
                <c:formatCode>General</c:formatCode>
                <c:ptCount val="12"/>
                <c:pt idx="0">
                  <c:v>405</c:v>
                </c:pt>
                <c:pt idx="1">
                  <c:v>330</c:v>
                </c:pt>
                <c:pt idx="2">
                  <c:v>300</c:v>
                </c:pt>
                <c:pt idx="3">
                  <c:v>300</c:v>
                </c:pt>
                <c:pt idx="4">
                  <c:v>300</c:v>
                </c:pt>
                <c:pt idx="5">
                  <c:v>310</c:v>
                </c:pt>
                <c:pt idx="6">
                  <c:v>350</c:v>
                </c:pt>
                <c:pt idx="7">
                  <c:v>400</c:v>
                </c:pt>
                <c:pt idx="8">
                  <c:v>484</c:v>
                </c:pt>
                <c:pt idx="9">
                  <c:v>575</c:v>
                </c:pt>
                <c:pt idx="10">
                  <c:v>642.5</c:v>
                </c:pt>
                <c:pt idx="11">
                  <c:v>520</c:v>
                </c:pt>
              </c:numCache>
            </c:numRef>
          </c:val>
        </c:ser>
        <c:dLbls>
          <c:showLegendKey val="0"/>
          <c:showVal val="0"/>
          <c:showCatName val="0"/>
          <c:showSerName val="0"/>
          <c:showPercent val="0"/>
          <c:showBubbleSize val="0"/>
        </c:dLbls>
        <c:gapWidth val="150"/>
        <c:overlap val="100"/>
        <c:axId val="283289088"/>
        <c:axId val="283291008"/>
      </c:barChart>
      <c:scatterChart>
        <c:scatterStyle val="lineMarker"/>
        <c:varyColors val="0"/>
        <c:ser>
          <c:idx val="5"/>
          <c:order val="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_G0401_!$A$7:$L$7</c:f>
              <c:numCache>
                <c:formatCode>General</c:formatCode>
                <c:ptCount val="12"/>
                <c:pt idx="0">
                  <c:v>0</c:v>
                </c:pt>
                <c:pt idx="1">
                  <c:v>0</c:v>
                </c:pt>
                <c:pt idx="2">
                  <c:v>-1</c:v>
                </c:pt>
                <c:pt idx="3">
                  <c:v>-1</c:v>
                </c:pt>
                <c:pt idx="4">
                  <c:v>37</c:v>
                </c:pt>
                <c:pt idx="5">
                  <c:v>-1</c:v>
                </c:pt>
                <c:pt idx="6">
                  <c:v>320</c:v>
                </c:pt>
                <c:pt idx="7">
                  <c:v>345</c:v>
                </c:pt>
                <c:pt idx="8">
                  <c:v>390</c:v>
                </c:pt>
                <c:pt idx="9">
                  <c:v>0</c:v>
                </c:pt>
                <c:pt idx="10">
                  <c:v>-1</c:v>
                </c:pt>
                <c:pt idx="11">
                  <c:v>-1</c:v>
                </c:pt>
              </c:numCache>
            </c:numRef>
          </c:yVal>
          <c:smooth val="0"/>
        </c:ser>
        <c:ser>
          <c:idx val="6"/>
          <c:order val="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_G0401_!$A$8:$L$8</c:f>
              <c:numCache>
                <c:formatCode>General</c:formatCode>
                <c:ptCount val="12"/>
                <c:pt idx="0">
                  <c:v>227</c:v>
                </c:pt>
                <c:pt idx="1">
                  <c:v>245</c:v>
                </c:pt>
                <c:pt idx="2">
                  <c:v>300</c:v>
                </c:pt>
                <c:pt idx="3">
                  <c:v>100</c:v>
                </c:pt>
                <c:pt idx="4">
                  <c:v>222</c:v>
                </c:pt>
                <c:pt idx="5">
                  <c:v>39</c:v>
                </c:pt>
                <c:pt idx="6">
                  <c:v>360</c:v>
                </c:pt>
                <c:pt idx="7">
                  <c:v>410</c:v>
                </c:pt>
                <c:pt idx="8">
                  <c:v>470</c:v>
                </c:pt>
                <c:pt idx="9">
                  <c:v>300</c:v>
                </c:pt>
                <c:pt idx="10">
                  <c:v>360</c:v>
                </c:pt>
                <c:pt idx="11">
                  <c:v>200</c:v>
                </c:pt>
              </c:numCache>
            </c:numRef>
          </c:yVal>
          <c:smooth val="0"/>
        </c:ser>
        <c:ser>
          <c:idx val="7"/>
          <c:order val="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_G0401_!$A$9:$L$9</c:f>
              <c:numCache>
                <c:formatCode>General</c:formatCode>
                <c:ptCount val="12"/>
                <c:pt idx="0">
                  <c:v>294</c:v>
                </c:pt>
                <c:pt idx="1">
                  <c:v>275</c:v>
                </c:pt>
                <c:pt idx="2">
                  <c:v>370</c:v>
                </c:pt>
                <c:pt idx="3">
                  <c:v>265</c:v>
                </c:pt>
                <c:pt idx="4">
                  <c:v>264</c:v>
                </c:pt>
                <c:pt idx="5">
                  <c:v>120</c:v>
                </c:pt>
                <c:pt idx="6">
                  <c:v>400</c:v>
                </c:pt>
                <c:pt idx="7">
                  <c:v>500</c:v>
                </c:pt>
                <c:pt idx="8">
                  <c:v>550</c:v>
                </c:pt>
                <c:pt idx="9">
                  <c:v>330</c:v>
                </c:pt>
                <c:pt idx="10">
                  <c:v>5210</c:v>
                </c:pt>
                <c:pt idx="11">
                  <c:v>4350</c:v>
                </c:pt>
              </c:numCache>
            </c:numRef>
          </c:yVal>
          <c:smooth val="0"/>
        </c:ser>
        <c:ser>
          <c:idx val="8"/>
          <c:order val="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_G0401_!$A$10:$L$10</c:f>
              <c:numCache>
                <c:formatCode>General</c:formatCode>
                <c:ptCount val="12"/>
                <c:pt idx="0">
                  <c:v>340</c:v>
                </c:pt>
                <c:pt idx="1">
                  <c:v>300</c:v>
                </c:pt>
                <c:pt idx="2">
                  <c:v>400</c:v>
                </c:pt>
                <c:pt idx="3">
                  <c:v>308</c:v>
                </c:pt>
                <c:pt idx="4">
                  <c:v>300</c:v>
                </c:pt>
                <c:pt idx="5">
                  <c:v>250</c:v>
                </c:pt>
                <c:pt idx="6">
                  <c:v>490</c:v>
                </c:pt>
                <c:pt idx="7">
                  <c:v>520</c:v>
                </c:pt>
                <c:pt idx="8">
                  <c:v>590</c:v>
                </c:pt>
                <c:pt idx="9">
                  <c:v>540</c:v>
                </c:pt>
                <c:pt idx="10">
                  <c:v>5264</c:v>
                </c:pt>
                <c:pt idx="11">
                  <c:v>4386</c:v>
                </c:pt>
              </c:numCache>
            </c:numRef>
          </c:yVal>
          <c:smooth val="0"/>
        </c:ser>
        <c:ser>
          <c:idx val="9"/>
          <c:order val="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_G0401_!$A$11:$L$11</c:f>
              <c:numCache>
                <c:formatCode>General</c:formatCode>
                <c:ptCount val="12"/>
                <c:pt idx="0">
                  <c:v>400</c:v>
                </c:pt>
                <c:pt idx="1">
                  <c:v>369</c:v>
                </c:pt>
                <c:pt idx="2">
                  <c:v>420</c:v>
                </c:pt>
                <c:pt idx="3">
                  <c:v>330</c:v>
                </c:pt>
                <c:pt idx="4">
                  <c:v>325</c:v>
                </c:pt>
                <c:pt idx="5">
                  <c:v>310</c:v>
                </c:pt>
                <c:pt idx="6">
                  <c:v>550</c:v>
                </c:pt>
                <c:pt idx="7">
                  <c:v>570</c:v>
                </c:pt>
                <c:pt idx="8">
                  <c:v>630</c:v>
                </c:pt>
                <c:pt idx="9">
                  <c:v>650</c:v>
                </c:pt>
                <c:pt idx="10">
                  <c:v>-1</c:v>
                </c:pt>
                <c:pt idx="11">
                  <c:v>4500</c:v>
                </c:pt>
              </c:numCache>
            </c:numRef>
          </c:yVal>
          <c:smooth val="0"/>
        </c:ser>
        <c:ser>
          <c:idx val="10"/>
          <c:order val="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_G0401_!$A$12:$L$12</c:f>
              <c:numCache>
                <c:formatCode>General</c:formatCode>
                <c:ptCount val="12"/>
                <c:pt idx="0">
                  <c:v>490</c:v>
                </c:pt>
                <c:pt idx="1">
                  <c:v>390</c:v>
                </c:pt>
                <c:pt idx="2">
                  <c:v>440</c:v>
                </c:pt>
                <c:pt idx="3">
                  <c:v>370</c:v>
                </c:pt>
                <c:pt idx="4">
                  <c:v>350</c:v>
                </c:pt>
                <c:pt idx="5">
                  <c:v>330</c:v>
                </c:pt>
                <c:pt idx="6">
                  <c:v>590</c:v>
                </c:pt>
                <c:pt idx="7">
                  <c:v>590</c:v>
                </c:pt>
                <c:pt idx="8">
                  <c:v>650</c:v>
                </c:pt>
                <c:pt idx="9">
                  <c:v>675</c:v>
                </c:pt>
                <c:pt idx="10">
                  <c:v>-1</c:v>
                </c:pt>
                <c:pt idx="11">
                  <c:v>4590</c:v>
                </c:pt>
              </c:numCache>
            </c:numRef>
          </c:yVal>
          <c:smooth val="0"/>
        </c:ser>
        <c:ser>
          <c:idx val="11"/>
          <c:order val="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_G0401_!$A$13:$L$13</c:f>
              <c:numCache>
                <c:formatCode>General</c:formatCode>
                <c:ptCount val="12"/>
                <c:pt idx="0">
                  <c:v>585</c:v>
                </c:pt>
                <c:pt idx="1">
                  <c:v>410</c:v>
                </c:pt>
                <c:pt idx="2">
                  <c:v>460</c:v>
                </c:pt>
                <c:pt idx="3">
                  <c:v>430</c:v>
                </c:pt>
                <c:pt idx="4">
                  <c:v>380</c:v>
                </c:pt>
                <c:pt idx="5">
                  <c:v>370</c:v>
                </c:pt>
                <c:pt idx="6">
                  <c:v>616</c:v>
                </c:pt>
                <c:pt idx="7">
                  <c:v>620</c:v>
                </c:pt>
                <c:pt idx="8">
                  <c:v>670</c:v>
                </c:pt>
                <c:pt idx="9">
                  <c:v>712</c:v>
                </c:pt>
                <c:pt idx="10">
                  <c:v>-1</c:v>
                </c:pt>
                <c:pt idx="11">
                  <c:v>4680</c:v>
                </c:pt>
              </c:numCache>
            </c:numRef>
          </c:yVal>
          <c:smooth val="0"/>
        </c:ser>
        <c:ser>
          <c:idx val="12"/>
          <c:order val="1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_G0401_!$A$14:$L$14</c:f>
              <c:numCache>
                <c:formatCode>General</c:formatCode>
                <c:ptCount val="12"/>
                <c:pt idx="0">
                  <c:v>610</c:v>
                </c:pt>
                <c:pt idx="1">
                  <c:v>430</c:v>
                </c:pt>
                <c:pt idx="2">
                  <c:v>480</c:v>
                </c:pt>
                <c:pt idx="3">
                  <c:v>450</c:v>
                </c:pt>
                <c:pt idx="4">
                  <c:v>400</c:v>
                </c:pt>
                <c:pt idx="5">
                  <c:v>480</c:v>
                </c:pt>
                <c:pt idx="6">
                  <c:v>640</c:v>
                </c:pt>
                <c:pt idx="7">
                  <c:v>640</c:v>
                </c:pt>
                <c:pt idx="8">
                  <c:v>730</c:v>
                </c:pt>
                <c:pt idx="9">
                  <c:v>5135</c:v>
                </c:pt>
                <c:pt idx="10">
                  <c:v>-1</c:v>
                </c:pt>
                <c:pt idx="11">
                  <c:v>4725</c:v>
                </c:pt>
              </c:numCache>
            </c:numRef>
          </c:yVal>
          <c:smooth val="0"/>
        </c:ser>
        <c:ser>
          <c:idx val="13"/>
          <c:order val="1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_G0401_!$A$15:$L$15</c:f>
              <c:numCache>
                <c:formatCode>General</c:formatCode>
                <c:ptCount val="12"/>
                <c:pt idx="0">
                  <c:v>630</c:v>
                </c:pt>
                <c:pt idx="1">
                  <c:v>450</c:v>
                </c:pt>
                <c:pt idx="2">
                  <c:v>500</c:v>
                </c:pt>
                <c:pt idx="3">
                  <c:v>470</c:v>
                </c:pt>
                <c:pt idx="4">
                  <c:v>430</c:v>
                </c:pt>
                <c:pt idx="5">
                  <c:v>500</c:v>
                </c:pt>
                <c:pt idx="6">
                  <c:v>670</c:v>
                </c:pt>
                <c:pt idx="7">
                  <c:v>700</c:v>
                </c:pt>
                <c:pt idx="8">
                  <c:v>770</c:v>
                </c:pt>
                <c:pt idx="9">
                  <c:v>-1</c:v>
                </c:pt>
                <c:pt idx="10">
                  <c:v>-1</c:v>
                </c:pt>
                <c:pt idx="11">
                  <c:v>4780</c:v>
                </c:pt>
              </c:numCache>
            </c:numRef>
          </c:yVal>
          <c:smooth val="0"/>
        </c:ser>
        <c:ser>
          <c:idx val="14"/>
          <c:order val="1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_G0401_!$A$16:$L$16</c:f>
              <c:numCache>
                <c:formatCode>General</c:formatCode>
                <c:ptCount val="12"/>
                <c:pt idx="0">
                  <c:v>650</c:v>
                </c:pt>
                <c:pt idx="1">
                  <c:v>490</c:v>
                </c:pt>
                <c:pt idx="2">
                  <c:v>520</c:v>
                </c:pt>
                <c:pt idx="3">
                  <c:v>500</c:v>
                </c:pt>
                <c:pt idx="4">
                  <c:v>478</c:v>
                </c:pt>
                <c:pt idx="5">
                  <c:v>550</c:v>
                </c:pt>
                <c:pt idx="6">
                  <c:v>720</c:v>
                </c:pt>
                <c:pt idx="7">
                  <c:v>720</c:v>
                </c:pt>
                <c:pt idx="8">
                  <c:v>800</c:v>
                </c:pt>
                <c:pt idx="9">
                  <c:v>-1</c:v>
                </c:pt>
                <c:pt idx="10">
                  <c:v>-1</c:v>
                </c:pt>
                <c:pt idx="11">
                  <c:v>5050</c:v>
                </c:pt>
              </c:numCache>
            </c:numRef>
          </c:yVal>
          <c:smooth val="0"/>
        </c:ser>
        <c:ser>
          <c:idx val="15"/>
          <c:order val="1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_G0401_!$A$17:$L$17</c:f>
              <c:numCache>
                <c:formatCode>General</c:formatCode>
                <c:ptCount val="12"/>
                <c:pt idx="0">
                  <c:v>670</c:v>
                </c:pt>
                <c:pt idx="1">
                  <c:v>510</c:v>
                </c:pt>
                <c:pt idx="2">
                  <c:v>540</c:v>
                </c:pt>
                <c:pt idx="3">
                  <c:v>526</c:v>
                </c:pt>
                <c:pt idx="4">
                  <c:v>510</c:v>
                </c:pt>
                <c:pt idx="5">
                  <c:v>590</c:v>
                </c:pt>
                <c:pt idx="6">
                  <c:v>745</c:v>
                </c:pt>
                <c:pt idx="7">
                  <c:v>740</c:v>
                </c:pt>
                <c:pt idx="8">
                  <c:v>820</c:v>
                </c:pt>
                <c:pt idx="9">
                  <c:v>-1</c:v>
                </c:pt>
                <c:pt idx="10">
                  <c:v>-1</c:v>
                </c:pt>
                <c:pt idx="11">
                  <c:v>5720</c:v>
                </c:pt>
              </c:numCache>
            </c:numRef>
          </c:yVal>
          <c:smooth val="0"/>
        </c:ser>
        <c:ser>
          <c:idx val="16"/>
          <c:order val="1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_G0401_!$A$18:$L$18</c:f>
              <c:numCache>
                <c:formatCode>General</c:formatCode>
                <c:ptCount val="12"/>
                <c:pt idx="0">
                  <c:v>780</c:v>
                </c:pt>
                <c:pt idx="1">
                  <c:v>530</c:v>
                </c:pt>
                <c:pt idx="2">
                  <c:v>560</c:v>
                </c:pt>
                <c:pt idx="3">
                  <c:v>550</c:v>
                </c:pt>
                <c:pt idx="4">
                  <c:v>550</c:v>
                </c:pt>
                <c:pt idx="5">
                  <c:v>610</c:v>
                </c:pt>
                <c:pt idx="6">
                  <c:v>770</c:v>
                </c:pt>
                <c:pt idx="7">
                  <c:v>760</c:v>
                </c:pt>
                <c:pt idx="8">
                  <c:v>5200</c:v>
                </c:pt>
                <c:pt idx="9">
                  <c:v>-1</c:v>
                </c:pt>
                <c:pt idx="10">
                  <c:v>-1</c:v>
                </c:pt>
                <c:pt idx="11">
                  <c:v>-1</c:v>
                </c:pt>
              </c:numCache>
            </c:numRef>
          </c:yVal>
          <c:smooth val="0"/>
        </c:ser>
        <c:ser>
          <c:idx val="17"/>
          <c:order val="1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_G0401_!$A$19:$L$19</c:f>
              <c:numCache>
                <c:formatCode>General</c:formatCode>
                <c:ptCount val="12"/>
                <c:pt idx="0">
                  <c:v>800</c:v>
                </c:pt>
                <c:pt idx="1">
                  <c:v>555</c:v>
                </c:pt>
                <c:pt idx="2">
                  <c:v>590</c:v>
                </c:pt>
                <c:pt idx="3">
                  <c:v>580</c:v>
                </c:pt>
                <c:pt idx="4">
                  <c:v>590</c:v>
                </c:pt>
                <c:pt idx="5">
                  <c:v>630</c:v>
                </c:pt>
                <c:pt idx="6">
                  <c:v>790</c:v>
                </c:pt>
                <c:pt idx="7">
                  <c:v>780</c:v>
                </c:pt>
                <c:pt idx="8">
                  <c:v>5390</c:v>
                </c:pt>
                <c:pt idx="9">
                  <c:v>-1</c:v>
                </c:pt>
                <c:pt idx="10">
                  <c:v>-1</c:v>
                </c:pt>
                <c:pt idx="11">
                  <c:v>-1</c:v>
                </c:pt>
              </c:numCache>
            </c:numRef>
          </c:yVal>
          <c:smooth val="0"/>
        </c:ser>
        <c:ser>
          <c:idx val="18"/>
          <c:order val="1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_G0401_!$A$20:$L$20</c:f>
              <c:numCache>
                <c:formatCode>General</c:formatCode>
                <c:ptCount val="12"/>
                <c:pt idx="0">
                  <c:v>840</c:v>
                </c:pt>
                <c:pt idx="1">
                  <c:v>585</c:v>
                </c:pt>
                <c:pt idx="2">
                  <c:v>610</c:v>
                </c:pt>
                <c:pt idx="3">
                  <c:v>600</c:v>
                </c:pt>
                <c:pt idx="4">
                  <c:v>630</c:v>
                </c:pt>
                <c:pt idx="5">
                  <c:v>650</c:v>
                </c:pt>
                <c:pt idx="6">
                  <c:v>820</c:v>
                </c:pt>
                <c:pt idx="7">
                  <c:v>800</c:v>
                </c:pt>
                <c:pt idx="8">
                  <c:v>5415</c:v>
                </c:pt>
                <c:pt idx="9">
                  <c:v>-1</c:v>
                </c:pt>
                <c:pt idx="10">
                  <c:v>-1</c:v>
                </c:pt>
                <c:pt idx="11">
                  <c:v>-1</c:v>
                </c:pt>
              </c:numCache>
            </c:numRef>
          </c:yVal>
          <c:smooth val="0"/>
        </c:ser>
        <c:ser>
          <c:idx val="19"/>
          <c:order val="1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_G0401_!$A$21:$L$21</c:f>
              <c:numCache>
                <c:formatCode>General</c:formatCode>
                <c:ptCount val="12"/>
                <c:pt idx="0">
                  <c:v>890</c:v>
                </c:pt>
                <c:pt idx="1">
                  <c:v>605</c:v>
                </c:pt>
                <c:pt idx="2">
                  <c:v>630</c:v>
                </c:pt>
                <c:pt idx="3">
                  <c:v>640</c:v>
                </c:pt>
                <c:pt idx="4">
                  <c:v>650</c:v>
                </c:pt>
                <c:pt idx="5">
                  <c:v>670</c:v>
                </c:pt>
                <c:pt idx="6">
                  <c:v>840</c:v>
                </c:pt>
                <c:pt idx="7">
                  <c:v>820</c:v>
                </c:pt>
                <c:pt idx="8">
                  <c:v>-1</c:v>
                </c:pt>
                <c:pt idx="9">
                  <c:v>-1</c:v>
                </c:pt>
                <c:pt idx="10">
                  <c:v>-1</c:v>
                </c:pt>
                <c:pt idx="11">
                  <c:v>-1</c:v>
                </c:pt>
              </c:numCache>
            </c:numRef>
          </c:yVal>
          <c:smooth val="0"/>
        </c:ser>
        <c:ser>
          <c:idx val="20"/>
          <c:order val="1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_G0401_!$A$22:$L$22</c:f>
              <c:numCache>
                <c:formatCode>General</c:formatCode>
                <c:ptCount val="12"/>
                <c:pt idx="0">
                  <c:v>950</c:v>
                </c:pt>
                <c:pt idx="1">
                  <c:v>630</c:v>
                </c:pt>
                <c:pt idx="2">
                  <c:v>660</c:v>
                </c:pt>
                <c:pt idx="3">
                  <c:v>660</c:v>
                </c:pt>
                <c:pt idx="4">
                  <c:v>670</c:v>
                </c:pt>
                <c:pt idx="5">
                  <c:v>690</c:v>
                </c:pt>
                <c:pt idx="6">
                  <c:v>860</c:v>
                </c:pt>
                <c:pt idx="7">
                  <c:v>860</c:v>
                </c:pt>
                <c:pt idx="8">
                  <c:v>-1</c:v>
                </c:pt>
                <c:pt idx="9">
                  <c:v>-1</c:v>
                </c:pt>
                <c:pt idx="10">
                  <c:v>-1</c:v>
                </c:pt>
                <c:pt idx="11">
                  <c:v>-1</c:v>
                </c:pt>
              </c:numCache>
            </c:numRef>
          </c:yVal>
          <c:smooth val="0"/>
        </c:ser>
        <c:ser>
          <c:idx val="21"/>
          <c:order val="1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_G0401_!$A$23:$L$23</c:f>
              <c:numCache>
                <c:formatCode>General</c:formatCode>
                <c:ptCount val="12"/>
                <c:pt idx="0">
                  <c:v>1010</c:v>
                </c:pt>
                <c:pt idx="1">
                  <c:v>650</c:v>
                </c:pt>
                <c:pt idx="2">
                  <c:v>680</c:v>
                </c:pt>
                <c:pt idx="3">
                  <c:v>690</c:v>
                </c:pt>
                <c:pt idx="4">
                  <c:v>700</c:v>
                </c:pt>
                <c:pt idx="5">
                  <c:v>710</c:v>
                </c:pt>
                <c:pt idx="6">
                  <c:v>880</c:v>
                </c:pt>
                <c:pt idx="7">
                  <c:v>920</c:v>
                </c:pt>
                <c:pt idx="8">
                  <c:v>-1</c:v>
                </c:pt>
                <c:pt idx="9">
                  <c:v>-1</c:v>
                </c:pt>
                <c:pt idx="10">
                  <c:v>-1</c:v>
                </c:pt>
                <c:pt idx="11">
                  <c:v>-1</c:v>
                </c:pt>
              </c:numCache>
            </c:numRef>
          </c:yVal>
          <c:smooth val="0"/>
        </c:ser>
        <c:ser>
          <c:idx val="22"/>
          <c:order val="2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_G0401_!$A$24:$L$24</c:f>
              <c:numCache>
                <c:formatCode>General</c:formatCode>
                <c:ptCount val="12"/>
                <c:pt idx="0">
                  <c:v>1050</c:v>
                </c:pt>
                <c:pt idx="1">
                  <c:v>670</c:v>
                </c:pt>
                <c:pt idx="2">
                  <c:v>700</c:v>
                </c:pt>
                <c:pt idx="3">
                  <c:v>710</c:v>
                </c:pt>
                <c:pt idx="4">
                  <c:v>720</c:v>
                </c:pt>
                <c:pt idx="5">
                  <c:v>741</c:v>
                </c:pt>
                <c:pt idx="6">
                  <c:v>900</c:v>
                </c:pt>
                <c:pt idx="7">
                  <c:v>950</c:v>
                </c:pt>
                <c:pt idx="8">
                  <c:v>-1</c:v>
                </c:pt>
                <c:pt idx="9">
                  <c:v>-1</c:v>
                </c:pt>
                <c:pt idx="10">
                  <c:v>-1</c:v>
                </c:pt>
                <c:pt idx="11">
                  <c:v>-1</c:v>
                </c:pt>
              </c:numCache>
            </c:numRef>
          </c:yVal>
          <c:smooth val="0"/>
        </c:ser>
        <c:ser>
          <c:idx val="23"/>
          <c:order val="2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_G0401_!$A$25:$L$25</c:f>
              <c:numCache>
                <c:formatCode>General</c:formatCode>
                <c:ptCount val="12"/>
                <c:pt idx="0">
                  <c:v>1090</c:v>
                </c:pt>
                <c:pt idx="1">
                  <c:v>690</c:v>
                </c:pt>
                <c:pt idx="2">
                  <c:v>720</c:v>
                </c:pt>
                <c:pt idx="3">
                  <c:v>785</c:v>
                </c:pt>
                <c:pt idx="4">
                  <c:v>750</c:v>
                </c:pt>
                <c:pt idx="5">
                  <c:v>780</c:v>
                </c:pt>
                <c:pt idx="6">
                  <c:v>920</c:v>
                </c:pt>
                <c:pt idx="7">
                  <c:v>970</c:v>
                </c:pt>
                <c:pt idx="8">
                  <c:v>-1</c:v>
                </c:pt>
                <c:pt idx="9">
                  <c:v>-1</c:v>
                </c:pt>
                <c:pt idx="10">
                  <c:v>-1</c:v>
                </c:pt>
                <c:pt idx="11">
                  <c:v>-1</c:v>
                </c:pt>
              </c:numCache>
            </c:numRef>
          </c:yVal>
          <c:smooth val="0"/>
        </c:ser>
        <c:ser>
          <c:idx val="24"/>
          <c:order val="2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_G0401_!$A$26:$L$26</c:f>
              <c:numCache>
                <c:formatCode>General</c:formatCode>
                <c:ptCount val="12"/>
                <c:pt idx="0">
                  <c:v>1160</c:v>
                </c:pt>
                <c:pt idx="1">
                  <c:v>720</c:v>
                </c:pt>
                <c:pt idx="2">
                  <c:v>740</c:v>
                </c:pt>
                <c:pt idx="3">
                  <c:v>810</c:v>
                </c:pt>
                <c:pt idx="4">
                  <c:v>785</c:v>
                </c:pt>
                <c:pt idx="5">
                  <c:v>800</c:v>
                </c:pt>
                <c:pt idx="6">
                  <c:v>940</c:v>
                </c:pt>
                <c:pt idx="7">
                  <c:v>990</c:v>
                </c:pt>
                <c:pt idx="8">
                  <c:v>-1</c:v>
                </c:pt>
                <c:pt idx="9">
                  <c:v>-1</c:v>
                </c:pt>
                <c:pt idx="10">
                  <c:v>-1</c:v>
                </c:pt>
                <c:pt idx="11">
                  <c:v>-1</c:v>
                </c:pt>
              </c:numCache>
            </c:numRef>
          </c:yVal>
          <c:smooth val="0"/>
        </c:ser>
        <c:ser>
          <c:idx val="25"/>
          <c:order val="2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_G0401_!$A$27:$L$27</c:f>
              <c:numCache>
                <c:formatCode>General</c:formatCode>
                <c:ptCount val="12"/>
                <c:pt idx="0">
                  <c:v>1200</c:v>
                </c:pt>
                <c:pt idx="1">
                  <c:v>745</c:v>
                </c:pt>
                <c:pt idx="2">
                  <c:v>760</c:v>
                </c:pt>
                <c:pt idx="3">
                  <c:v>870</c:v>
                </c:pt>
                <c:pt idx="4">
                  <c:v>808</c:v>
                </c:pt>
                <c:pt idx="5">
                  <c:v>820</c:v>
                </c:pt>
                <c:pt idx="6">
                  <c:v>960</c:v>
                </c:pt>
                <c:pt idx="7">
                  <c:v>1010</c:v>
                </c:pt>
                <c:pt idx="8">
                  <c:v>-1</c:v>
                </c:pt>
                <c:pt idx="9">
                  <c:v>-1</c:v>
                </c:pt>
                <c:pt idx="10">
                  <c:v>-1</c:v>
                </c:pt>
                <c:pt idx="11">
                  <c:v>-1</c:v>
                </c:pt>
              </c:numCache>
            </c:numRef>
          </c:yVal>
          <c:smooth val="0"/>
        </c:ser>
        <c:ser>
          <c:idx val="26"/>
          <c:order val="2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_G0401_!$A$28:$L$28</c:f>
              <c:numCache>
                <c:formatCode>General</c:formatCode>
                <c:ptCount val="12"/>
                <c:pt idx="0">
                  <c:v>1350</c:v>
                </c:pt>
                <c:pt idx="1">
                  <c:v>765</c:v>
                </c:pt>
                <c:pt idx="2">
                  <c:v>790</c:v>
                </c:pt>
                <c:pt idx="3">
                  <c:v>890</c:v>
                </c:pt>
                <c:pt idx="4">
                  <c:v>830</c:v>
                </c:pt>
                <c:pt idx="5">
                  <c:v>840</c:v>
                </c:pt>
                <c:pt idx="6">
                  <c:v>995</c:v>
                </c:pt>
                <c:pt idx="7">
                  <c:v>1030</c:v>
                </c:pt>
                <c:pt idx="8">
                  <c:v>-1</c:v>
                </c:pt>
                <c:pt idx="9">
                  <c:v>-1</c:v>
                </c:pt>
                <c:pt idx="10">
                  <c:v>-1</c:v>
                </c:pt>
                <c:pt idx="11">
                  <c:v>-1</c:v>
                </c:pt>
              </c:numCache>
            </c:numRef>
          </c:yVal>
          <c:smooth val="0"/>
        </c:ser>
        <c:ser>
          <c:idx val="27"/>
          <c:order val="2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_G0401_!$A$29:$L$29</c:f>
              <c:numCache>
                <c:formatCode>General</c:formatCode>
                <c:ptCount val="12"/>
                <c:pt idx="0">
                  <c:v>1384</c:v>
                </c:pt>
                <c:pt idx="1">
                  <c:v>790</c:v>
                </c:pt>
                <c:pt idx="2">
                  <c:v>810</c:v>
                </c:pt>
                <c:pt idx="3">
                  <c:v>920</c:v>
                </c:pt>
                <c:pt idx="4">
                  <c:v>900</c:v>
                </c:pt>
                <c:pt idx="5">
                  <c:v>860</c:v>
                </c:pt>
                <c:pt idx="6">
                  <c:v>1022</c:v>
                </c:pt>
                <c:pt idx="7">
                  <c:v>1057</c:v>
                </c:pt>
                <c:pt idx="8">
                  <c:v>-1</c:v>
                </c:pt>
                <c:pt idx="9">
                  <c:v>-1</c:v>
                </c:pt>
                <c:pt idx="10">
                  <c:v>-1</c:v>
                </c:pt>
                <c:pt idx="11">
                  <c:v>-1</c:v>
                </c:pt>
              </c:numCache>
            </c:numRef>
          </c:yVal>
          <c:smooth val="0"/>
        </c:ser>
        <c:ser>
          <c:idx val="28"/>
          <c:order val="2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_G0401_!$A$30:$L$30</c:f>
              <c:numCache>
                <c:formatCode>General</c:formatCode>
                <c:ptCount val="12"/>
                <c:pt idx="0">
                  <c:v>1410</c:v>
                </c:pt>
                <c:pt idx="1">
                  <c:v>810</c:v>
                </c:pt>
                <c:pt idx="2">
                  <c:v>835</c:v>
                </c:pt>
                <c:pt idx="3">
                  <c:v>940</c:v>
                </c:pt>
                <c:pt idx="4">
                  <c:v>920</c:v>
                </c:pt>
                <c:pt idx="5">
                  <c:v>880</c:v>
                </c:pt>
                <c:pt idx="6">
                  <c:v>1050</c:v>
                </c:pt>
                <c:pt idx="7">
                  <c:v>1085</c:v>
                </c:pt>
                <c:pt idx="8">
                  <c:v>-1</c:v>
                </c:pt>
                <c:pt idx="9">
                  <c:v>-1</c:v>
                </c:pt>
                <c:pt idx="10">
                  <c:v>-1</c:v>
                </c:pt>
                <c:pt idx="11">
                  <c:v>-1</c:v>
                </c:pt>
              </c:numCache>
            </c:numRef>
          </c:yVal>
          <c:smooth val="0"/>
        </c:ser>
        <c:ser>
          <c:idx val="29"/>
          <c:order val="2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_G0401_!$A$31:$L$31</c:f>
              <c:numCache>
                <c:formatCode>General</c:formatCode>
                <c:ptCount val="12"/>
                <c:pt idx="0">
                  <c:v>1440</c:v>
                </c:pt>
                <c:pt idx="1">
                  <c:v>865</c:v>
                </c:pt>
                <c:pt idx="2">
                  <c:v>855</c:v>
                </c:pt>
                <c:pt idx="3">
                  <c:v>965</c:v>
                </c:pt>
                <c:pt idx="4">
                  <c:v>960</c:v>
                </c:pt>
                <c:pt idx="5">
                  <c:v>900</c:v>
                </c:pt>
                <c:pt idx="6">
                  <c:v>1075</c:v>
                </c:pt>
                <c:pt idx="7">
                  <c:v>1105</c:v>
                </c:pt>
                <c:pt idx="8">
                  <c:v>-1</c:v>
                </c:pt>
                <c:pt idx="9">
                  <c:v>-1</c:v>
                </c:pt>
                <c:pt idx="10">
                  <c:v>-1</c:v>
                </c:pt>
                <c:pt idx="11">
                  <c:v>-1</c:v>
                </c:pt>
              </c:numCache>
            </c:numRef>
          </c:yVal>
          <c:smooth val="0"/>
        </c:ser>
        <c:ser>
          <c:idx val="30"/>
          <c:order val="2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_G0401_!$A$32:$L$32</c:f>
              <c:numCache>
                <c:formatCode>General</c:formatCode>
                <c:ptCount val="12"/>
                <c:pt idx="0">
                  <c:v>-1</c:v>
                </c:pt>
                <c:pt idx="1">
                  <c:v>900</c:v>
                </c:pt>
                <c:pt idx="2">
                  <c:v>890</c:v>
                </c:pt>
                <c:pt idx="3">
                  <c:v>1000</c:v>
                </c:pt>
                <c:pt idx="4">
                  <c:v>990</c:v>
                </c:pt>
                <c:pt idx="5">
                  <c:v>920</c:v>
                </c:pt>
                <c:pt idx="6">
                  <c:v>1100</c:v>
                </c:pt>
                <c:pt idx="7">
                  <c:v>1130</c:v>
                </c:pt>
                <c:pt idx="8">
                  <c:v>-1</c:v>
                </c:pt>
                <c:pt idx="9">
                  <c:v>-1</c:v>
                </c:pt>
                <c:pt idx="10">
                  <c:v>-1</c:v>
                </c:pt>
                <c:pt idx="11">
                  <c:v>-1</c:v>
                </c:pt>
              </c:numCache>
            </c:numRef>
          </c:yVal>
          <c:smooth val="0"/>
        </c:ser>
        <c:ser>
          <c:idx val="31"/>
          <c:order val="2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_G0401_!$A$33:$L$33</c:f>
              <c:numCache>
                <c:formatCode>General</c:formatCode>
                <c:ptCount val="12"/>
                <c:pt idx="0">
                  <c:v>-1</c:v>
                </c:pt>
                <c:pt idx="1">
                  <c:v>920</c:v>
                </c:pt>
                <c:pt idx="2">
                  <c:v>917</c:v>
                </c:pt>
                <c:pt idx="3">
                  <c:v>1030</c:v>
                </c:pt>
                <c:pt idx="4">
                  <c:v>1020</c:v>
                </c:pt>
                <c:pt idx="5">
                  <c:v>970</c:v>
                </c:pt>
                <c:pt idx="6">
                  <c:v>1120</c:v>
                </c:pt>
                <c:pt idx="7">
                  <c:v>1150</c:v>
                </c:pt>
                <c:pt idx="8">
                  <c:v>-1</c:v>
                </c:pt>
                <c:pt idx="9">
                  <c:v>-1</c:v>
                </c:pt>
                <c:pt idx="10">
                  <c:v>-1</c:v>
                </c:pt>
                <c:pt idx="11">
                  <c:v>-1</c:v>
                </c:pt>
              </c:numCache>
            </c:numRef>
          </c:yVal>
          <c:smooth val="0"/>
        </c:ser>
        <c:ser>
          <c:idx val="32"/>
          <c:order val="3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_G0401_!$A$34:$L$34</c:f>
              <c:numCache>
                <c:formatCode>General</c:formatCode>
                <c:ptCount val="12"/>
                <c:pt idx="0">
                  <c:v>-1</c:v>
                </c:pt>
                <c:pt idx="1">
                  <c:v>948</c:v>
                </c:pt>
                <c:pt idx="2">
                  <c:v>970</c:v>
                </c:pt>
                <c:pt idx="3">
                  <c:v>1060</c:v>
                </c:pt>
                <c:pt idx="4">
                  <c:v>1040</c:v>
                </c:pt>
                <c:pt idx="5">
                  <c:v>990</c:v>
                </c:pt>
                <c:pt idx="6">
                  <c:v>1145</c:v>
                </c:pt>
                <c:pt idx="7">
                  <c:v>1180</c:v>
                </c:pt>
                <c:pt idx="8">
                  <c:v>-1</c:v>
                </c:pt>
                <c:pt idx="9">
                  <c:v>-1</c:v>
                </c:pt>
                <c:pt idx="10">
                  <c:v>-1</c:v>
                </c:pt>
                <c:pt idx="11">
                  <c:v>-1</c:v>
                </c:pt>
              </c:numCache>
            </c:numRef>
          </c:yVal>
          <c:smooth val="0"/>
        </c:ser>
        <c:ser>
          <c:idx val="33"/>
          <c:order val="3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_G0401_!$A$35:$L$35</c:f>
              <c:numCache>
                <c:formatCode>General</c:formatCode>
                <c:ptCount val="12"/>
                <c:pt idx="0">
                  <c:v>-1</c:v>
                </c:pt>
                <c:pt idx="1">
                  <c:v>970</c:v>
                </c:pt>
                <c:pt idx="2">
                  <c:v>1000</c:v>
                </c:pt>
                <c:pt idx="3">
                  <c:v>1080</c:v>
                </c:pt>
                <c:pt idx="4">
                  <c:v>1065</c:v>
                </c:pt>
                <c:pt idx="5">
                  <c:v>1010</c:v>
                </c:pt>
                <c:pt idx="6">
                  <c:v>1172</c:v>
                </c:pt>
                <c:pt idx="7">
                  <c:v>1200</c:v>
                </c:pt>
                <c:pt idx="8">
                  <c:v>-1</c:v>
                </c:pt>
                <c:pt idx="9">
                  <c:v>-1</c:v>
                </c:pt>
                <c:pt idx="10">
                  <c:v>-1</c:v>
                </c:pt>
                <c:pt idx="11">
                  <c:v>-1</c:v>
                </c:pt>
              </c:numCache>
            </c:numRef>
          </c:yVal>
          <c:smooth val="0"/>
        </c:ser>
        <c:ser>
          <c:idx val="34"/>
          <c:order val="3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_G0401_!$A$36:$L$36</c:f>
              <c:numCache>
                <c:formatCode>General</c:formatCode>
                <c:ptCount val="12"/>
                <c:pt idx="0">
                  <c:v>-1</c:v>
                </c:pt>
                <c:pt idx="1">
                  <c:v>990</c:v>
                </c:pt>
                <c:pt idx="2">
                  <c:v>1020</c:v>
                </c:pt>
                <c:pt idx="3">
                  <c:v>1100</c:v>
                </c:pt>
                <c:pt idx="4">
                  <c:v>1090</c:v>
                </c:pt>
                <c:pt idx="5">
                  <c:v>1030</c:v>
                </c:pt>
                <c:pt idx="6">
                  <c:v>1200</c:v>
                </c:pt>
                <c:pt idx="7">
                  <c:v>1230</c:v>
                </c:pt>
                <c:pt idx="8">
                  <c:v>-1</c:v>
                </c:pt>
                <c:pt idx="9">
                  <c:v>-1</c:v>
                </c:pt>
                <c:pt idx="10">
                  <c:v>-1</c:v>
                </c:pt>
                <c:pt idx="11">
                  <c:v>-1</c:v>
                </c:pt>
              </c:numCache>
            </c:numRef>
          </c:yVal>
          <c:smooth val="0"/>
        </c:ser>
        <c:ser>
          <c:idx val="35"/>
          <c:order val="3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_G0401_!$A$37:$L$37</c:f>
              <c:numCache>
                <c:formatCode>General</c:formatCode>
                <c:ptCount val="12"/>
                <c:pt idx="0">
                  <c:v>-1</c:v>
                </c:pt>
                <c:pt idx="1">
                  <c:v>1020</c:v>
                </c:pt>
                <c:pt idx="2">
                  <c:v>1050</c:v>
                </c:pt>
                <c:pt idx="3">
                  <c:v>1120</c:v>
                </c:pt>
                <c:pt idx="4">
                  <c:v>1115</c:v>
                </c:pt>
                <c:pt idx="5">
                  <c:v>1060</c:v>
                </c:pt>
                <c:pt idx="6">
                  <c:v>1220</c:v>
                </c:pt>
                <c:pt idx="7">
                  <c:v>1250</c:v>
                </c:pt>
                <c:pt idx="8">
                  <c:v>-1</c:v>
                </c:pt>
                <c:pt idx="9">
                  <c:v>-1</c:v>
                </c:pt>
                <c:pt idx="10">
                  <c:v>-1</c:v>
                </c:pt>
                <c:pt idx="11">
                  <c:v>-1</c:v>
                </c:pt>
              </c:numCache>
            </c:numRef>
          </c:yVal>
          <c:smooth val="0"/>
        </c:ser>
        <c:ser>
          <c:idx val="36"/>
          <c:order val="3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_G0401_!$A$38:$L$38</c:f>
              <c:numCache>
                <c:formatCode>General</c:formatCode>
                <c:ptCount val="12"/>
                <c:pt idx="0">
                  <c:v>-1</c:v>
                </c:pt>
                <c:pt idx="1">
                  <c:v>1080</c:v>
                </c:pt>
                <c:pt idx="2">
                  <c:v>1070</c:v>
                </c:pt>
                <c:pt idx="3">
                  <c:v>1160</c:v>
                </c:pt>
                <c:pt idx="4">
                  <c:v>1137</c:v>
                </c:pt>
                <c:pt idx="5">
                  <c:v>1080</c:v>
                </c:pt>
                <c:pt idx="6">
                  <c:v>1240</c:v>
                </c:pt>
                <c:pt idx="7">
                  <c:v>1290</c:v>
                </c:pt>
                <c:pt idx="8">
                  <c:v>-1</c:v>
                </c:pt>
                <c:pt idx="9">
                  <c:v>-1</c:v>
                </c:pt>
                <c:pt idx="10">
                  <c:v>-1</c:v>
                </c:pt>
                <c:pt idx="11">
                  <c:v>-1</c:v>
                </c:pt>
              </c:numCache>
            </c:numRef>
          </c:yVal>
          <c:smooth val="0"/>
        </c:ser>
        <c:ser>
          <c:idx val="37"/>
          <c:order val="3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_G0401_!$A$39:$L$39</c:f>
              <c:numCache>
                <c:formatCode>General</c:formatCode>
                <c:ptCount val="12"/>
                <c:pt idx="0">
                  <c:v>-1</c:v>
                </c:pt>
                <c:pt idx="1">
                  <c:v>1100</c:v>
                </c:pt>
                <c:pt idx="2">
                  <c:v>1120</c:v>
                </c:pt>
                <c:pt idx="3">
                  <c:v>1210</c:v>
                </c:pt>
                <c:pt idx="4">
                  <c:v>1160</c:v>
                </c:pt>
                <c:pt idx="5">
                  <c:v>1100</c:v>
                </c:pt>
                <c:pt idx="6">
                  <c:v>1260</c:v>
                </c:pt>
                <c:pt idx="7">
                  <c:v>1320</c:v>
                </c:pt>
                <c:pt idx="8">
                  <c:v>-1</c:v>
                </c:pt>
                <c:pt idx="9">
                  <c:v>-1</c:v>
                </c:pt>
                <c:pt idx="10">
                  <c:v>-1</c:v>
                </c:pt>
                <c:pt idx="11">
                  <c:v>-1</c:v>
                </c:pt>
              </c:numCache>
            </c:numRef>
          </c:yVal>
          <c:smooth val="0"/>
        </c:ser>
        <c:ser>
          <c:idx val="38"/>
          <c:order val="3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_G0401_!$A$40:$L$40</c:f>
              <c:numCache>
                <c:formatCode>General</c:formatCode>
                <c:ptCount val="12"/>
                <c:pt idx="0">
                  <c:v>-1</c:v>
                </c:pt>
                <c:pt idx="1">
                  <c:v>1130</c:v>
                </c:pt>
                <c:pt idx="2">
                  <c:v>1150</c:v>
                </c:pt>
                <c:pt idx="3">
                  <c:v>1230</c:v>
                </c:pt>
                <c:pt idx="4">
                  <c:v>1180</c:v>
                </c:pt>
                <c:pt idx="5">
                  <c:v>1130</c:v>
                </c:pt>
                <c:pt idx="6">
                  <c:v>1280</c:v>
                </c:pt>
                <c:pt idx="7">
                  <c:v>1340</c:v>
                </c:pt>
                <c:pt idx="8">
                  <c:v>-1</c:v>
                </c:pt>
                <c:pt idx="9">
                  <c:v>-1</c:v>
                </c:pt>
                <c:pt idx="10">
                  <c:v>-1</c:v>
                </c:pt>
                <c:pt idx="11">
                  <c:v>-1</c:v>
                </c:pt>
              </c:numCache>
            </c:numRef>
          </c:yVal>
          <c:smooth val="0"/>
        </c:ser>
        <c:ser>
          <c:idx val="39"/>
          <c:order val="3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_G0401_!$A$41:$L$41</c:f>
              <c:numCache>
                <c:formatCode>General</c:formatCode>
                <c:ptCount val="12"/>
                <c:pt idx="0">
                  <c:v>-1</c:v>
                </c:pt>
                <c:pt idx="1">
                  <c:v>1175</c:v>
                </c:pt>
                <c:pt idx="2">
                  <c:v>1195</c:v>
                </c:pt>
                <c:pt idx="3">
                  <c:v>1260</c:v>
                </c:pt>
                <c:pt idx="4">
                  <c:v>1215</c:v>
                </c:pt>
                <c:pt idx="5">
                  <c:v>1150</c:v>
                </c:pt>
                <c:pt idx="6">
                  <c:v>1300</c:v>
                </c:pt>
                <c:pt idx="7">
                  <c:v>1360</c:v>
                </c:pt>
                <c:pt idx="8">
                  <c:v>-1</c:v>
                </c:pt>
                <c:pt idx="9">
                  <c:v>-1</c:v>
                </c:pt>
                <c:pt idx="10">
                  <c:v>-1</c:v>
                </c:pt>
                <c:pt idx="11">
                  <c:v>-1</c:v>
                </c:pt>
              </c:numCache>
            </c:numRef>
          </c:yVal>
          <c:smooth val="0"/>
        </c:ser>
        <c:ser>
          <c:idx val="40"/>
          <c:order val="3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_G0401_!$A$42:$L$42</c:f>
              <c:numCache>
                <c:formatCode>General</c:formatCode>
                <c:ptCount val="12"/>
                <c:pt idx="0">
                  <c:v>-1</c:v>
                </c:pt>
                <c:pt idx="1">
                  <c:v>1200</c:v>
                </c:pt>
                <c:pt idx="2">
                  <c:v>1220</c:v>
                </c:pt>
                <c:pt idx="3">
                  <c:v>1300</c:v>
                </c:pt>
                <c:pt idx="4">
                  <c:v>1250</c:v>
                </c:pt>
                <c:pt idx="5">
                  <c:v>1180</c:v>
                </c:pt>
                <c:pt idx="6">
                  <c:v>1320</c:v>
                </c:pt>
                <c:pt idx="7">
                  <c:v>1380</c:v>
                </c:pt>
                <c:pt idx="8">
                  <c:v>-1</c:v>
                </c:pt>
                <c:pt idx="9">
                  <c:v>-1</c:v>
                </c:pt>
                <c:pt idx="10">
                  <c:v>-1</c:v>
                </c:pt>
                <c:pt idx="11">
                  <c:v>-1</c:v>
                </c:pt>
              </c:numCache>
            </c:numRef>
          </c:yVal>
          <c:smooth val="0"/>
        </c:ser>
        <c:ser>
          <c:idx val="41"/>
          <c:order val="3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_G0401_!$A$43:$L$43</c:f>
              <c:numCache>
                <c:formatCode>General</c:formatCode>
                <c:ptCount val="12"/>
                <c:pt idx="0">
                  <c:v>-1</c:v>
                </c:pt>
                <c:pt idx="1">
                  <c:v>1240</c:v>
                </c:pt>
                <c:pt idx="2">
                  <c:v>1245</c:v>
                </c:pt>
                <c:pt idx="3">
                  <c:v>1345</c:v>
                </c:pt>
                <c:pt idx="4">
                  <c:v>1280</c:v>
                </c:pt>
                <c:pt idx="5">
                  <c:v>1210</c:v>
                </c:pt>
                <c:pt idx="6">
                  <c:v>1340</c:v>
                </c:pt>
                <c:pt idx="7">
                  <c:v>1400</c:v>
                </c:pt>
                <c:pt idx="8">
                  <c:v>-1</c:v>
                </c:pt>
                <c:pt idx="9">
                  <c:v>-1</c:v>
                </c:pt>
                <c:pt idx="10">
                  <c:v>-1</c:v>
                </c:pt>
                <c:pt idx="11">
                  <c:v>-1</c:v>
                </c:pt>
              </c:numCache>
            </c:numRef>
          </c:yVal>
          <c:smooth val="0"/>
        </c:ser>
        <c:ser>
          <c:idx val="42"/>
          <c:order val="4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_G0401_!$A$44:$L$44</c:f>
              <c:numCache>
                <c:formatCode>General</c:formatCode>
                <c:ptCount val="12"/>
                <c:pt idx="0">
                  <c:v>-1</c:v>
                </c:pt>
                <c:pt idx="1">
                  <c:v>1270</c:v>
                </c:pt>
                <c:pt idx="2">
                  <c:v>1267</c:v>
                </c:pt>
                <c:pt idx="3">
                  <c:v>1365</c:v>
                </c:pt>
                <c:pt idx="4">
                  <c:v>1300</c:v>
                </c:pt>
                <c:pt idx="5">
                  <c:v>1230</c:v>
                </c:pt>
                <c:pt idx="6">
                  <c:v>1360</c:v>
                </c:pt>
                <c:pt idx="7">
                  <c:v>1420</c:v>
                </c:pt>
                <c:pt idx="8">
                  <c:v>-1</c:v>
                </c:pt>
                <c:pt idx="9">
                  <c:v>-1</c:v>
                </c:pt>
                <c:pt idx="10">
                  <c:v>-1</c:v>
                </c:pt>
                <c:pt idx="11">
                  <c:v>-1</c:v>
                </c:pt>
              </c:numCache>
            </c:numRef>
          </c:yVal>
          <c:smooth val="0"/>
        </c:ser>
        <c:ser>
          <c:idx val="43"/>
          <c:order val="4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_G0401_!$A$45:$L$45</c:f>
              <c:numCache>
                <c:formatCode>General</c:formatCode>
                <c:ptCount val="12"/>
                <c:pt idx="0">
                  <c:v>-1</c:v>
                </c:pt>
                <c:pt idx="1">
                  <c:v>1300</c:v>
                </c:pt>
                <c:pt idx="2">
                  <c:v>1300</c:v>
                </c:pt>
                <c:pt idx="3">
                  <c:v>1390</c:v>
                </c:pt>
                <c:pt idx="4">
                  <c:v>1340</c:v>
                </c:pt>
                <c:pt idx="5">
                  <c:v>1250</c:v>
                </c:pt>
                <c:pt idx="6">
                  <c:v>1380</c:v>
                </c:pt>
                <c:pt idx="7">
                  <c:v>4910</c:v>
                </c:pt>
                <c:pt idx="8">
                  <c:v>-1</c:v>
                </c:pt>
                <c:pt idx="9">
                  <c:v>-1</c:v>
                </c:pt>
                <c:pt idx="10">
                  <c:v>-1</c:v>
                </c:pt>
                <c:pt idx="11">
                  <c:v>-1</c:v>
                </c:pt>
              </c:numCache>
            </c:numRef>
          </c:yVal>
          <c:smooth val="0"/>
        </c:ser>
        <c:ser>
          <c:idx val="44"/>
          <c:order val="4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_G0401_!$A$46:$L$46</c:f>
              <c:numCache>
                <c:formatCode>General</c:formatCode>
                <c:ptCount val="12"/>
                <c:pt idx="0">
                  <c:v>-1</c:v>
                </c:pt>
                <c:pt idx="1">
                  <c:v>1350</c:v>
                </c:pt>
                <c:pt idx="2">
                  <c:v>1335</c:v>
                </c:pt>
                <c:pt idx="3">
                  <c:v>1425</c:v>
                </c:pt>
                <c:pt idx="4">
                  <c:v>1360</c:v>
                </c:pt>
                <c:pt idx="5">
                  <c:v>1270</c:v>
                </c:pt>
                <c:pt idx="6">
                  <c:v>1410</c:v>
                </c:pt>
                <c:pt idx="7">
                  <c:v>4930</c:v>
                </c:pt>
                <c:pt idx="8">
                  <c:v>-1</c:v>
                </c:pt>
                <c:pt idx="9">
                  <c:v>-1</c:v>
                </c:pt>
                <c:pt idx="10">
                  <c:v>-1</c:v>
                </c:pt>
                <c:pt idx="11">
                  <c:v>-1</c:v>
                </c:pt>
              </c:numCache>
            </c:numRef>
          </c:yVal>
          <c:smooth val="0"/>
        </c:ser>
        <c:ser>
          <c:idx val="45"/>
          <c:order val="4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_G0401_!$A$47:$L$47</c:f>
              <c:numCache>
                <c:formatCode>General</c:formatCode>
                <c:ptCount val="12"/>
                <c:pt idx="0">
                  <c:v>-1</c:v>
                </c:pt>
                <c:pt idx="1">
                  <c:v>1370</c:v>
                </c:pt>
                <c:pt idx="2">
                  <c:v>1360</c:v>
                </c:pt>
                <c:pt idx="3">
                  <c:v>1445</c:v>
                </c:pt>
                <c:pt idx="4">
                  <c:v>1380</c:v>
                </c:pt>
                <c:pt idx="5">
                  <c:v>1290</c:v>
                </c:pt>
                <c:pt idx="6">
                  <c:v>1430</c:v>
                </c:pt>
                <c:pt idx="7">
                  <c:v>5100</c:v>
                </c:pt>
                <c:pt idx="8">
                  <c:v>-1</c:v>
                </c:pt>
                <c:pt idx="9">
                  <c:v>-1</c:v>
                </c:pt>
                <c:pt idx="10">
                  <c:v>-1</c:v>
                </c:pt>
                <c:pt idx="11">
                  <c:v>-1</c:v>
                </c:pt>
              </c:numCache>
            </c:numRef>
          </c:yVal>
          <c:smooth val="0"/>
        </c:ser>
        <c:ser>
          <c:idx val="46"/>
          <c:order val="4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_G0401_!$A$48:$L$48</c:f>
              <c:numCache>
                <c:formatCode>General</c:formatCode>
                <c:ptCount val="12"/>
                <c:pt idx="0">
                  <c:v>-1</c:v>
                </c:pt>
                <c:pt idx="1">
                  <c:v>1395</c:v>
                </c:pt>
                <c:pt idx="2">
                  <c:v>1380</c:v>
                </c:pt>
                <c:pt idx="3">
                  <c:v>1490</c:v>
                </c:pt>
                <c:pt idx="4">
                  <c:v>1405</c:v>
                </c:pt>
                <c:pt idx="5">
                  <c:v>1310</c:v>
                </c:pt>
                <c:pt idx="6">
                  <c:v>1450</c:v>
                </c:pt>
                <c:pt idx="7">
                  <c:v>5240</c:v>
                </c:pt>
                <c:pt idx="8">
                  <c:v>-1</c:v>
                </c:pt>
                <c:pt idx="9">
                  <c:v>-1</c:v>
                </c:pt>
                <c:pt idx="10">
                  <c:v>-1</c:v>
                </c:pt>
                <c:pt idx="11">
                  <c:v>-1</c:v>
                </c:pt>
              </c:numCache>
            </c:numRef>
          </c:yVal>
          <c:smooth val="0"/>
        </c:ser>
        <c:ser>
          <c:idx val="47"/>
          <c:order val="4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_G0401_!$A$49:$L$49</c:f>
              <c:numCache>
                <c:formatCode>General</c:formatCode>
                <c:ptCount val="12"/>
                <c:pt idx="0">
                  <c:v>-1</c:v>
                </c:pt>
                <c:pt idx="1">
                  <c:v>1415</c:v>
                </c:pt>
                <c:pt idx="2">
                  <c:v>1410</c:v>
                </c:pt>
                <c:pt idx="3">
                  <c:v>1510</c:v>
                </c:pt>
                <c:pt idx="4">
                  <c:v>1450</c:v>
                </c:pt>
                <c:pt idx="5">
                  <c:v>1330</c:v>
                </c:pt>
                <c:pt idx="6">
                  <c:v>1480</c:v>
                </c:pt>
                <c:pt idx="7">
                  <c:v>5450</c:v>
                </c:pt>
                <c:pt idx="8">
                  <c:v>-1</c:v>
                </c:pt>
                <c:pt idx="9">
                  <c:v>-1</c:v>
                </c:pt>
                <c:pt idx="10">
                  <c:v>-1</c:v>
                </c:pt>
                <c:pt idx="11">
                  <c:v>-1</c:v>
                </c:pt>
              </c:numCache>
            </c:numRef>
          </c:yVal>
          <c:smooth val="0"/>
        </c:ser>
        <c:ser>
          <c:idx val="48"/>
          <c:order val="4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_G0401_!$A$50:$L$50</c:f>
              <c:numCache>
                <c:formatCode>General</c:formatCode>
                <c:ptCount val="12"/>
                <c:pt idx="0">
                  <c:v>-1</c:v>
                </c:pt>
                <c:pt idx="1">
                  <c:v>1450</c:v>
                </c:pt>
                <c:pt idx="2">
                  <c:v>1430</c:v>
                </c:pt>
                <c:pt idx="3">
                  <c:v>1545</c:v>
                </c:pt>
                <c:pt idx="4">
                  <c:v>1480</c:v>
                </c:pt>
                <c:pt idx="5">
                  <c:v>1350</c:v>
                </c:pt>
                <c:pt idx="6">
                  <c:v>1500</c:v>
                </c:pt>
                <c:pt idx="7">
                  <c:v>5480</c:v>
                </c:pt>
                <c:pt idx="8">
                  <c:v>-1</c:v>
                </c:pt>
                <c:pt idx="9">
                  <c:v>-1</c:v>
                </c:pt>
                <c:pt idx="10">
                  <c:v>-1</c:v>
                </c:pt>
                <c:pt idx="11">
                  <c:v>-1</c:v>
                </c:pt>
              </c:numCache>
            </c:numRef>
          </c:yVal>
          <c:smooth val="0"/>
        </c:ser>
        <c:ser>
          <c:idx val="49"/>
          <c:order val="4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_G0401_!$A$51:$L$51</c:f>
              <c:numCache>
                <c:formatCode>General</c:formatCode>
                <c:ptCount val="12"/>
                <c:pt idx="0">
                  <c:v>-1</c:v>
                </c:pt>
                <c:pt idx="1">
                  <c:v>1470</c:v>
                </c:pt>
                <c:pt idx="2">
                  <c:v>1450</c:v>
                </c:pt>
                <c:pt idx="3">
                  <c:v>1590</c:v>
                </c:pt>
                <c:pt idx="4">
                  <c:v>1500</c:v>
                </c:pt>
                <c:pt idx="5">
                  <c:v>1380</c:v>
                </c:pt>
                <c:pt idx="6">
                  <c:v>1520</c:v>
                </c:pt>
                <c:pt idx="7">
                  <c:v>-1</c:v>
                </c:pt>
                <c:pt idx="8">
                  <c:v>-1</c:v>
                </c:pt>
                <c:pt idx="9">
                  <c:v>-1</c:v>
                </c:pt>
                <c:pt idx="10">
                  <c:v>-1</c:v>
                </c:pt>
                <c:pt idx="11">
                  <c:v>-1</c:v>
                </c:pt>
              </c:numCache>
            </c:numRef>
          </c:yVal>
          <c:smooth val="0"/>
        </c:ser>
        <c:ser>
          <c:idx val="50"/>
          <c:order val="4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_G0401_!$A$52:$L$52</c:f>
              <c:numCache>
                <c:formatCode>General</c:formatCode>
                <c:ptCount val="12"/>
                <c:pt idx="0">
                  <c:v>-1</c:v>
                </c:pt>
                <c:pt idx="1">
                  <c:v>1510</c:v>
                </c:pt>
                <c:pt idx="2">
                  <c:v>1480</c:v>
                </c:pt>
                <c:pt idx="3">
                  <c:v>1610</c:v>
                </c:pt>
                <c:pt idx="4">
                  <c:v>1520</c:v>
                </c:pt>
                <c:pt idx="5">
                  <c:v>1400</c:v>
                </c:pt>
                <c:pt idx="6">
                  <c:v>1540</c:v>
                </c:pt>
                <c:pt idx="7">
                  <c:v>-1</c:v>
                </c:pt>
                <c:pt idx="8">
                  <c:v>-1</c:v>
                </c:pt>
                <c:pt idx="9">
                  <c:v>-1</c:v>
                </c:pt>
                <c:pt idx="10">
                  <c:v>-1</c:v>
                </c:pt>
                <c:pt idx="11">
                  <c:v>-1</c:v>
                </c:pt>
              </c:numCache>
            </c:numRef>
          </c:yVal>
          <c:smooth val="0"/>
        </c:ser>
        <c:ser>
          <c:idx val="51"/>
          <c:order val="4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_G0401_!$A$53:$L$53</c:f>
              <c:numCache>
                <c:formatCode>General</c:formatCode>
                <c:ptCount val="12"/>
                <c:pt idx="0">
                  <c:v>-1</c:v>
                </c:pt>
                <c:pt idx="1">
                  <c:v>1530</c:v>
                </c:pt>
                <c:pt idx="2">
                  <c:v>1500</c:v>
                </c:pt>
                <c:pt idx="3">
                  <c:v>1630</c:v>
                </c:pt>
                <c:pt idx="4">
                  <c:v>1545</c:v>
                </c:pt>
                <c:pt idx="5">
                  <c:v>1420</c:v>
                </c:pt>
                <c:pt idx="6">
                  <c:v>1560</c:v>
                </c:pt>
                <c:pt idx="7">
                  <c:v>-1</c:v>
                </c:pt>
                <c:pt idx="8">
                  <c:v>-1</c:v>
                </c:pt>
                <c:pt idx="9">
                  <c:v>-1</c:v>
                </c:pt>
                <c:pt idx="10">
                  <c:v>-1</c:v>
                </c:pt>
                <c:pt idx="11">
                  <c:v>-1</c:v>
                </c:pt>
              </c:numCache>
            </c:numRef>
          </c:yVal>
          <c:smooth val="0"/>
        </c:ser>
        <c:ser>
          <c:idx val="52"/>
          <c:order val="5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_G0401_!$A$54:$L$54</c:f>
              <c:numCache>
                <c:formatCode>General</c:formatCode>
                <c:ptCount val="12"/>
                <c:pt idx="0">
                  <c:v>-1</c:v>
                </c:pt>
                <c:pt idx="1">
                  <c:v>1550</c:v>
                </c:pt>
                <c:pt idx="2">
                  <c:v>1530</c:v>
                </c:pt>
                <c:pt idx="3">
                  <c:v>1650</c:v>
                </c:pt>
                <c:pt idx="4">
                  <c:v>1570</c:v>
                </c:pt>
                <c:pt idx="5">
                  <c:v>1450</c:v>
                </c:pt>
                <c:pt idx="6">
                  <c:v>1580</c:v>
                </c:pt>
                <c:pt idx="7">
                  <c:v>-1</c:v>
                </c:pt>
                <c:pt idx="8">
                  <c:v>-1</c:v>
                </c:pt>
                <c:pt idx="9">
                  <c:v>-1</c:v>
                </c:pt>
                <c:pt idx="10">
                  <c:v>-1</c:v>
                </c:pt>
                <c:pt idx="11">
                  <c:v>-1</c:v>
                </c:pt>
              </c:numCache>
            </c:numRef>
          </c:yVal>
          <c:smooth val="0"/>
        </c:ser>
        <c:ser>
          <c:idx val="53"/>
          <c:order val="5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_G0401_!$A$55:$L$55</c:f>
              <c:numCache>
                <c:formatCode>General</c:formatCode>
                <c:ptCount val="12"/>
                <c:pt idx="0">
                  <c:v>-1</c:v>
                </c:pt>
                <c:pt idx="1">
                  <c:v>1570</c:v>
                </c:pt>
                <c:pt idx="2">
                  <c:v>1550</c:v>
                </c:pt>
                <c:pt idx="3">
                  <c:v>1670</c:v>
                </c:pt>
                <c:pt idx="4">
                  <c:v>1590</c:v>
                </c:pt>
                <c:pt idx="5">
                  <c:v>1470</c:v>
                </c:pt>
                <c:pt idx="6">
                  <c:v>1600</c:v>
                </c:pt>
                <c:pt idx="7">
                  <c:v>-1</c:v>
                </c:pt>
                <c:pt idx="8">
                  <c:v>-1</c:v>
                </c:pt>
                <c:pt idx="9">
                  <c:v>-1</c:v>
                </c:pt>
                <c:pt idx="10">
                  <c:v>-1</c:v>
                </c:pt>
                <c:pt idx="11">
                  <c:v>-1</c:v>
                </c:pt>
              </c:numCache>
            </c:numRef>
          </c:yVal>
          <c:smooth val="0"/>
        </c:ser>
        <c:ser>
          <c:idx val="54"/>
          <c:order val="5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_G0401_!$A$56:$L$56</c:f>
              <c:numCache>
                <c:formatCode>General</c:formatCode>
                <c:ptCount val="12"/>
                <c:pt idx="0">
                  <c:v>-1</c:v>
                </c:pt>
                <c:pt idx="1">
                  <c:v>1600</c:v>
                </c:pt>
                <c:pt idx="2">
                  <c:v>1570</c:v>
                </c:pt>
                <c:pt idx="3">
                  <c:v>1696</c:v>
                </c:pt>
                <c:pt idx="4">
                  <c:v>1610</c:v>
                </c:pt>
                <c:pt idx="5">
                  <c:v>1490</c:v>
                </c:pt>
                <c:pt idx="6">
                  <c:v>1620</c:v>
                </c:pt>
                <c:pt idx="7">
                  <c:v>-1</c:v>
                </c:pt>
                <c:pt idx="8">
                  <c:v>-1</c:v>
                </c:pt>
                <c:pt idx="9">
                  <c:v>-1</c:v>
                </c:pt>
                <c:pt idx="10">
                  <c:v>-1</c:v>
                </c:pt>
                <c:pt idx="11">
                  <c:v>-1</c:v>
                </c:pt>
              </c:numCache>
            </c:numRef>
          </c:yVal>
          <c:smooth val="0"/>
        </c:ser>
        <c:ser>
          <c:idx val="55"/>
          <c:order val="5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_G0401_!$A$57:$L$57</c:f>
              <c:numCache>
                <c:formatCode>General</c:formatCode>
                <c:ptCount val="12"/>
                <c:pt idx="0">
                  <c:v>-1</c:v>
                </c:pt>
                <c:pt idx="1">
                  <c:v>1630</c:v>
                </c:pt>
                <c:pt idx="2">
                  <c:v>1590</c:v>
                </c:pt>
                <c:pt idx="3">
                  <c:v>1716</c:v>
                </c:pt>
                <c:pt idx="4">
                  <c:v>1650</c:v>
                </c:pt>
                <c:pt idx="5">
                  <c:v>1510</c:v>
                </c:pt>
                <c:pt idx="6">
                  <c:v>1640</c:v>
                </c:pt>
                <c:pt idx="7">
                  <c:v>-1</c:v>
                </c:pt>
                <c:pt idx="8">
                  <c:v>-1</c:v>
                </c:pt>
                <c:pt idx="9">
                  <c:v>-1</c:v>
                </c:pt>
                <c:pt idx="10">
                  <c:v>-1</c:v>
                </c:pt>
                <c:pt idx="11">
                  <c:v>-1</c:v>
                </c:pt>
              </c:numCache>
            </c:numRef>
          </c:yVal>
          <c:smooth val="0"/>
        </c:ser>
        <c:ser>
          <c:idx val="56"/>
          <c:order val="5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_G0401_!$A$58:$L$58</c:f>
              <c:numCache>
                <c:formatCode>General</c:formatCode>
                <c:ptCount val="12"/>
                <c:pt idx="0">
                  <c:v>-1</c:v>
                </c:pt>
                <c:pt idx="1">
                  <c:v>1650</c:v>
                </c:pt>
                <c:pt idx="2">
                  <c:v>1620</c:v>
                </c:pt>
                <c:pt idx="3">
                  <c:v>1740</c:v>
                </c:pt>
                <c:pt idx="4">
                  <c:v>1670</c:v>
                </c:pt>
                <c:pt idx="5">
                  <c:v>1530</c:v>
                </c:pt>
                <c:pt idx="6">
                  <c:v>1670</c:v>
                </c:pt>
                <c:pt idx="7">
                  <c:v>-1</c:v>
                </c:pt>
                <c:pt idx="8">
                  <c:v>-1</c:v>
                </c:pt>
                <c:pt idx="9">
                  <c:v>-1</c:v>
                </c:pt>
                <c:pt idx="10">
                  <c:v>-1</c:v>
                </c:pt>
                <c:pt idx="11">
                  <c:v>-1</c:v>
                </c:pt>
              </c:numCache>
            </c:numRef>
          </c:yVal>
          <c:smooth val="0"/>
        </c:ser>
        <c:ser>
          <c:idx val="57"/>
          <c:order val="5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_G0401_!$A$59:$L$59</c:f>
              <c:numCache>
                <c:formatCode>General</c:formatCode>
                <c:ptCount val="12"/>
                <c:pt idx="0">
                  <c:v>-1</c:v>
                </c:pt>
                <c:pt idx="1">
                  <c:v>1670</c:v>
                </c:pt>
                <c:pt idx="2">
                  <c:v>1660</c:v>
                </c:pt>
                <c:pt idx="3">
                  <c:v>1765</c:v>
                </c:pt>
                <c:pt idx="4">
                  <c:v>1690</c:v>
                </c:pt>
                <c:pt idx="5">
                  <c:v>1550</c:v>
                </c:pt>
                <c:pt idx="6">
                  <c:v>1690</c:v>
                </c:pt>
                <c:pt idx="7">
                  <c:v>-1</c:v>
                </c:pt>
                <c:pt idx="8">
                  <c:v>-1</c:v>
                </c:pt>
                <c:pt idx="9">
                  <c:v>-1</c:v>
                </c:pt>
                <c:pt idx="10">
                  <c:v>-1</c:v>
                </c:pt>
                <c:pt idx="11">
                  <c:v>-1</c:v>
                </c:pt>
              </c:numCache>
            </c:numRef>
          </c:yVal>
          <c:smooth val="0"/>
        </c:ser>
        <c:ser>
          <c:idx val="58"/>
          <c:order val="5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_G0401_!$A$60:$L$60</c:f>
              <c:numCache>
                <c:formatCode>General</c:formatCode>
                <c:ptCount val="12"/>
                <c:pt idx="0">
                  <c:v>-1</c:v>
                </c:pt>
                <c:pt idx="1">
                  <c:v>1690</c:v>
                </c:pt>
                <c:pt idx="2">
                  <c:v>1685</c:v>
                </c:pt>
                <c:pt idx="3">
                  <c:v>1795</c:v>
                </c:pt>
                <c:pt idx="4">
                  <c:v>1710</c:v>
                </c:pt>
                <c:pt idx="5">
                  <c:v>1570</c:v>
                </c:pt>
                <c:pt idx="6">
                  <c:v>1710</c:v>
                </c:pt>
                <c:pt idx="7">
                  <c:v>-1</c:v>
                </c:pt>
                <c:pt idx="8">
                  <c:v>-1</c:v>
                </c:pt>
                <c:pt idx="9">
                  <c:v>-1</c:v>
                </c:pt>
                <c:pt idx="10">
                  <c:v>-1</c:v>
                </c:pt>
                <c:pt idx="11">
                  <c:v>-1</c:v>
                </c:pt>
              </c:numCache>
            </c:numRef>
          </c:yVal>
          <c:smooth val="0"/>
        </c:ser>
        <c:ser>
          <c:idx val="59"/>
          <c:order val="5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_G0401_!$A$61:$L$61</c:f>
              <c:numCache>
                <c:formatCode>General</c:formatCode>
                <c:ptCount val="12"/>
                <c:pt idx="0">
                  <c:v>-1</c:v>
                </c:pt>
                <c:pt idx="1">
                  <c:v>1715</c:v>
                </c:pt>
                <c:pt idx="2">
                  <c:v>1716</c:v>
                </c:pt>
                <c:pt idx="3">
                  <c:v>1815</c:v>
                </c:pt>
                <c:pt idx="4">
                  <c:v>1730</c:v>
                </c:pt>
                <c:pt idx="5">
                  <c:v>1590</c:v>
                </c:pt>
                <c:pt idx="6">
                  <c:v>1730</c:v>
                </c:pt>
                <c:pt idx="7">
                  <c:v>-1</c:v>
                </c:pt>
                <c:pt idx="8">
                  <c:v>-1</c:v>
                </c:pt>
                <c:pt idx="9">
                  <c:v>-1</c:v>
                </c:pt>
                <c:pt idx="10">
                  <c:v>-1</c:v>
                </c:pt>
                <c:pt idx="11">
                  <c:v>-1</c:v>
                </c:pt>
              </c:numCache>
            </c:numRef>
          </c:yVal>
          <c:smooth val="0"/>
        </c:ser>
        <c:ser>
          <c:idx val="60"/>
          <c:order val="5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_G0401_!$A$62:$L$62</c:f>
              <c:numCache>
                <c:formatCode>General</c:formatCode>
                <c:ptCount val="12"/>
                <c:pt idx="0">
                  <c:v>-1</c:v>
                </c:pt>
                <c:pt idx="1">
                  <c:v>1740</c:v>
                </c:pt>
                <c:pt idx="2">
                  <c:v>1750</c:v>
                </c:pt>
                <c:pt idx="3">
                  <c:v>1840</c:v>
                </c:pt>
                <c:pt idx="4">
                  <c:v>1750</c:v>
                </c:pt>
                <c:pt idx="5">
                  <c:v>1610</c:v>
                </c:pt>
                <c:pt idx="6">
                  <c:v>1750</c:v>
                </c:pt>
                <c:pt idx="7">
                  <c:v>-1</c:v>
                </c:pt>
                <c:pt idx="8">
                  <c:v>-1</c:v>
                </c:pt>
                <c:pt idx="9">
                  <c:v>-1</c:v>
                </c:pt>
                <c:pt idx="10">
                  <c:v>-1</c:v>
                </c:pt>
                <c:pt idx="11">
                  <c:v>-1</c:v>
                </c:pt>
              </c:numCache>
            </c:numRef>
          </c:yVal>
          <c:smooth val="0"/>
        </c:ser>
        <c:ser>
          <c:idx val="61"/>
          <c:order val="5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_G0401_!$A$63:$L$63</c:f>
              <c:numCache>
                <c:formatCode>General</c:formatCode>
                <c:ptCount val="12"/>
                <c:pt idx="0">
                  <c:v>-1</c:v>
                </c:pt>
                <c:pt idx="1">
                  <c:v>1760</c:v>
                </c:pt>
                <c:pt idx="2">
                  <c:v>1770</c:v>
                </c:pt>
                <c:pt idx="3">
                  <c:v>1860</c:v>
                </c:pt>
                <c:pt idx="4">
                  <c:v>1770</c:v>
                </c:pt>
                <c:pt idx="5">
                  <c:v>1630</c:v>
                </c:pt>
                <c:pt idx="6">
                  <c:v>1770</c:v>
                </c:pt>
                <c:pt idx="7">
                  <c:v>-1</c:v>
                </c:pt>
                <c:pt idx="8">
                  <c:v>-1</c:v>
                </c:pt>
                <c:pt idx="9">
                  <c:v>-1</c:v>
                </c:pt>
                <c:pt idx="10">
                  <c:v>-1</c:v>
                </c:pt>
                <c:pt idx="11">
                  <c:v>-1</c:v>
                </c:pt>
              </c:numCache>
            </c:numRef>
          </c:yVal>
          <c:smooth val="0"/>
        </c:ser>
        <c:ser>
          <c:idx val="62"/>
          <c:order val="6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_G0401_!$A$64:$L$64</c:f>
              <c:numCache>
                <c:formatCode>General</c:formatCode>
                <c:ptCount val="12"/>
                <c:pt idx="0">
                  <c:v>-1</c:v>
                </c:pt>
                <c:pt idx="1">
                  <c:v>1780</c:v>
                </c:pt>
                <c:pt idx="2">
                  <c:v>1790</c:v>
                </c:pt>
                <c:pt idx="3">
                  <c:v>1880</c:v>
                </c:pt>
                <c:pt idx="4">
                  <c:v>1790</c:v>
                </c:pt>
                <c:pt idx="5">
                  <c:v>1650</c:v>
                </c:pt>
                <c:pt idx="6">
                  <c:v>1790</c:v>
                </c:pt>
                <c:pt idx="7">
                  <c:v>-1</c:v>
                </c:pt>
                <c:pt idx="8">
                  <c:v>-1</c:v>
                </c:pt>
                <c:pt idx="9">
                  <c:v>-1</c:v>
                </c:pt>
                <c:pt idx="10">
                  <c:v>-1</c:v>
                </c:pt>
                <c:pt idx="11">
                  <c:v>-1</c:v>
                </c:pt>
              </c:numCache>
            </c:numRef>
          </c:yVal>
          <c:smooth val="0"/>
        </c:ser>
        <c:ser>
          <c:idx val="63"/>
          <c:order val="6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_G0401_!$A$65:$L$65</c:f>
              <c:numCache>
                <c:formatCode>General</c:formatCode>
                <c:ptCount val="12"/>
                <c:pt idx="0">
                  <c:v>-1</c:v>
                </c:pt>
                <c:pt idx="1">
                  <c:v>1800</c:v>
                </c:pt>
                <c:pt idx="2">
                  <c:v>1810</c:v>
                </c:pt>
                <c:pt idx="3">
                  <c:v>1900</c:v>
                </c:pt>
                <c:pt idx="4">
                  <c:v>1810</c:v>
                </c:pt>
                <c:pt idx="5">
                  <c:v>1678</c:v>
                </c:pt>
                <c:pt idx="6">
                  <c:v>1810</c:v>
                </c:pt>
                <c:pt idx="7">
                  <c:v>-1</c:v>
                </c:pt>
                <c:pt idx="8">
                  <c:v>-1</c:v>
                </c:pt>
                <c:pt idx="9">
                  <c:v>-1</c:v>
                </c:pt>
                <c:pt idx="10">
                  <c:v>-1</c:v>
                </c:pt>
                <c:pt idx="11">
                  <c:v>-1</c:v>
                </c:pt>
              </c:numCache>
            </c:numRef>
          </c:yVal>
          <c:smooth val="0"/>
        </c:ser>
        <c:ser>
          <c:idx val="64"/>
          <c:order val="6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_G0401_!$A$66:$L$66</c:f>
              <c:numCache>
                <c:formatCode>General</c:formatCode>
                <c:ptCount val="12"/>
                <c:pt idx="0">
                  <c:v>-1</c:v>
                </c:pt>
                <c:pt idx="1">
                  <c:v>4820</c:v>
                </c:pt>
                <c:pt idx="2">
                  <c:v>1830</c:v>
                </c:pt>
                <c:pt idx="3">
                  <c:v>1930</c:v>
                </c:pt>
                <c:pt idx="4">
                  <c:v>1830</c:v>
                </c:pt>
                <c:pt idx="5">
                  <c:v>1700</c:v>
                </c:pt>
                <c:pt idx="6">
                  <c:v>1830</c:v>
                </c:pt>
                <c:pt idx="7">
                  <c:v>-1</c:v>
                </c:pt>
                <c:pt idx="8">
                  <c:v>-1</c:v>
                </c:pt>
                <c:pt idx="9">
                  <c:v>-1</c:v>
                </c:pt>
                <c:pt idx="10">
                  <c:v>-1</c:v>
                </c:pt>
                <c:pt idx="11">
                  <c:v>-1</c:v>
                </c:pt>
              </c:numCache>
            </c:numRef>
          </c:yVal>
          <c:smooth val="0"/>
        </c:ser>
        <c:ser>
          <c:idx val="65"/>
          <c:order val="6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_G0401_!$A$67:$L$67</c:f>
              <c:numCache>
                <c:formatCode>General</c:formatCode>
                <c:ptCount val="12"/>
                <c:pt idx="0">
                  <c:v>-1</c:v>
                </c:pt>
                <c:pt idx="1">
                  <c:v>4900</c:v>
                </c:pt>
                <c:pt idx="2">
                  <c:v>1860</c:v>
                </c:pt>
                <c:pt idx="3">
                  <c:v>1950</c:v>
                </c:pt>
                <c:pt idx="4">
                  <c:v>1850</c:v>
                </c:pt>
                <c:pt idx="5">
                  <c:v>1720</c:v>
                </c:pt>
                <c:pt idx="6">
                  <c:v>4720</c:v>
                </c:pt>
                <c:pt idx="7">
                  <c:v>-1</c:v>
                </c:pt>
                <c:pt idx="8">
                  <c:v>-1</c:v>
                </c:pt>
                <c:pt idx="9">
                  <c:v>-1</c:v>
                </c:pt>
                <c:pt idx="10">
                  <c:v>-1</c:v>
                </c:pt>
                <c:pt idx="11">
                  <c:v>-1</c:v>
                </c:pt>
              </c:numCache>
            </c:numRef>
          </c:yVal>
          <c:smooth val="0"/>
        </c:ser>
        <c:ser>
          <c:idx val="66"/>
          <c:order val="6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_G0401_!$A$68:$L$68</c:f>
              <c:numCache>
                <c:formatCode>General</c:formatCode>
                <c:ptCount val="12"/>
                <c:pt idx="0">
                  <c:v>-1</c:v>
                </c:pt>
                <c:pt idx="1">
                  <c:v>5210</c:v>
                </c:pt>
                <c:pt idx="2">
                  <c:v>1900</c:v>
                </c:pt>
                <c:pt idx="3">
                  <c:v>1970</c:v>
                </c:pt>
                <c:pt idx="4">
                  <c:v>1870</c:v>
                </c:pt>
                <c:pt idx="5">
                  <c:v>1740</c:v>
                </c:pt>
                <c:pt idx="6">
                  <c:v>4740</c:v>
                </c:pt>
                <c:pt idx="7">
                  <c:v>-1</c:v>
                </c:pt>
                <c:pt idx="8">
                  <c:v>-1</c:v>
                </c:pt>
                <c:pt idx="9">
                  <c:v>-1</c:v>
                </c:pt>
                <c:pt idx="10">
                  <c:v>-1</c:v>
                </c:pt>
                <c:pt idx="11">
                  <c:v>-1</c:v>
                </c:pt>
              </c:numCache>
            </c:numRef>
          </c:yVal>
          <c:smooth val="0"/>
        </c:ser>
        <c:ser>
          <c:idx val="67"/>
          <c:order val="6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_G0401_!$A$69:$L$69</c:f>
              <c:numCache>
                <c:formatCode>General</c:formatCode>
                <c:ptCount val="12"/>
                <c:pt idx="0">
                  <c:v>-1</c:v>
                </c:pt>
                <c:pt idx="1">
                  <c:v>-1</c:v>
                </c:pt>
                <c:pt idx="2">
                  <c:v>1930</c:v>
                </c:pt>
                <c:pt idx="3">
                  <c:v>2000</c:v>
                </c:pt>
                <c:pt idx="4">
                  <c:v>1890</c:v>
                </c:pt>
                <c:pt idx="5">
                  <c:v>1760</c:v>
                </c:pt>
                <c:pt idx="6">
                  <c:v>4760</c:v>
                </c:pt>
                <c:pt idx="7">
                  <c:v>-1</c:v>
                </c:pt>
                <c:pt idx="8">
                  <c:v>-1</c:v>
                </c:pt>
                <c:pt idx="9">
                  <c:v>-1</c:v>
                </c:pt>
                <c:pt idx="10">
                  <c:v>-1</c:v>
                </c:pt>
                <c:pt idx="11">
                  <c:v>-1</c:v>
                </c:pt>
              </c:numCache>
            </c:numRef>
          </c:yVal>
          <c:smooth val="0"/>
        </c:ser>
        <c:ser>
          <c:idx val="68"/>
          <c:order val="6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_G0401_!$A$70:$L$70</c:f>
              <c:numCache>
                <c:formatCode>General</c:formatCode>
                <c:ptCount val="12"/>
                <c:pt idx="0">
                  <c:v>-1</c:v>
                </c:pt>
                <c:pt idx="1">
                  <c:v>-1</c:v>
                </c:pt>
                <c:pt idx="2">
                  <c:v>1950</c:v>
                </c:pt>
                <c:pt idx="3">
                  <c:v>2020</c:v>
                </c:pt>
                <c:pt idx="4">
                  <c:v>1910</c:v>
                </c:pt>
                <c:pt idx="5">
                  <c:v>1780</c:v>
                </c:pt>
                <c:pt idx="6">
                  <c:v>4780</c:v>
                </c:pt>
                <c:pt idx="7">
                  <c:v>-1</c:v>
                </c:pt>
                <c:pt idx="8">
                  <c:v>-1</c:v>
                </c:pt>
                <c:pt idx="9">
                  <c:v>-1</c:v>
                </c:pt>
                <c:pt idx="10">
                  <c:v>-1</c:v>
                </c:pt>
                <c:pt idx="11">
                  <c:v>-1</c:v>
                </c:pt>
              </c:numCache>
            </c:numRef>
          </c:yVal>
          <c:smooth val="0"/>
        </c:ser>
        <c:ser>
          <c:idx val="69"/>
          <c:order val="6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_G0401_!$A$71:$L$71</c:f>
              <c:numCache>
                <c:formatCode>General</c:formatCode>
                <c:ptCount val="12"/>
                <c:pt idx="0">
                  <c:v>-1</c:v>
                </c:pt>
                <c:pt idx="1">
                  <c:v>-1</c:v>
                </c:pt>
                <c:pt idx="2">
                  <c:v>1970</c:v>
                </c:pt>
                <c:pt idx="3">
                  <c:v>2040</c:v>
                </c:pt>
                <c:pt idx="4">
                  <c:v>1940</c:v>
                </c:pt>
                <c:pt idx="5">
                  <c:v>1800</c:v>
                </c:pt>
                <c:pt idx="6">
                  <c:v>4800</c:v>
                </c:pt>
                <c:pt idx="7">
                  <c:v>-1</c:v>
                </c:pt>
                <c:pt idx="8">
                  <c:v>-1</c:v>
                </c:pt>
                <c:pt idx="9">
                  <c:v>-1</c:v>
                </c:pt>
                <c:pt idx="10">
                  <c:v>-1</c:v>
                </c:pt>
                <c:pt idx="11">
                  <c:v>-1</c:v>
                </c:pt>
              </c:numCache>
            </c:numRef>
          </c:yVal>
          <c:smooth val="0"/>
        </c:ser>
        <c:ser>
          <c:idx val="70"/>
          <c:order val="6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_G0401_!$A$72:$L$72</c:f>
              <c:numCache>
                <c:formatCode>General</c:formatCode>
                <c:ptCount val="12"/>
                <c:pt idx="0">
                  <c:v>-1</c:v>
                </c:pt>
                <c:pt idx="1">
                  <c:v>-1</c:v>
                </c:pt>
                <c:pt idx="2">
                  <c:v>1990</c:v>
                </c:pt>
                <c:pt idx="3">
                  <c:v>2060</c:v>
                </c:pt>
                <c:pt idx="4">
                  <c:v>1960</c:v>
                </c:pt>
                <c:pt idx="5">
                  <c:v>1820</c:v>
                </c:pt>
                <c:pt idx="6">
                  <c:v>4830</c:v>
                </c:pt>
                <c:pt idx="7">
                  <c:v>-1</c:v>
                </c:pt>
                <c:pt idx="8">
                  <c:v>-1</c:v>
                </c:pt>
                <c:pt idx="9">
                  <c:v>-1</c:v>
                </c:pt>
                <c:pt idx="10">
                  <c:v>-1</c:v>
                </c:pt>
                <c:pt idx="11">
                  <c:v>-1</c:v>
                </c:pt>
              </c:numCache>
            </c:numRef>
          </c:yVal>
          <c:smooth val="0"/>
        </c:ser>
        <c:ser>
          <c:idx val="71"/>
          <c:order val="6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_G0401_!$A$73:$L$73</c:f>
              <c:numCache>
                <c:formatCode>General</c:formatCode>
                <c:ptCount val="12"/>
                <c:pt idx="0">
                  <c:v>-1</c:v>
                </c:pt>
                <c:pt idx="1">
                  <c:v>-1</c:v>
                </c:pt>
                <c:pt idx="2">
                  <c:v>2010</c:v>
                </c:pt>
                <c:pt idx="3">
                  <c:v>2080</c:v>
                </c:pt>
                <c:pt idx="4">
                  <c:v>1980</c:v>
                </c:pt>
                <c:pt idx="5">
                  <c:v>1840</c:v>
                </c:pt>
                <c:pt idx="6">
                  <c:v>4860</c:v>
                </c:pt>
                <c:pt idx="7">
                  <c:v>-1</c:v>
                </c:pt>
                <c:pt idx="8">
                  <c:v>-1</c:v>
                </c:pt>
                <c:pt idx="9">
                  <c:v>-1</c:v>
                </c:pt>
                <c:pt idx="10">
                  <c:v>-1</c:v>
                </c:pt>
                <c:pt idx="11">
                  <c:v>-1</c:v>
                </c:pt>
              </c:numCache>
            </c:numRef>
          </c:yVal>
          <c:smooth val="0"/>
        </c:ser>
        <c:ser>
          <c:idx val="72"/>
          <c:order val="7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_G0401_!$A$74:$L$74</c:f>
              <c:numCache>
                <c:formatCode>General</c:formatCode>
                <c:ptCount val="12"/>
                <c:pt idx="0">
                  <c:v>-1</c:v>
                </c:pt>
                <c:pt idx="1">
                  <c:v>-1</c:v>
                </c:pt>
                <c:pt idx="2">
                  <c:v>2040</c:v>
                </c:pt>
                <c:pt idx="3">
                  <c:v>2100</c:v>
                </c:pt>
                <c:pt idx="4">
                  <c:v>2000</c:v>
                </c:pt>
                <c:pt idx="5">
                  <c:v>1860</c:v>
                </c:pt>
                <c:pt idx="6">
                  <c:v>4890</c:v>
                </c:pt>
                <c:pt idx="7">
                  <c:v>-1</c:v>
                </c:pt>
                <c:pt idx="8">
                  <c:v>-1</c:v>
                </c:pt>
                <c:pt idx="9">
                  <c:v>-1</c:v>
                </c:pt>
                <c:pt idx="10">
                  <c:v>-1</c:v>
                </c:pt>
                <c:pt idx="11">
                  <c:v>-1</c:v>
                </c:pt>
              </c:numCache>
            </c:numRef>
          </c:yVal>
          <c:smooth val="0"/>
        </c:ser>
        <c:ser>
          <c:idx val="73"/>
          <c:order val="7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_G0401_!$A$75:$L$75</c:f>
              <c:numCache>
                <c:formatCode>General</c:formatCode>
                <c:ptCount val="12"/>
                <c:pt idx="0">
                  <c:v>-1</c:v>
                </c:pt>
                <c:pt idx="1">
                  <c:v>-1</c:v>
                </c:pt>
                <c:pt idx="2">
                  <c:v>2060</c:v>
                </c:pt>
                <c:pt idx="3">
                  <c:v>2120</c:v>
                </c:pt>
                <c:pt idx="4">
                  <c:v>2020</c:v>
                </c:pt>
                <c:pt idx="5">
                  <c:v>1880</c:v>
                </c:pt>
                <c:pt idx="6">
                  <c:v>4910</c:v>
                </c:pt>
                <c:pt idx="7">
                  <c:v>-1</c:v>
                </c:pt>
                <c:pt idx="8">
                  <c:v>-1</c:v>
                </c:pt>
                <c:pt idx="9">
                  <c:v>-1</c:v>
                </c:pt>
                <c:pt idx="10">
                  <c:v>-1</c:v>
                </c:pt>
                <c:pt idx="11">
                  <c:v>-1</c:v>
                </c:pt>
              </c:numCache>
            </c:numRef>
          </c:yVal>
          <c:smooth val="0"/>
        </c:ser>
        <c:ser>
          <c:idx val="74"/>
          <c:order val="7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_G0401_!$A$76:$L$76</c:f>
              <c:numCache>
                <c:formatCode>General</c:formatCode>
                <c:ptCount val="12"/>
                <c:pt idx="0">
                  <c:v>-1</c:v>
                </c:pt>
                <c:pt idx="1">
                  <c:v>-1</c:v>
                </c:pt>
                <c:pt idx="2">
                  <c:v>4600</c:v>
                </c:pt>
                <c:pt idx="3">
                  <c:v>2140</c:v>
                </c:pt>
                <c:pt idx="4">
                  <c:v>2040</c:v>
                </c:pt>
                <c:pt idx="5">
                  <c:v>1900</c:v>
                </c:pt>
                <c:pt idx="6">
                  <c:v>4930</c:v>
                </c:pt>
                <c:pt idx="7">
                  <c:v>-1</c:v>
                </c:pt>
                <c:pt idx="8">
                  <c:v>-1</c:v>
                </c:pt>
                <c:pt idx="9">
                  <c:v>-1</c:v>
                </c:pt>
                <c:pt idx="10">
                  <c:v>-1</c:v>
                </c:pt>
                <c:pt idx="11">
                  <c:v>-1</c:v>
                </c:pt>
              </c:numCache>
            </c:numRef>
          </c:yVal>
          <c:smooth val="0"/>
        </c:ser>
        <c:ser>
          <c:idx val="75"/>
          <c:order val="7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_G0401_!$A$77:$L$77</c:f>
              <c:numCache>
                <c:formatCode>General</c:formatCode>
                <c:ptCount val="12"/>
                <c:pt idx="0">
                  <c:v>-1</c:v>
                </c:pt>
                <c:pt idx="1">
                  <c:v>-1</c:v>
                </c:pt>
                <c:pt idx="2">
                  <c:v>4620</c:v>
                </c:pt>
                <c:pt idx="3">
                  <c:v>2160</c:v>
                </c:pt>
                <c:pt idx="4">
                  <c:v>2060</c:v>
                </c:pt>
                <c:pt idx="5">
                  <c:v>1920</c:v>
                </c:pt>
                <c:pt idx="6">
                  <c:v>4950</c:v>
                </c:pt>
                <c:pt idx="7">
                  <c:v>-1</c:v>
                </c:pt>
                <c:pt idx="8">
                  <c:v>-1</c:v>
                </c:pt>
                <c:pt idx="9">
                  <c:v>-1</c:v>
                </c:pt>
                <c:pt idx="10">
                  <c:v>-1</c:v>
                </c:pt>
                <c:pt idx="11">
                  <c:v>-1</c:v>
                </c:pt>
              </c:numCache>
            </c:numRef>
          </c:yVal>
          <c:smooth val="0"/>
        </c:ser>
        <c:ser>
          <c:idx val="76"/>
          <c:order val="7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_G0401_!$A$78:$L$78</c:f>
              <c:numCache>
                <c:formatCode>General</c:formatCode>
                <c:ptCount val="12"/>
                <c:pt idx="0">
                  <c:v>-1</c:v>
                </c:pt>
                <c:pt idx="1">
                  <c:v>-1</c:v>
                </c:pt>
                <c:pt idx="2">
                  <c:v>4660</c:v>
                </c:pt>
                <c:pt idx="3">
                  <c:v>2180</c:v>
                </c:pt>
                <c:pt idx="4">
                  <c:v>2080</c:v>
                </c:pt>
                <c:pt idx="5">
                  <c:v>1940</c:v>
                </c:pt>
                <c:pt idx="6">
                  <c:v>4975</c:v>
                </c:pt>
                <c:pt idx="7">
                  <c:v>-1</c:v>
                </c:pt>
                <c:pt idx="8">
                  <c:v>-1</c:v>
                </c:pt>
                <c:pt idx="9">
                  <c:v>-1</c:v>
                </c:pt>
                <c:pt idx="10">
                  <c:v>-1</c:v>
                </c:pt>
                <c:pt idx="11">
                  <c:v>-1</c:v>
                </c:pt>
              </c:numCache>
            </c:numRef>
          </c:yVal>
          <c:smooth val="0"/>
        </c:ser>
        <c:ser>
          <c:idx val="77"/>
          <c:order val="7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_G0401_!$A$79:$L$79</c:f>
              <c:numCache>
                <c:formatCode>General</c:formatCode>
                <c:ptCount val="12"/>
                <c:pt idx="0">
                  <c:v>-1</c:v>
                </c:pt>
                <c:pt idx="1">
                  <c:v>-1</c:v>
                </c:pt>
                <c:pt idx="2">
                  <c:v>4680</c:v>
                </c:pt>
                <c:pt idx="3">
                  <c:v>4550</c:v>
                </c:pt>
                <c:pt idx="4">
                  <c:v>2100</c:v>
                </c:pt>
                <c:pt idx="5">
                  <c:v>1960</c:v>
                </c:pt>
                <c:pt idx="6">
                  <c:v>5000</c:v>
                </c:pt>
                <c:pt idx="7">
                  <c:v>-1</c:v>
                </c:pt>
                <c:pt idx="8">
                  <c:v>-1</c:v>
                </c:pt>
                <c:pt idx="9">
                  <c:v>-1</c:v>
                </c:pt>
                <c:pt idx="10">
                  <c:v>-1</c:v>
                </c:pt>
                <c:pt idx="11">
                  <c:v>-1</c:v>
                </c:pt>
              </c:numCache>
            </c:numRef>
          </c:yVal>
          <c:smooth val="0"/>
        </c:ser>
        <c:ser>
          <c:idx val="78"/>
          <c:order val="7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_G0401_!$A$80:$L$80</c:f>
              <c:numCache>
                <c:formatCode>General</c:formatCode>
                <c:ptCount val="12"/>
                <c:pt idx="0">
                  <c:v>-1</c:v>
                </c:pt>
                <c:pt idx="1">
                  <c:v>-1</c:v>
                </c:pt>
                <c:pt idx="2">
                  <c:v>4710</c:v>
                </c:pt>
                <c:pt idx="3">
                  <c:v>4570</c:v>
                </c:pt>
                <c:pt idx="4">
                  <c:v>2120</c:v>
                </c:pt>
                <c:pt idx="5">
                  <c:v>1980</c:v>
                </c:pt>
                <c:pt idx="6">
                  <c:v>5035</c:v>
                </c:pt>
                <c:pt idx="7">
                  <c:v>-1</c:v>
                </c:pt>
                <c:pt idx="8">
                  <c:v>-1</c:v>
                </c:pt>
                <c:pt idx="9">
                  <c:v>-1</c:v>
                </c:pt>
                <c:pt idx="10">
                  <c:v>-1</c:v>
                </c:pt>
                <c:pt idx="11">
                  <c:v>-1</c:v>
                </c:pt>
              </c:numCache>
            </c:numRef>
          </c:yVal>
          <c:smooth val="0"/>
        </c:ser>
        <c:ser>
          <c:idx val="79"/>
          <c:order val="7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_G0401_!$A$81:$L$81</c:f>
              <c:numCache>
                <c:formatCode>General</c:formatCode>
                <c:ptCount val="12"/>
                <c:pt idx="0">
                  <c:v>-1</c:v>
                </c:pt>
                <c:pt idx="1">
                  <c:v>-1</c:v>
                </c:pt>
                <c:pt idx="2">
                  <c:v>4750</c:v>
                </c:pt>
                <c:pt idx="3">
                  <c:v>4600</c:v>
                </c:pt>
                <c:pt idx="4">
                  <c:v>2140</c:v>
                </c:pt>
                <c:pt idx="5">
                  <c:v>2000</c:v>
                </c:pt>
                <c:pt idx="6">
                  <c:v>5060</c:v>
                </c:pt>
                <c:pt idx="7">
                  <c:v>-1</c:v>
                </c:pt>
                <c:pt idx="8">
                  <c:v>-1</c:v>
                </c:pt>
                <c:pt idx="9">
                  <c:v>-1</c:v>
                </c:pt>
                <c:pt idx="10">
                  <c:v>-1</c:v>
                </c:pt>
                <c:pt idx="11">
                  <c:v>-1</c:v>
                </c:pt>
              </c:numCache>
            </c:numRef>
          </c:yVal>
          <c:smooth val="0"/>
        </c:ser>
        <c:ser>
          <c:idx val="80"/>
          <c:order val="7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_G0401_!$A$82:$L$82</c:f>
              <c:numCache>
                <c:formatCode>General</c:formatCode>
                <c:ptCount val="12"/>
                <c:pt idx="0">
                  <c:v>-1</c:v>
                </c:pt>
                <c:pt idx="1">
                  <c:v>-1</c:v>
                </c:pt>
                <c:pt idx="2">
                  <c:v>4780</c:v>
                </c:pt>
                <c:pt idx="3">
                  <c:v>4625</c:v>
                </c:pt>
                <c:pt idx="4">
                  <c:v>2160</c:v>
                </c:pt>
                <c:pt idx="5">
                  <c:v>2020</c:v>
                </c:pt>
                <c:pt idx="6">
                  <c:v>5100</c:v>
                </c:pt>
                <c:pt idx="7">
                  <c:v>-1</c:v>
                </c:pt>
                <c:pt idx="8">
                  <c:v>-1</c:v>
                </c:pt>
                <c:pt idx="9">
                  <c:v>-1</c:v>
                </c:pt>
                <c:pt idx="10">
                  <c:v>-1</c:v>
                </c:pt>
                <c:pt idx="11">
                  <c:v>-1</c:v>
                </c:pt>
              </c:numCache>
            </c:numRef>
          </c:yVal>
          <c:smooth val="0"/>
        </c:ser>
        <c:ser>
          <c:idx val="81"/>
          <c:order val="7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_G0401_!$A$83:$L$83</c:f>
              <c:numCache>
                <c:formatCode>General</c:formatCode>
                <c:ptCount val="12"/>
                <c:pt idx="0">
                  <c:v>-1</c:v>
                </c:pt>
                <c:pt idx="1">
                  <c:v>-1</c:v>
                </c:pt>
                <c:pt idx="2">
                  <c:v>4865</c:v>
                </c:pt>
                <c:pt idx="3">
                  <c:v>4650</c:v>
                </c:pt>
                <c:pt idx="4">
                  <c:v>4538</c:v>
                </c:pt>
                <c:pt idx="5">
                  <c:v>2040</c:v>
                </c:pt>
                <c:pt idx="6">
                  <c:v>5130</c:v>
                </c:pt>
                <c:pt idx="7">
                  <c:v>-1</c:v>
                </c:pt>
                <c:pt idx="8">
                  <c:v>-1</c:v>
                </c:pt>
                <c:pt idx="9">
                  <c:v>-1</c:v>
                </c:pt>
                <c:pt idx="10">
                  <c:v>-1</c:v>
                </c:pt>
                <c:pt idx="11">
                  <c:v>-1</c:v>
                </c:pt>
              </c:numCache>
            </c:numRef>
          </c:yVal>
          <c:smooth val="0"/>
        </c:ser>
        <c:ser>
          <c:idx val="82"/>
          <c:order val="8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_G0401_!$A$84:$L$84</c:f>
              <c:numCache>
                <c:formatCode>General</c:formatCode>
                <c:ptCount val="12"/>
                <c:pt idx="0">
                  <c:v>-1</c:v>
                </c:pt>
                <c:pt idx="1">
                  <c:v>-1</c:v>
                </c:pt>
                <c:pt idx="2">
                  <c:v>4910</c:v>
                </c:pt>
                <c:pt idx="3">
                  <c:v>4670</c:v>
                </c:pt>
                <c:pt idx="4">
                  <c:v>4560</c:v>
                </c:pt>
                <c:pt idx="5">
                  <c:v>2060</c:v>
                </c:pt>
                <c:pt idx="6">
                  <c:v>5155</c:v>
                </c:pt>
                <c:pt idx="7">
                  <c:v>-1</c:v>
                </c:pt>
                <c:pt idx="8">
                  <c:v>-1</c:v>
                </c:pt>
                <c:pt idx="9">
                  <c:v>-1</c:v>
                </c:pt>
                <c:pt idx="10">
                  <c:v>-1</c:v>
                </c:pt>
                <c:pt idx="11">
                  <c:v>-1</c:v>
                </c:pt>
              </c:numCache>
            </c:numRef>
          </c:yVal>
          <c:smooth val="0"/>
        </c:ser>
        <c:ser>
          <c:idx val="83"/>
          <c:order val="8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_G0401_!$A$85:$L$85</c:f>
              <c:numCache>
                <c:formatCode>General</c:formatCode>
                <c:ptCount val="12"/>
                <c:pt idx="0">
                  <c:v>-1</c:v>
                </c:pt>
                <c:pt idx="1">
                  <c:v>-1</c:v>
                </c:pt>
                <c:pt idx="2">
                  <c:v>4970</c:v>
                </c:pt>
                <c:pt idx="3">
                  <c:v>4690</c:v>
                </c:pt>
                <c:pt idx="4">
                  <c:v>4580</c:v>
                </c:pt>
                <c:pt idx="5">
                  <c:v>4600</c:v>
                </c:pt>
                <c:pt idx="6">
                  <c:v>5200</c:v>
                </c:pt>
                <c:pt idx="7">
                  <c:v>-1</c:v>
                </c:pt>
                <c:pt idx="8">
                  <c:v>-1</c:v>
                </c:pt>
                <c:pt idx="9">
                  <c:v>-1</c:v>
                </c:pt>
                <c:pt idx="10">
                  <c:v>-1</c:v>
                </c:pt>
                <c:pt idx="11">
                  <c:v>-1</c:v>
                </c:pt>
              </c:numCache>
            </c:numRef>
          </c:yVal>
          <c:smooth val="0"/>
        </c:ser>
        <c:ser>
          <c:idx val="84"/>
          <c:order val="8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_G0401_!$A$86:$L$86</c:f>
              <c:numCache>
                <c:formatCode>General</c:formatCode>
                <c:ptCount val="12"/>
                <c:pt idx="0">
                  <c:v>-1</c:v>
                </c:pt>
                <c:pt idx="1">
                  <c:v>-1</c:v>
                </c:pt>
                <c:pt idx="2">
                  <c:v>4995</c:v>
                </c:pt>
                <c:pt idx="3">
                  <c:v>4710</c:v>
                </c:pt>
                <c:pt idx="4">
                  <c:v>4600</c:v>
                </c:pt>
                <c:pt idx="5">
                  <c:v>4620</c:v>
                </c:pt>
                <c:pt idx="6">
                  <c:v>5220</c:v>
                </c:pt>
                <c:pt idx="7">
                  <c:v>-1</c:v>
                </c:pt>
                <c:pt idx="8">
                  <c:v>-1</c:v>
                </c:pt>
                <c:pt idx="9">
                  <c:v>-1</c:v>
                </c:pt>
                <c:pt idx="10">
                  <c:v>-1</c:v>
                </c:pt>
                <c:pt idx="11">
                  <c:v>-1</c:v>
                </c:pt>
              </c:numCache>
            </c:numRef>
          </c:yVal>
          <c:smooth val="0"/>
        </c:ser>
        <c:ser>
          <c:idx val="85"/>
          <c:order val="8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_G0401_!$A$87:$L$87</c:f>
              <c:numCache>
                <c:formatCode>General</c:formatCode>
                <c:ptCount val="12"/>
                <c:pt idx="0">
                  <c:v>-1</c:v>
                </c:pt>
                <c:pt idx="1">
                  <c:v>-1</c:v>
                </c:pt>
                <c:pt idx="2">
                  <c:v>5020</c:v>
                </c:pt>
                <c:pt idx="3">
                  <c:v>4730</c:v>
                </c:pt>
                <c:pt idx="4">
                  <c:v>4620</c:v>
                </c:pt>
                <c:pt idx="5">
                  <c:v>4640</c:v>
                </c:pt>
                <c:pt idx="6">
                  <c:v>5570</c:v>
                </c:pt>
                <c:pt idx="7">
                  <c:v>-1</c:v>
                </c:pt>
                <c:pt idx="8">
                  <c:v>-1</c:v>
                </c:pt>
                <c:pt idx="9">
                  <c:v>-1</c:v>
                </c:pt>
                <c:pt idx="10">
                  <c:v>-1</c:v>
                </c:pt>
                <c:pt idx="11">
                  <c:v>-1</c:v>
                </c:pt>
              </c:numCache>
            </c:numRef>
          </c:yVal>
          <c:smooth val="0"/>
        </c:ser>
        <c:ser>
          <c:idx val="86"/>
          <c:order val="8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_G0401_!$A$88:$L$88</c:f>
              <c:numCache>
                <c:formatCode>General</c:formatCode>
                <c:ptCount val="12"/>
                <c:pt idx="0">
                  <c:v>-1</c:v>
                </c:pt>
                <c:pt idx="1">
                  <c:v>-1</c:v>
                </c:pt>
                <c:pt idx="2">
                  <c:v>5380</c:v>
                </c:pt>
                <c:pt idx="3">
                  <c:v>4750</c:v>
                </c:pt>
                <c:pt idx="4">
                  <c:v>4640</c:v>
                </c:pt>
                <c:pt idx="5">
                  <c:v>4660</c:v>
                </c:pt>
                <c:pt idx="6">
                  <c:v>6641</c:v>
                </c:pt>
                <c:pt idx="7">
                  <c:v>-1</c:v>
                </c:pt>
                <c:pt idx="8">
                  <c:v>-1</c:v>
                </c:pt>
                <c:pt idx="9">
                  <c:v>-1</c:v>
                </c:pt>
                <c:pt idx="10">
                  <c:v>-1</c:v>
                </c:pt>
                <c:pt idx="11">
                  <c:v>-1</c:v>
                </c:pt>
              </c:numCache>
            </c:numRef>
          </c:yVal>
          <c:smooth val="0"/>
        </c:ser>
        <c:ser>
          <c:idx val="87"/>
          <c:order val="8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_G0401_!$A$89:$L$89</c:f>
              <c:numCache>
                <c:formatCode>General</c:formatCode>
                <c:ptCount val="12"/>
                <c:pt idx="0">
                  <c:v>-1</c:v>
                </c:pt>
                <c:pt idx="1">
                  <c:v>-1</c:v>
                </c:pt>
                <c:pt idx="2">
                  <c:v>-1</c:v>
                </c:pt>
                <c:pt idx="3">
                  <c:v>4775</c:v>
                </c:pt>
                <c:pt idx="4">
                  <c:v>4660</c:v>
                </c:pt>
                <c:pt idx="5">
                  <c:v>4680</c:v>
                </c:pt>
                <c:pt idx="6">
                  <c:v>-1</c:v>
                </c:pt>
                <c:pt idx="7">
                  <c:v>-1</c:v>
                </c:pt>
                <c:pt idx="8">
                  <c:v>-1</c:v>
                </c:pt>
                <c:pt idx="9">
                  <c:v>-1</c:v>
                </c:pt>
                <c:pt idx="10">
                  <c:v>-1</c:v>
                </c:pt>
                <c:pt idx="11">
                  <c:v>-1</c:v>
                </c:pt>
              </c:numCache>
            </c:numRef>
          </c:yVal>
          <c:smooth val="0"/>
        </c:ser>
        <c:ser>
          <c:idx val="88"/>
          <c:order val="8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_G0401_!$A$90:$L$90</c:f>
              <c:numCache>
                <c:formatCode>General</c:formatCode>
                <c:ptCount val="12"/>
                <c:pt idx="0">
                  <c:v>-1</c:v>
                </c:pt>
                <c:pt idx="1">
                  <c:v>-1</c:v>
                </c:pt>
                <c:pt idx="2">
                  <c:v>-1</c:v>
                </c:pt>
                <c:pt idx="3">
                  <c:v>4795</c:v>
                </c:pt>
                <c:pt idx="4">
                  <c:v>4680</c:v>
                </c:pt>
                <c:pt idx="5">
                  <c:v>4700</c:v>
                </c:pt>
                <c:pt idx="6">
                  <c:v>-1</c:v>
                </c:pt>
                <c:pt idx="7">
                  <c:v>-1</c:v>
                </c:pt>
                <c:pt idx="8">
                  <c:v>-1</c:v>
                </c:pt>
                <c:pt idx="9">
                  <c:v>-1</c:v>
                </c:pt>
                <c:pt idx="10">
                  <c:v>-1</c:v>
                </c:pt>
                <c:pt idx="11">
                  <c:v>-1</c:v>
                </c:pt>
              </c:numCache>
            </c:numRef>
          </c:yVal>
          <c:smooth val="0"/>
        </c:ser>
        <c:ser>
          <c:idx val="89"/>
          <c:order val="8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_G0401_!$A$91:$L$91</c:f>
              <c:numCache>
                <c:formatCode>General</c:formatCode>
                <c:ptCount val="12"/>
                <c:pt idx="0">
                  <c:v>-1</c:v>
                </c:pt>
                <c:pt idx="1">
                  <c:v>-1</c:v>
                </c:pt>
                <c:pt idx="2">
                  <c:v>-1</c:v>
                </c:pt>
                <c:pt idx="3">
                  <c:v>4828</c:v>
                </c:pt>
                <c:pt idx="4">
                  <c:v>4700</c:v>
                </c:pt>
                <c:pt idx="5">
                  <c:v>4720</c:v>
                </c:pt>
                <c:pt idx="6">
                  <c:v>-1</c:v>
                </c:pt>
                <c:pt idx="7">
                  <c:v>-1</c:v>
                </c:pt>
                <c:pt idx="8">
                  <c:v>-1</c:v>
                </c:pt>
                <c:pt idx="9">
                  <c:v>-1</c:v>
                </c:pt>
                <c:pt idx="10">
                  <c:v>-1</c:v>
                </c:pt>
                <c:pt idx="11">
                  <c:v>-1</c:v>
                </c:pt>
              </c:numCache>
            </c:numRef>
          </c:yVal>
          <c:smooth val="0"/>
        </c:ser>
        <c:ser>
          <c:idx val="90"/>
          <c:order val="8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_G0401_!$A$92:$L$92</c:f>
              <c:numCache>
                <c:formatCode>General</c:formatCode>
                <c:ptCount val="12"/>
                <c:pt idx="0">
                  <c:v>-1</c:v>
                </c:pt>
                <c:pt idx="1">
                  <c:v>-1</c:v>
                </c:pt>
                <c:pt idx="2">
                  <c:v>-1</c:v>
                </c:pt>
                <c:pt idx="3">
                  <c:v>4850</c:v>
                </c:pt>
                <c:pt idx="4">
                  <c:v>4720</c:v>
                </c:pt>
                <c:pt idx="5">
                  <c:v>4740</c:v>
                </c:pt>
                <c:pt idx="6">
                  <c:v>-1</c:v>
                </c:pt>
                <c:pt idx="7">
                  <c:v>-1</c:v>
                </c:pt>
                <c:pt idx="8">
                  <c:v>-1</c:v>
                </c:pt>
                <c:pt idx="9">
                  <c:v>-1</c:v>
                </c:pt>
                <c:pt idx="10">
                  <c:v>-1</c:v>
                </c:pt>
                <c:pt idx="11">
                  <c:v>-1</c:v>
                </c:pt>
              </c:numCache>
            </c:numRef>
          </c:yVal>
          <c:smooth val="0"/>
        </c:ser>
        <c:ser>
          <c:idx val="91"/>
          <c:order val="8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_G0401_!$A$93:$L$93</c:f>
              <c:numCache>
                <c:formatCode>General</c:formatCode>
                <c:ptCount val="12"/>
                <c:pt idx="0">
                  <c:v>-1</c:v>
                </c:pt>
                <c:pt idx="1">
                  <c:v>-1</c:v>
                </c:pt>
                <c:pt idx="2">
                  <c:v>-1</c:v>
                </c:pt>
                <c:pt idx="3">
                  <c:v>4875</c:v>
                </c:pt>
                <c:pt idx="4">
                  <c:v>4740</c:v>
                </c:pt>
                <c:pt idx="5">
                  <c:v>4760</c:v>
                </c:pt>
                <c:pt idx="6">
                  <c:v>-1</c:v>
                </c:pt>
                <c:pt idx="7">
                  <c:v>-1</c:v>
                </c:pt>
                <c:pt idx="8">
                  <c:v>-1</c:v>
                </c:pt>
                <c:pt idx="9">
                  <c:v>-1</c:v>
                </c:pt>
                <c:pt idx="10">
                  <c:v>-1</c:v>
                </c:pt>
                <c:pt idx="11">
                  <c:v>-1</c:v>
                </c:pt>
              </c:numCache>
            </c:numRef>
          </c:yVal>
          <c:smooth val="0"/>
        </c:ser>
        <c:ser>
          <c:idx val="92"/>
          <c:order val="9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_G0401_!$A$94:$L$94</c:f>
              <c:numCache>
                <c:formatCode>General</c:formatCode>
                <c:ptCount val="12"/>
                <c:pt idx="0">
                  <c:v>-1</c:v>
                </c:pt>
                <c:pt idx="1">
                  <c:v>-1</c:v>
                </c:pt>
                <c:pt idx="2">
                  <c:v>-1</c:v>
                </c:pt>
                <c:pt idx="3">
                  <c:v>4900</c:v>
                </c:pt>
                <c:pt idx="4">
                  <c:v>4760</c:v>
                </c:pt>
                <c:pt idx="5">
                  <c:v>4780</c:v>
                </c:pt>
                <c:pt idx="6">
                  <c:v>-1</c:v>
                </c:pt>
                <c:pt idx="7">
                  <c:v>-1</c:v>
                </c:pt>
                <c:pt idx="8">
                  <c:v>-1</c:v>
                </c:pt>
                <c:pt idx="9">
                  <c:v>-1</c:v>
                </c:pt>
                <c:pt idx="10">
                  <c:v>-1</c:v>
                </c:pt>
                <c:pt idx="11">
                  <c:v>-1</c:v>
                </c:pt>
              </c:numCache>
            </c:numRef>
          </c:yVal>
          <c:smooth val="0"/>
        </c:ser>
        <c:ser>
          <c:idx val="93"/>
          <c:order val="9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_G0401_!$A$95:$L$95</c:f>
              <c:numCache>
                <c:formatCode>General</c:formatCode>
                <c:ptCount val="12"/>
                <c:pt idx="0">
                  <c:v>-1</c:v>
                </c:pt>
                <c:pt idx="1">
                  <c:v>-1</c:v>
                </c:pt>
                <c:pt idx="2">
                  <c:v>-1</c:v>
                </c:pt>
                <c:pt idx="3">
                  <c:v>4920</c:v>
                </c:pt>
                <c:pt idx="4">
                  <c:v>4780</c:v>
                </c:pt>
                <c:pt idx="5">
                  <c:v>4800</c:v>
                </c:pt>
                <c:pt idx="6">
                  <c:v>-1</c:v>
                </c:pt>
                <c:pt idx="7">
                  <c:v>-1</c:v>
                </c:pt>
                <c:pt idx="8">
                  <c:v>-1</c:v>
                </c:pt>
                <c:pt idx="9">
                  <c:v>-1</c:v>
                </c:pt>
                <c:pt idx="10">
                  <c:v>-1</c:v>
                </c:pt>
                <c:pt idx="11">
                  <c:v>-1</c:v>
                </c:pt>
              </c:numCache>
            </c:numRef>
          </c:yVal>
          <c:smooth val="0"/>
        </c:ser>
        <c:ser>
          <c:idx val="94"/>
          <c:order val="9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_G0401_!$A$96:$L$96</c:f>
              <c:numCache>
                <c:formatCode>General</c:formatCode>
                <c:ptCount val="12"/>
                <c:pt idx="0">
                  <c:v>-1</c:v>
                </c:pt>
                <c:pt idx="1">
                  <c:v>-1</c:v>
                </c:pt>
                <c:pt idx="2">
                  <c:v>-1</c:v>
                </c:pt>
                <c:pt idx="3">
                  <c:v>4940</c:v>
                </c:pt>
                <c:pt idx="4">
                  <c:v>4800</c:v>
                </c:pt>
                <c:pt idx="5">
                  <c:v>4820</c:v>
                </c:pt>
                <c:pt idx="6">
                  <c:v>-1</c:v>
                </c:pt>
                <c:pt idx="7">
                  <c:v>-1</c:v>
                </c:pt>
                <c:pt idx="8">
                  <c:v>-1</c:v>
                </c:pt>
                <c:pt idx="9">
                  <c:v>-1</c:v>
                </c:pt>
                <c:pt idx="10">
                  <c:v>-1</c:v>
                </c:pt>
                <c:pt idx="11">
                  <c:v>-1</c:v>
                </c:pt>
              </c:numCache>
            </c:numRef>
          </c:yVal>
          <c:smooth val="0"/>
        </c:ser>
        <c:ser>
          <c:idx val="95"/>
          <c:order val="9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_G0401_!$A$97:$L$97</c:f>
              <c:numCache>
                <c:formatCode>General</c:formatCode>
                <c:ptCount val="12"/>
                <c:pt idx="0">
                  <c:v>-1</c:v>
                </c:pt>
                <c:pt idx="1">
                  <c:v>-1</c:v>
                </c:pt>
                <c:pt idx="2">
                  <c:v>-1</c:v>
                </c:pt>
                <c:pt idx="3">
                  <c:v>4975</c:v>
                </c:pt>
                <c:pt idx="4">
                  <c:v>4820</c:v>
                </c:pt>
                <c:pt idx="5">
                  <c:v>4840</c:v>
                </c:pt>
                <c:pt idx="6">
                  <c:v>-1</c:v>
                </c:pt>
                <c:pt idx="7">
                  <c:v>-1</c:v>
                </c:pt>
                <c:pt idx="8">
                  <c:v>-1</c:v>
                </c:pt>
                <c:pt idx="9">
                  <c:v>-1</c:v>
                </c:pt>
                <c:pt idx="10">
                  <c:v>-1</c:v>
                </c:pt>
                <c:pt idx="11">
                  <c:v>-1</c:v>
                </c:pt>
              </c:numCache>
            </c:numRef>
          </c:yVal>
          <c:smooth val="0"/>
        </c:ser>
        <c:ser>
          <c:idx val="96"/>
          <c:order val="9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_G0401_!$A$98:$L$98</c:f>
              <c:numCache>
                <c:formatCode>General</c:formatCode>
                <c:ptCount val="12"/>
                <c:pt idx="0">
                  <c:v>-1</c:v>
                </c:pt>
                <c:pt idx="1">
                  <c:v>-1</c:v>
                </c:pt>
                <c:pt idx="2">
                  <c:v>-1</c:v>
                </c:pt>
                <c:pt idx="3">
                  <c:v>5000</c:v>
                </c:pt>
                <c:pt idx="4">
                  <c:v>4840</c:v>
                </c:pt>
                <c:pt idx="5">
                  <c:v>4860</c:v>
                </c:pt>
                <c:pt idx="6">
                  <c:v>-1</c:v>
                </c:pt>
                <c:pt idx="7">
                  <c:v>-1</c:v>
                </c:pt>
                <c:pt idx="8">
                  <c:v>-1</c:v>
                </c:pt>
                <c:pt idx="9">
                  <c:v>-1</c:v>
                </c:pt>
                <c:pt idx="10">
                  <c:v>-1</c:v>
                </c:pt>
                <c:pt idx="11">
                  <c:v>-1</c:v>
                </c:pt>
              </c:numCache>
            </c:numRef>
          </c:yVal>
          <c:smooth val="0"/>
        </c:ser>
        <c:ser>
          <c:idx val="97"/>
          <c:order val="9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_G0401_!$A$99:$L$99</c:f>
              <c:numCache>
                <c:formatCode>General</c:formatCode>
                <c:ptCount val="12"/>
                <c:pt idx="0">
                  <c:v>-1</c:v>
                </c:pt>
                <c:pt idx="1">
                  <c:v>-1</c:v>
                </c:pt>
                <c:pt idx="2">
                  <c:v>-1</c:v>
                </c:pt>
                <c:pt idx="3">
                  <c:v>5030</c:v>
                </c:pt>
                <c:pt idx="4">
                  <c:v>4860</c:v>
                </c:pt>
                <c:pt idx="5">
                  <c:v>4880</c:v>
                </c:pt>
                <c:pt idx="6">
                  <c:v>-1</c:v>
                </c:pt>
                <c:pt idx="7">
                  <c:v>-1</c:v>
                </c:pt>
                <c:pt idx="8">
                  <c:v>-1</c:v>
                </c:pt>
                <c:pt idx="9">
                  <c:v>-1</c:v>
                </c:pt>
                <c:pt idx="10">
                  <c:v>-1</c:v>
                </c:pt>
                <c:pt idx="11">
                  <c:v>-1</c:v>
                </c:pt>
              </c:numCache>
            </c:numRef>
          </c:yVal>
          <c:smooth val="0"/>
        </c:ser>
        <c:ser>
          <c:idx val="98"/>
          <c:order val="9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_G0401_!$A$100:$L$100</c:f>
              <c:numCache>
                <c:formatCode>General</c:formatCode>
                <c:ptCount val="12"/>
                <c:pt idx="0">
                  <c:v>-1</c:v>
                </c:pt>
                <c:pt idx="1">
                  <c:v>-1</c:v>
                </c:pt>
                <c:pt idx="2">
                  <c:v>-1</c:v>
                </c:pt>
                <c:pt idx="3">
                  <c:v>5070</c:v>
                </c:pt>
                <c:pt idx="4">
                  <c:v>4890</c:v>
                </c:pt>
                <c:pt idx="5">
                  <c:v>4910</c:v>
                </c:pt>
                <c:pt idx="6">
                  <c:v>-1</c:v>
                </c:pt>
                <c:pt idx="7">
                  <c:v>-1</c:v>
                </c:pt>
                <c:pt idx="8">
                  <c:v>-1</c:v>
                </c:pt>
                <c:pt idx="9">
                  <c:v>-1</c:v>
                </c:pt>
                <c:pt idx="10">
                  <c:v>-1</c:v>
                </c:pt>
                <c:pt idx="11">
                  <c:v>-1</c:v>
                </c:pt>
              </c:numCache>
            </c:numRef>
          </c:yVal>
          <c:smooth val="0"/>
        </c:ser>
        <c:ser>
          <c:idx val="99"/>
          <c:order val="9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_G0401_!$A$101:$L$101</c:f>
              <c:numCache>
                <c:formatCode>General</c:formatCode>
                <c:ptCount val="12"/>
                <c:pt idx="0">
                  <c:v>-1</c:v>
                </c:pt>
                <c:pt idx="1">
                  <c:v>-1</c:v>
                </c:pt>
                <c:pt idx="2">
                  <c:v>-1</c:v>
                </c:pt>
                <c:pt idx="3">
                  <c:v>5260</c:v>
                </c:pt>
                <c:pt idx="4">
                  <c:v>4920</c:v>
                </c:pt>
                <c:pt idx="5">
                  <c:v>4930</c:v>
                </c:pt>
                <c:pt idx="6">
                  <c:v>-1</c:v>
                </c:pt>
                <c:pt idx="7">
                  <c:v>-1</c:v>
                </c:pt>
                <c:pt idx="8">
                  <c:v>-1</c:v>
                </c:pt>
                <c:pt idx="9">
                  <c:v>-1</c:v>
                </c:pt>
                <c:pt idx="10">
                  <c:v>-1</c:v>
                </c:pt>
                <c:pt idx="11">
                  <c:v>-1</c:v>
                </c:pt>
              </c:numCache>
            </c:numRef>
          </c:yVal>
          <c:smooth val="0"/>
        </c:ser>
        <c:ser>
          <c:idx val="100"/>
          <c:order val="9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_G0401_!$A$102:$L$102</c:f>
              <c:numCache>
                <c:formatCode>General</c:formatCode>
                <c:ptCount val="12"/>
                <c:pt idx="0">
                  <c:v>-1</c:v>
                </c:pt>
                <c:pt idx="1">
                  <c:v>-1</c:v>
                </c:pt>
                <c:pt idx="2">
                  <c:v>-1</c:v>
                </c:pt>
                <c:pt idx="3">
                  <c:v>5290</c:v>
                </c:pt>
                <c:pt idx="4">
                  <c:v>4940</c:v>
                </c:pt>
                <c:pt idx="5">
                  <c:v>4950</c:v>
                </c:pt>
                <c:pt idx="6">
                  <c:v>-1</c:v>
                </c:pt>
                <c:pt idx="7">
                  <c:v>-1</c:v>
                </c:pt>
                <c:pt idx="8">
                  <c:v>-1</c:v>
                </c:pt>
                <c:pt idx="9">
                  <c:v>-1</c:v>
                </c:pt>
                <c:pt idx="10">
                  <c:v>-1</c:v>
                </c:pt>
                <c:pt idx="11">
                  <c:v>-1</c:v>
                </c:pt>
              </c:numCache>
            </c:numRef>
          </c:yVal>
          <c:smooth val="0"/>
        </c:ser>
        <c:ser>
          <c:idx val="101"/>
          <c:order val="9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_G0401_!$A$103:$L$103</c:f>
              <c:numCache>
                <c:formatCode>General</c:formatCode>
                <c:ptCount val="12"/>
                <c:pt idx="0">
                  <c:v>-1</c:v>
                </c:pt>
                <c:pt idx="1">
                  <c:v>-1</c:v>
                </c:pt>
                <c:pt idx="2">
                  <c:v>-1</c:v>
                </c:pt>
                <c:pt idx="3">
                  <c:v>5315</c:v>
                </c:pt>
                <c:pt idx="4">
                  <c:v>4960</c:v>
                </c:pt>
                <c:pt idx="5">
                  <c:v>4970</c:v>
                </c:pt>
                <c:pt idx="6">
                  <c:v>-1</c:v>
                </c:pt>
                <c:pt idx="7">
                  <c:v>-1</c:v>
                </c:pt>
                <c:pt idx="8">
                  <c:v>-1</c:v>
                </c:pt>
                <c:pt idx="9">
                  <c:v>-1</c:v>
                </c:pt>
                <c:pt idx="10">
                  <c:v>-1</c:v>
                </c:pt>
                <c:pt idx="11">
                  <c:v>-1</c:v>
                </c:pt>
              </c:numCache>
            </c:numRef>
          </c:yVal>
          <c:smooth val="0"/>
        </c:ser>
        <c:ser>
          <c:idx val="102"/>
          <c:order val="10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_G0401_!$A$104:$L$104</c:f>
              <c:numCache>
                <c:formatCode>General</c:formatCode>
                <c:ptCount val="12"/>
                <c:pt idx="0">
                  <c:v>-1</c:v>
                </c:pt>
                <c:pt idx="1">
                  <c:v>-1</c:v>
                </c:pt>
                <c:pt idx="2">
                  <c:v>-1</c:v>
                </c:pt>
                <c:pt idx="3">
                  <c:v>5340</c:v>
                </c:pt>
                <c:pt idx="4">
                  <c:v>4980</c:v>
                </c:pt>
                <c:pt idx="5">
                  <c:v>4990</c:v>
                </c:pt>
                <c:pt idx="6">
                  <c:v>-1</c:v>
                </c:pt>
                <c:pt idx="7">
                  <c:v>-1</c:v>
                </c:pt>
                <c:pt idx="8">
                  <c:v>-1</c:v>
                </c:pt>
                <c:pt idx="9">
                  <c:v>-1</c:v>
                </c:pt>
                <c:pt idx="10">
                  <c:v>-1</c:v>
                </c:pt>
                <c:pt idx="11">
                  <c:v>-1</c:v>
                </c:pt>
              </c:numCache>
            </c:numRef>
          </c:yVal>
          <c:smooth val="0"/>
        </c:ser>
        <c:ser>
          <c:idx val="103"/>
          <c:order val="10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_G0401_!$A$105:$L$105</c:f>
              <c:numCache>
                <c:formatCode>General</c:formatCode>
                <c:ptCount val="12"/>
                <c:pt idx="0">
                  <c:v>-1</c:v>
                </c:pt>
                <c:pt idx="1">
                  <c:v>-1</c:v>
                </c:pt>
                <c:pt idx="2">
                  <c:v>-1</c:v>
                </c:pt>
                <c:pt idx="3">
                  <c:v>5370</c:v>
                </c:pt>
                <c:pt idx="4">
                  <c:v>5000</c:v>
                </c:pt>
                <c:pt idx="5">
                  <c:v>5010</c:v>
                </c:pt>
                <c:pt idx="6">
                  <c:v>-1</c:v>
                </c:pt>
                <c:pt idx="7">
                  <c:v>-1</c:v>
                </c:pt>
                <c:pt idx="8">
                  <c:v>-1</c:v>
                </c:pt>
                <c:pt idx="9">
                  <c:v>-1</c:v>
                </c:pt>
                <c:pt idx="10">
                  <c:v>-1</c:v>
                </c:pt>
                <c:pt idx="11">
                  <c:v>-1</c:v>
                </c:pt>
              </c:numCache>
            </c:numRef>
          </c:yVal>
          <c:smooth val="0"/>
        </c:ser>
        <c:ser>
          <c:idx val="104"/>
          <c:order val="10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_G0401_!$A$106:$L$106</c:f>
              <c:numCache>
                <c:formatCode>General</c:formatCode>
                <c:ptCount val="12"/>
                <c:pt idx="0">
                  <c:v>-1</c:v>
                </c:pt>
                <c:pt idx="1">
                  <c:v>-1</c:v>
                </c:pt>
                <c:pt idx="2">
                  <c:v>-1</c:v>
                </c:pt>
                <c:pt idx="3">
                  <c:v>5390</c:v>
                </c:pt>
                <c:pt idx="4">
                  <c:v>5030</c:v>
                </c:pt>
                <c:pt idx="5">
                  <c:v>5040</c:v>
                </c:pt>
                <c:pt idx="6">
                  <c:v>-1</c:v>
                </c:pt>
                <c:pt idx="7">
                  <c:v>-1</c:v>
                </c:pt>
                <c:pt idx="8">
                  <c:v>-1</c:v>
                </c:pt>
                <c:pt idx="9">
                  <c:v>-1</c:v>
                </c:pt>
                <c:pt idx="10">
                  <c:v>-1</c:v>
                </c:pt>
                <c:pt idx="11">
                  <c:v>-1</c:v>
                </c:pt>
              </c:numCache>
            </c:numRef>
          </c:yVal>
          <c:smooth val="0"/>
        </c:ser>
        <c:ser>
          <c:idx val="105"/>
          <c:order val="10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_G0401_!$A$107:$L$107</c:f>
              <c:numCache>
                <c:formatCode>General</c:formatCode>
                <c:ptCount val="12"/>
                <c:pt idx="0">
                  <c:v>-1</c:v>
                </c:pt>
                <c:pt idx="1">
                  <c:v>-1</c:v>
                </c:pt>
                <c:pt idx="2">
                  <c:v>-1</c:v>
                </c:pt>
                <c:pt idx="3">
                  <c:v>6000</c:v>
                </c:pt>
                <c:pt idx="4">
                  <c:v>5050</c:v>
                </c:pt>
                <c:pt idx="5">
                  <c:v>5060</c:v>
                </c:pt>
                <c:pt idx="6">
                  <c:v>-1</c:v>
                </c:pt>
                <c:pt idx="7">
                  <c:v>-1</c:v>
                </c:pt>
                <c:pt idx="8">
                  <c:v>-1</c:v>
                </c:pt>
                <c:pt idx="9">
                  <c:v>-1</c:v>
                </c:pt>
                <c:pt idx="10">
                  <c:v>-1</c:v>
                </c:pt>
                <c:pt idx="11">
                  <c:v>-1</c:v>
                </c:pt>
              </c:numCache>
            </c:numRef>
          </c:yVal>
          <c:smooth val="0"/>
        </c:ser>
        <c:ser>
          <c:idx val="106"/>
          <c:order val="10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_G0401_!$A$108:$L$108</c:f>
              <c:numCache>
                <c:formatCode>General</c:formatCode>
                <c:ptCount val="12"/>
                <c:pt idx="0">
                  <c:v>-1</c:v>
                </c:pt>
                <c:pt idx="1">
                  <c:v>-1</c:v>
                </c:pt>
                <c:pt idx="2">
                  <c:v>-1</c:v>
                </c:pt>
                <c:pt idx="3">
                  <c:v>-1</c:v>
                </c:pt>
                <c:pt idx="4">
                  <c:v>5070</c:v>
                </c:pt>
                <c:pt idx="5">
                  <c:v>5100</c:v>
                </c:pt>
                <c:pt idx="6">
                  <c:v>-1</c:v>
                </c:pt>
                <c:pt idx="7">
                  <c:v>-1</c:v>
                </c:pt>
                <c:pt idx="8">
                  <c:v>-1</c:v>
                </c:pt>
                <c:pt idx="9">
                  <c:v>-1</c:v>
                </c:pt>
                <c:pt idx="10">
                  <c:v>-1</c:v>
                </c:pt>
                <c:pt idx="11">
                  <c:v>-1</c:v>
                </c:pt>
              </c:numCache>
            </c:numRef>
          </c:yVal>
          <c:smooth val="0"/>
        </c:ser>
        <c:ser>
          <c:idx val="107"/>
          <c:order val="10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_G0401_!$A$109:$L$109</c:f>
              <c:numCache>
                <c:formatCode>General</c:formatCode>
                <c:ptCount val="12"/>
                <c:pt idx="0">
                  <c:v>-1</c:v>
                </c:pt>
                <c:pt idx="1">
                  <c:v>-1</c:v>
                </c:pt>
                <c:pt idx="2">
                  <c:v>-1</c:v>
                </c:pt>
                <c:pt idx="3">
                  <c:v>-1</c:v>
                </c:pt>
                <c:pt idx="4">
                  <c:v>5100</c:v>
                </c:pt>
                <c:pt idx="5">
                  <c:v>5160</c:v>
                </c:pt>
                <c:pt idx="6">
                  <c:v>-1</c:v>
                </c:pt>
                <c:pt idx="7">
                  <c:v>-1</c:v>
                </c:pt>
                <c:pt idx="8">
                  <c:v>-1</c:v>
                </c:pt>
                <c:pt idx="9">
                  <c:v>-1</c:v>
                </c:pt>
                <c:pt idx="10">
                  <c:v>-1</c:v>
                </c:pt>
                <c:pt idx="11">
                  <c:v>-1</c:v>
                </c:pt>
              </c:numCache>
            </c:numRef>
          </c:yVal>
          <c:smooth val="0"/>
        </c:ser>
        <c:ser>
          <c:idx val="108"/>
          <c:order val="10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_G0401_!$A$110:$L$110</c:f>
              <c:numCache>
                <c:formatCode>General</c:formatCode>
                <c:ptCount val="12"/>
                <c:pt idx="0">
                  <c:v>-1</c:v>
                </c:pt>
                <c:pt idx="1">
                  <c:v>-1</c:v>
                </c:pt>
                <c:pt idx="2">
                  <c:v>-1</c:v>
                </c:pt>
                <c:pt idx="3">
                  <c:v>-1</c:v>
                </c:pt>
                <c:pt idx="4">
                  <c:v>5140</c:v>
                </c:pt>
                <c:pt idx="5">
                  <c:v>5250</c:v>
                </c:pt>
                <c:pt idx="6">
                  <c:v>-1</c:v>
                </c:pt>
                <c:pt idx="7">
                  <c:v>-1</c:v>
                </c:pt>
                <c:pt idx="8">
                  <c:v>-1</c:v>
                </c:pt>
                <c:pt idx="9">
                  <c:v>-1</c:v>
                </c:pt>
                <c:pt idx="10">
                  <c:v>-1</c:v>
                </c:pt>
                <c:pt idx="11">
                  <c:v>-1</c:v>
                </c:pt>
              </c:numCache>
            </c:numRef>
          </c:yVal>
          <c:smooth val="0"/>
        </c:ser>
        <c:ser>
          <c:idx val="109"/>
          <c:order val="10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_G0401_!$A$111:$L$111</c:f>
              <c:numCache>
                <c:formatCode>General</c:formatCode>
                <c:ptCount val="12"/>
                <c:pt idx="0">
                  <c:v>-1</c:v>
                </c:pt>
                <c:pt idx="1">
                  <c:v>-1</c:v>
                </c:pt>
                <c:pt idx="2">
                  <c:v>-1</c:v>
                </c:pt>
                <c:pt idx="3">
                  <c:v>-1</c:v>
                </c:pt>
                <c:pt idx="4">
                  <c:v>5195</c:v>
                </c:pt>
                <c:pt idx="5">
                  <c:v>5320</c:v>
                </c:pt>
                <c:pt idx="6">
                  <c:v>-1</c:v>
                </c:pt>
                <c:pt idx="7">
                  <c:v>-1</c:v>
                </c:pt>
                <c:pt idx="8">
                  <c:v>-1</c:v>
                </c:pt>
                <c:pt idx="9">
                  <c:v>-1</c:v>
                </c:pt>
                <c:pt idx="10">
                  <c:v>-1</c:v>
                </c:pt>
                <c:pt idx="11">
                  <c:v>-1</c:v>
                </c:pt>
              </c:numCache>
            </c:numRef>
          </c:yVal>
          <c:smooth val="0"/>
        </c:ser>
        <c:ser>
          <c:idx val="110"/>
          <c:order val="10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_G0401_!$A$112:$L$112</c:f>
              <c:numCache>
                <c:formatCode>General</c:formatCode>
                <c:ptCount val="12"/>
                <c:pt idx="0">
                  <c:v>-1</c:v>
                </c:pt>
                <c:pt idx="1">
                  <c:v>-1</c:v>
                </c:pt>
                <c:pt idx="2">
                  <c:v>-1</c:v>
                </c:pt>
                <c:pt idx="3">
                  <c:v>-1</c:v>
                </c:pt>
                <c:pt idx="4">
                  <c:v>5220</c:v>
                </c:pt>
                <c:pt idx="5">
                  <c:v>5342</c:v>
                </c:pt>
                <c:pt idx="6">
                  <c:v>-1</c:v>
                </c:pt>
                <c:pt idx="7">
                  <c:v>-1</c:v>
                </c:pt>
                <c:pt idx="8">
                  <c:v>-1</c:v>
                </c:pt>
                <c:pt idx="9">
                  <c:v>-1</c:v>
                </c:pt>
                <c:pt idx="10">
                  <c:v>-1</c:v>
                </c:pt>
                <c:pt idx="11">
                  <c:v>-1</c:v>
                </c:pt>
              </c:numCache>
            </c:numRef>
          </c:yVal>
          <c:smooth val="0"/>
        </c:ser>
        <c:ser>
          <c:idx val="111"/>
          <c:order val="10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_G0401_!$A$113:$L$113</c:f>
              <c:numCache>
                <c:formatCode>General</c:formatCode>
                <c:ptCount val="12"/>
                <c:pt idx="0">
                  <c:v>-1</c:v>
                </c:pt>
                <c:pt idx="1">
                  <c:v>-1</c:v>
                </c:pt>
                <c:pt idx="2">
                  <c:v>-1</c:v>
                </c:pt>
                <c:pt idx="3">
                  <c:v>-1</c:v>
                </c:pt>
                <c:pt idx="4">
                  <c:v>5246</c:v>
                </c:pt>
                <c:pt idx="5">
                  <c:v>5405</c:v>
                </c:pt>
                <c:pt idx="6">
                  <c:v>-1</c:v>
                </c:pt>
                <c:pt idx="7">
                  <c:v>-1</c:v>
                </c:pt>
                <c:pt idx="8">
                  <c:v>-1</c:v>
                </c:pt>
                <c:pt idx="9">
                  <c:v>-1</c:v>
                </c:pt>
                <c:pt idx="10">
                  <c:v>-1</c:v>
                </c:pt>
                <c:pt idx="11">
                  <c:v>-1</c:v>
                </c:pt>
              </c:numCache>
            </c:numRef>
          </c:yVal>
          <c:smooth val="0"/>
        </c:ser>
        <c:ser>
          <c:idx val="112"/>
          <c:order val="11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_G0401_!$A$114:$L$114</c:f>
              <c:numCache>
                <c:formatCode>General</c:formatCode>
                <c:ptCount val="12"/>
                <c:pt idx="0">
                  <c:v>-1</c:v>
                </c:pt>
                <c:pt idx="1">
                  <c:v>-1</c:v>
                </c:pt>
                <c:pt idx="2">
                  <c:v>-1</c:v>
                </c:pt>
                <c:pt idx="3">
                  <c:v>-1</c:v>
                </c:pt>
                <c:pt idx="4">
                  <c:v>5356</c:v>
                </c:pt>
                <c:pt idx="5">
                  <c:v>5535</c:v>
                </c:pt>
                <c:pt idx="6">
                  <c:v>-1</c:v>
                </c:pt>
                <c:pt idx="7">
                  <c:v>-1</c:v>
                </c:pt>
                <c:pt idx="8">
                  <c:v>-1</c:v>
                </c:pt>
                <c:pt idx="9">
                  <c:v>-1</c:v>
                </c:pt>
                <c:pt idx="10">
                  <c:v>-1</c:v>
                </c:pt>
                <c:pt idx="11">
                  <c:v>-1</c:v>
                </c:pt>
              </c:numCache>
            </c:numRef>
          </c:yVal>
          <c:smooth val="0"/>
        </c:ser>
        <c:ser>
          <c:idx val="113"/>
          <c:order val="11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_G0401_!$A$115:$L$115</c:f>
              <c:numCache>
                <c:formatCode>General</c:formatCode>
                <c:ptCount val="12"/>
                <c:pt idx="0">
                  <c:v>-1</c:v>
                </c:pt>
                <c:pt idx="1">
                  <c:v>-1</c:v>
                </c:pt>
                <c:pt idx="2">
                  <c:v>-1</c:v>
                </c:pt>
                <c:pt idx="3">
                  <c:v>-1</c:v>
                </c:pt>
                <c:pt idx="4">
                  <c:v>5390</c:v>
                </c:pt>
                <c:pt idx="5">
                  <c:v>-1</c:v>
                </c:pt>
                <c:pt idx="6">
                  <c:v>-1</c:v>
                </c:pt>
                <c:pt idx="7">
                  <c:v>-1</c:v>
                </c:pt>
                <c:pt idx="8">
                  <c:v>-1</c:v>
                </c:pt>
                <c:pt idx="9">
                  <c:v>-1</c:v>
                </c:pt>
                <c:pt idx="10">
                  <c:v>-1</c:v>
                </c:pt>
                <c:pt idx="11">
                  <c:v>-1</c:v>
                </c:pt>
              </c:numCache>
            </c:numRef>
          </c:yVal>
          <c:smooth val="0"/>
        </c:ser>
        <c:ser>
          <c:idx val="114"/>
          <c:order val="11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_G0401_!$A$116:$L$116</c:f>
              <c:numCache>
                <c:formatCode>General</c:formatCode>
                <c:ptCount val="12"/>
                <c:pt idx="0">
                  <c:v>-1</c:v>
                </c:pt>
                <c:pt idx="1">
                  <c:v>-1</c:v>
                </c:pt>
                <c:pt idx="2">
                  <c:v>-1</c:v>
                </c:pt>
                <c:pt idx="3">
                  <c:v>-1</c:v>
                </c:pt>
                <c:pt idx="4">
                  <c:v>5440</c:v>
                </c:pt>
                <c:pt idx="5">
                  <c:v>-1</c:v>
                </c:pt>
                <c:pt idx="6">
                  <c:v>-1</c:v>
                </c:pt>
                <c:pt idx="7">
                  <c:v>-1</c:v>
                </c:pt>
                <c:pt idx="8">
                  <c:v>-1</c:v>
                </c:pt>
                <c:pt idx="9">
                  <c:v>-1</c:v>
                </c:pt>
                <c:pt idx="10">
                  <c:v>-1</c:v>
                </c:pt>
                <c:pt idx="11">
                  <c:v>-1</c:v>
                </c:pt>
              </c:numCache>
            </c:numRef>
          </c:yVal>
          <c:smooth val="0"/>
        </c:ser>
        <c:ser>
          <c:idx val="115"/>
          <c:order val="11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_G0401_!$A$117:$L$117</c:f>
              <c:numCache>
                <c:formatCode>General</c:formatCode>
                <c:ptCount val="12"/>
                <c:pt idx="0">
                  <c:v>-1</c:v>
                </c:pt>
                <c:pt idx="1">
                  <c:v>-1</c:v>
                </c:pt>
                <c:pt idx="2">
                  <c:v>-1</c:v>
                </c:pt>
                <c:pt idx="3">
                  <c:v>-1</c:v>
                </c:pt>
                <c:pt idx="4">
                  <c:v>5870</c:v>
                </c:pt>
                <c:pt idx="5">
                  <c:v>-1</c:v>
                </c:pt>
                <c:pt idx="6">
                  <c:v>-1</c:v>
                </c:pt>
                <c:pt idx="7">
                  <c:v>-1</c:v>
                </c:pt>
                <c:pt idx="8">
                  <c:v>-1</c:v>
                </c:pt>
                <c:pt idx="9">
                  <c:v>-1</c:v>
                </c:pt>
                <c:pt idx="10">
                  <c:v>-1</c:v>
                </c:pt>
                <c:pt idx="11">
                  <c:v>-1</c:v>
                </c:pt>
              </c:numCache>
            </c:numRef>
          </c:yVal>
          <c:smooth val="0"/>
        </c:ser>
        <c:ser>
          <c:idx val="116"/>
          <c:order val="11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_G0401_!$A$118:$L$118</c:f>
              <c:numCache>
                <c:formatCode>General</c:formatCode>
                <c:ptCount val="12"/>
                <c:pt idx="0">
                  <c:v>-1</c:v>
                </c:pt>
                <c:pt idx="1">
                  <c:v>-1</c:v>
                </c:pt>
                <c:pt idx="2">
                  <c:v>-1</c:v>
                </c:pt>
                <c:pt idx="3">
                  <c:v>-1</c:v>
                </c:pt>
                <c:pt idx="4">
                  <c:v>6420</c:v>
                </c:pt>
                <c:pt idx="5">
                  <c:v>-1</c:v>
                </c:pt>
                <c:pt idx="6">
                  <c:v>-1</c:v>
                </c:pt>
                <c:pt idx="7">
                  <c:v>-1</c:v>
                </c:pt>
                <c:pt idx="8">
                  <c:v>-1</c:v>
                </c:pt>
                <c:pt idx="9">
                  <c:v>-1</c:v>
                </c:pt>
                <c:pt idx="10">
                  <c:v>-1</c:v>
                </c:pt>
                <c:pt idx="11">
                  <c:v>-1</c:v>
                </c:pt>
              </c:numCache>
            </c:numRef>
          </c:yVal>
          <c:smooth val="0"/>
        </c:ser>
        <c:ser>
          <c:idx val="117"/>
          <c:order val="11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_G0401_!$A$119:$L$119</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18"/>
          <c:order val="11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_G0401_!$A$120:$L$120</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19"/>
          <c:order val="11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_G0401_!$A$121:$L$121</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20"/>
          <c:order val="11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_G0401_!$A$122:$L$122</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21"/>
          <c:order val="11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_G0401_!$A$123:$L$123</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22"/>
          <c:order val="12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_G0401_!$A$124:$L$124</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23"/>
          <c:order val="12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_G0401_!$A$125:$L$125</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24"/>
          <c:order val="12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_G0401_!$A$126:$L$126</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25"/>
          <c:order val="12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_G0401_!$A$127:$L$127</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26"/>
          <c:order val="12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_G0401_!$A$128:$L$128</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27"/>
          <c:order val="12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_G0401_!$A$129:$L$129</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28"/>
          <c:order val="12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_G0401_!$A$130:$L$130</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29"/>
          <c:order val="12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_G0401_!$A$131:$L$131</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30"/>
          <c:order val="12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_G0401_!$A$132:$L$132</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31"/>
          <c:order val="12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_G0401_!$A$133:$L$133</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32"/>
          <c:order val="13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_G0401_!$A$134:$L$134</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33"/>
          <c:order val="13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_G0401_!$A$135:$L$135</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34"/>
          <c:order val="13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_G0401_!$A$136:$L$136</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35"/>
          <c:order val="13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_G0401_!$A$137:$L$137</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36"/>
          <c:order val="13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_G0401_!$A$138:$L$138</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37"/>
          <c:order val="13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_G0401_!$A$139:$L$139</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38"/>
          <c:order val="13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_G0401_!$A$140:$L$140</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39"/>
          <c:order val="13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_G0401_!$A$141:$L$141</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40"/>
          <c:order val="13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_G0401_!$A$142:$L$142</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41"/>
          <c:order val="13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_G0401_!$A$143:$L$143</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42"/>
          <c:order val="14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_G0401_!$A$144:$L$144</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43"/>
          <c:order val="14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_G0401_!$A$145:$L$145</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44"/>
          <c:order val="14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_G0401_!$A$146:$L$146</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45"/>
          <c:order val="14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_G0401_!$A$147:$L$147</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46"/>
          <c:order val="14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_G0401_!$A$148:$L$148</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47"/>
          <c:order val="14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_G0401_!$A$149:$L$149</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48"/>
          <c:order val="14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_G0401_!$A$150:$L$150</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49"/>
          <c:order val="14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_G0401_!$A$151:$L$151</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50"/>
          <c:order val="14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_G0401_!$A$152:$L$152</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51"/>
          <c:order val="14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_G0401_!$A$153:$L$153</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52"/>
          <c:order val="15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_G0401_!$A$154:$L$154</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53"/>
          <c:order val="15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_G0401_!$A$155:$L$155</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54"/>
          <c:order val="15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_G0401_!$A$156:$L$156</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55"/>
          <c:order val="15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_G0401_!$A$157:$L$157</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56"/>
          <c:order val="15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_G0401_!$A$158:$L$158</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57"/>
          <c:order val="15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_G0401_!$A$159:$L$159</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58"/>
          <c:order val="15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_G0401_!$A$160:$L$160</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59"/>
          <c:order val="15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_G0401_!$A$161:$L$161</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60"/>
          <c:order val="15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_G0401_!$A$162:$L$162</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61"/>
          <c:order val="15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_G0401_!$A$163:$L$163</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62"/>
          <c:order val="16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_G0401_!$A$164:$L$164</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63"/>
          <c:order val="16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_G0401_!$A$165:$L$165</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64"/>
          <c:order val="16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_G0401_!$A$166:$L$166</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65"/>
          <c:order val="16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_G0401_!$A$167:$L$167</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66"/>
          <c:order val="16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_G0401_!$A$168:$L$168</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67"/>
          <c:order val="16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_G0401_!$A$169:$L$169</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68"/>
          <c:order val="16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_G0401_!$A$170:$L$170</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69"/>
          <c:order val="16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_G0401_!$A$171:$L$171</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70"/>
          <c:order val="16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_G0401_!$A$172:$L$172</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71"/>
          <c:order val="16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_G0401_!$A$173:$L$173</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72"/>
          <c:order val="17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_G0401_!$A$174:$L$174</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73"/>
          <c:order val="17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_G0401_!$A$175:$L$175</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74"/>
          <c:order val="17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_G0401_!$A$176:$L$176</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75"/>
          <c:order val="17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_G0401_!$A$177:$L$177</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76"/>
          <c:order val="17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_G0401_!$A$178:$L$178</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77"/>
          <c:order val="17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_G0401_!$A$179:$L$179</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78"/>
          <c:order val="17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_G0401_!$A$180:$L$180</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79"/>
          <c:order val="17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_G0401_!$A$181:$L$181</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80"/>
          <c:order val="17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_G0401_!$A$182:$L$182</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81"/>
          <c:order val="17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_G0401_!$A$183:$L$183</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82"/>
          <c:order val="18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_G0401_!$A$184:$L$184</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83"/>
          <c:order val="18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_G0401_!$A$185:$L$185</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84"/>
          <c:order val="18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_G0401_!$A$186:$L$186</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85"/>
          <c:order val="18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_G0401_!$A$187:$L$187</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86"/>
          <c:order val="18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_G0401_!$A$188:$L$188</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87"/>
          <c:order val="18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_G0401_!$A$189:$L$189</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88"/>
          <c:order val="18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_G0401_!$A$190:$L$190</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89"/>
          <c:order val="18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_G0401_!$A$191:$L$191</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90"/>
          <c:order val="18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_G0401_!$A$192:$L$192</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91"/>
          <c:order val="18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_G0401_!$A$193:$L$193</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92"/>
          <c:order val="19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_G0401_!$A$194:$L$194</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93"/>
          <c:order val="19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_G0401_!$A$195:$L$195</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94"/>
          <c:order val="19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_G0401_!$A$196:$L$196</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95"/>
          <c:order val="19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_G0401_!$A$197:$L$197</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96"/>
          <c:order val="19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_G0401_!$A$198:$L$198</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97"/>
          <c:order val="19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_G0401_!$A$199:$L$199</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98"/>
          <c:order val="19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_G0401_!$A$200:$L$200</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99"/>
          <c:order val="19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_G0401_!$A$201:$L$201</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200"/>
          <c:order val="19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_G0401_!$A$202:$L$202</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201"/>
          <c:order val="19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_G0401_!$A$203:$L$203</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202"/>
          <c:order val="20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_G0401_!$A$204:$L$204</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203"/>
          <c:order val="20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_G0401_!$A$205:$L$205</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204"/>
          <c:order val="20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_G0401_!$A$206:$L$206</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dLbls>
          <c:showLegendKey val="0"/>
          <c:showVal val="0"/>
          <c:showCatName val="0"/>
          <c:showSerName val="0"/>
          <c:showPercent val="0"/>
          <c:showBubbleSize val="0"/>
        </c:dLbls>
        <c:axId val="283289088"/>
        <c:axId val="283291008"/>
      </c:scatterChart>
      <c:catAx>
        <c:axId val="283289088"/>
        <c:scaling>
          <c:orientation val="minMax"/>
        </c:scaling>
        <c:delete val="0"/>
        <c:axPos val="b"/>
        <c:title>
          <c:tx>
            <c:rich>
              <a:bodyPr/>
              <a:lstStyle/>
              <a:p>
                <a:pPr>
                  <a:defRPr/>
                </a:pPr>
                <a:r>
                  <a:rPr lang="fr-FR"/>
                  <a:t>Durée de séjour de la mère (nuits)</a:t>
                </a:r>
              </a:p>
            </c:rich>
          </c:tx>
          <c:overlay val="0"/>
        </c:title>
        <c:majorTickMark val="out"/>
        <c:minorTickMark val="none"/>
        <c:tickLblPos val="nextTo"/>
        <c:crossAx val="283291008"/>
        <c:crosses val="autoZero"/>
        <c:auto val="1"/>
        <c:lblAlgn val="ctr"/>
        <c:lblOffset val="100"/>
        <c:noMultiLvlLbl val="0"/>
      </c:catAx>
      <c:valAx>
        <c:axId val="283291008"/>
        <c:scaling>
          <c:orientation val="minMax"/>
          <c:max val="6000"/>
          <c:min val="0"/>
        </c:scaling>
        <c:delete val="0"/>
        <c:axPos val="l"/>
        <c:majorGridlines/>
        <c:title>
          <c:tx>
            <c:rich>
              <a:bodyPr rot="-5400000" vert="horz"/>
              <a:lstStyle/>
              <a:p>
                <a:pPr>
                  <a:defRPr/>
                </a:pPr>
                <a:r>
                  <a:rPr lang="fr-FR"/>
                  <a:t>Poids de naissance (grammes)</a:t>
                </a:r>
              </a:p>
            </c:rich>
          </c:tx>
          <c:overlay val="0"/>
        </c:title>
        <c:numFmt formatCode="#\ ##0" sourceLinked="0"/>
        <c:majorTickMark val="out"/>
        <c:minorTickMark val="none"/>
        <c:tickLblPos val="nextTo"/>
        <c:crossAx val="283289088"/>
        <c:crosses val="autoZero"/>
        <c:crossBetween val="between"/>
      </c:valAx>
    </c:plotArea>
    <c:plotVisOnly val="1"/>
    <c:dispBlanksAs val="gap"/>
    <c:showDLblsOverMax val="0"/>
  </c:chart>
  <c:spPr>
    <a:solidFill>
      <a:srgbClr val="7030A0">
        <a:alpha val="10000"/>
      </a:srgbClr>
    </a:solidFill>
  </c:spPr>
  <c:printSettings>
    <c:headerFooter/>
    <c:pageMargins b="0.75000000000000411" l="0.70000000000000062" r="0.70000000000000062" t="0.75000000000000411"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300"/>
              <a:t> Poids de naissance par âge de la mère</a:t>
            </a:r>
          </a:p>
        </c:rich>
      </c:tx>
      <c:overlay val="0"/>
    </c:title>
    <c:autoTitleDeleted val="0"/>
    <c:plotArea>
      <c:layout/>
      <c:barChart>
        <c:barDir val="col"/>
        <c:grouping val="stacked"/>
        <c:varyColors val="0"/>
        <c:ser>
          <c:idx val="0"/>
          <c:order val="0"/>
          <c:spPr>
            <a:noFill/>
          </c:spPr>
          <c:invertIfNegative val="0"/>
          <c:errBars>
            <c:errBarType val="minus"/>
            <c:errValType val="cust"/>
            <c:noEndCap val="0"/>
            <c:plus>
              <c:numLit>
                <c:formatCode>General</c:formatCode>
                <c:ptCount val="1"/>
                <c:pt idx="0">
                  <c:v>1</c:v>
                </c:pt>
              </c:numLit>
            </c:plus>
            <c:minus>
              <c:numRef>
                <c:f>_G0402_!$A$5:$J$5</c:f>
                <c:numCache>
                  <c:formatCode>General</c:formatCode>
                  <c:ptCount val="10"/>
                  <c:pt idx="0">
                    <c:v>375</c:v>
                  </c:pt>
                  <c:pt idx="1">
                    <c:v>952.5</c:v>
                  </c:pt>
                  <c:pt idx="2">
                    <c:v>940</c:v>
                  </c:pt>
                  <c:pt idx="3">
                    <c:v>965</c:v>
                  </c:pt>
                  <c:pt idx="4">
                    <c:v>1000</c:v>
                  </c:pt>
                  <c:pt idx="5">
                    <c:v>1040</c:v>
                  </c:pt>
                  <c:pt idx="6">
                    <c:v>990</c:v>
                  </c:pt>
                  <c:pt idx="7">
                    <c:v>1030</c:v>
                  </c:pt>
                  <c:pt idx="8">
                    <c:v>390</c:v>
                  </c:pt>
                  <c:pt idx="9">
                    <c:v>-1</c:v>
                  </c:pt>
                </c:numCache>
              </c:numRef>
            </c:minus>
          </c:errBars>
          <c:cat>
            <c:strRef>
              <c:f>'Âge de la mère'!$A$8:$A$17</c:f>
              <c:strCache>
                <c:ptCount val="10"/>
                <c:pt idx="0">
                  <c:v>10 - 15</c:v>
                </c:pt>
                <c:pt idx="1">
                  <c:v>16 - 20</c:v>
                </c:pt>
                <c:pt idx="2">
                  <c:v>21 - 25</c:v>
                </c:pt>
                <c:pt idx="3">
                  <c:v>26 - 30</c:v>
                </c:pt>
                <c:pt idx="4">
                  <c:v>31 - 35</c:v>
                </c:pt>
                <c:pt idx="5">
                  <c:v>36 - 40</c:v>
                </c:pt>
                <c:pt idx="6">
                  <c:v>41 - 45</c:v>
                </c:pt>
                <c:pt idx="7">
                  <c:v>46 - 50</c:v>
                </c:pt>
                <c:pt idx="8">
                  <c:v>51 - 60</c:v>
                </c:pt>
                <c:pt idx="9">
                  <c:v>61 - 70</c:v>
                </c:pt>
              </c:strCache>
            </c:strRef>
          </c:cat>
          <c:val>
            <c:numRef>
              <c:f>_G0402_!$A$2:$J$2</c:f>
              <c:numCache>
                <c:formatCode>General</c:formatCode>
                <c:ptCount val="10"/>
                <c:pt idx="0">
                  <c:v>2790</c:v>
                </c:pt>
                <c:pt idx="1">
                  <c:v>2862.5</c:v>
                </c:pt>
                <c:pt idx="2">
                  <c:v>2940</c:v>
                </c:pt>
                <c:pt idx="3">
                  <c:v>3000</c:v>
                </c:pt>
                <c:pt idx="4">
                  <c:v>3000</c:v>
                </c:pt>
                <c:pt idx="5">
                  <c:v>2970</c:v>
                </c:pt>
                <c:pt idx="6">
                  <c:v>2940</c:v>
                </c:pt>
                <c:pt idx="7">
                  <c:v>2710</c:v>
                </c:pt>
                <c:pt idx="8">
                  <c:v>3500</c:v>
                </c:pt>
                <c:pt idx="9">
                  <c:v>-1</c:v>
                </c:pt>
              </c:numCache>
            </c:numRef>
          </c:val>
        </c:ser>
        <c:ser>
          <c:idx val="1"/>
          <c:order val="1"/>
          <c:spPr>
            <a:solidFill>
              <a:schemeClr val="bg1"/>
            </a:solidFill>
            <a:ln>
              <a:solidFill>
                <a:schemeClr val="tx1"/>
              </a:solidFill>
            </a:ln>
          </c:spPr>
          <c:invertIfNegative val="0"/>
          <c:cat>
            <c:strRef>
              <c:f>'Âge de la mère'!$A$8:$A$17</c:f>
              <c:strCache>
                <c:ptCount val="10"/>
                <c:pt idx="0">
                  <c:v>10 - 15</c:v>
                </c:pt>
                <c:pt idx="1">
                  <c:v>16 - 20</c:v>
                </c:pt>
                <c:pt idx="2">
                  <c:v>21 - 25</c:v>
                </c:pt>
                <c:pt idx="3">
                  <c:v>26 - 30</c:v>
                </c:pt>
                <c:pt idx="4">
                  <c:v>31 - 35</c:v>
                </c:pt>
                <c:pt idx="5">
                  <c:v>36 - 40</c:v>
                </c:pt>
                <c:pt idx="6">
                  <c:v>41 - 45</c:v>
                </c:pt>
                <c:pt idx="7">
                  <c:v>46 - 50</c:v>
                </c:pt>
                <c:pt idx="8">
                  <c:v>51 - 60</c:v>
                </c:pt>
                <c:pt idx="9">
                  <c:v>61 - 70</c:v>
                </c:pt>
              </c:strCache>
            </c:strRef>
          </c:cat>
          <c:val>
            <c:numRef>
              <c:f>_G0402_!$A$3:$J$3</c:f>
              <c:numCache>
                <c:formatCode>General</c:formatCode>
                <c:ptCount val="10"/>
                <c:pt idx="0">
                  <c:v>195</c:v>
                </c:pt>
                <c:pt idx="1">
                  <c:v>317.5</c:v>
                </c:pt>
                <c:pt idx="2">
                  <c:v>325</c:v>
                </c:pt>
                <c:pt idx="3">
                  <c:v>330</c:v>
                </c:pt>
                <c:pt idx="4">
                  <c:v>340</c:v>
                </c:pt>
                <c:pt idx="5">
                  <c:v>350</c:v>
                </c:pt>
                <c:pt idx="6">
                  <c:v>340</c:v>
                </c:pt>
                <c:pt idx="7">
                  <c:v>412.5</c:v>
                </c:pt>
                <c:pt idx="8">
                  <c:v>170</c:v>
                </c:pt>
                <c:pt idx="9">
                  <c:v>-1</c:v>
                </c:pt>
              </c:numCache>
            </c:numRef>
          </c:val>
        </c:ser>
        <c:ser>
          <c:idx val="2"/>
          <c:order val="2"/>
          <c:spPr>
            <a:solidFill>
              <a:schemeClr val="bg1"/>
            </a:solidFill>
            <a:ln>
              <a:solidFill>
                <a:sysClr val="windowText" lastClr="000000"/>
              </a:solidFill>
            </a:ln>
          </c:spPr>
          <c:invertIfNegative val="0"/>
          <c:errBars>
            <c:errBarType val="plus"/>
            <c:errValType val="cust"/>
            <c:noEndCap val="0"/>
            <c:plus>
              <c:numRef>
                <c:f>_G0402_!$A$6:$J$6</c:f>
                <c:numCache>
                  <c:formatCode>General</c:formatCode>
                  <c:ptCount val="10"/>
                  <c:pt idx="0">
                    <c:v>670</c:v>
                  </c:pt>
                  <c:pt idx="1">
                    <c:v>950</c:v>
                  </c:pt>
                  <c:pt idx="2">
                    <c:v>940</c:v>
                  </c:pt>
                  <c:pt idx="3">
                    <c:v>965</c:v>
                  </c:pt>
                  <c:pt idx="4">
                    <c:v>1005</c:v>
                  </c:pt>
                  <c:pt idx="5">
                    <c:v>1035</c:v>
                  </c:pt>
                  <c:pt idx="6">
                    <c:v>990</c:v>
                  </c:pt>
                  <c:pt idx="7">
                    <c:v>835</c:v>
                  </c:pt>
                  <c:pt idx="8">
                    <c:v>70</c:v>
                  </c:pt>
                  <c:pt idx="9">
                    <c:v>-1</c:v>
                  </c:pt>
                </c:numCache>
              </c:numRef>
            </c:plus>
            <c:minus>
              <c:numLit>
                <c:formatCode>General</c:formatCode>
                <c:ptCount val="1"/>
                <c:pt idx="0">
                  <c:v>1</c:v>
                </c:pt>
              </c:numLit>
            </c:minus>
          </c:errBars>
          <c:cat>
            <c:strRef>
              <c:f>'Âge de la mère'!$A$8:$A$17</c:f>
              <c:strCache>
                <c:ptCount val="10"/>
                <c:pt idx="0">
                  <c:v>10 - 15</c:v>
                </c:pt>
                <c:pt idx="1">
                  <c:v>16 - 20</c:v>
                </c:pt>
                <c:pt idx="2">
                  <c:v>21 - 25</c:v>
                </c:pt>
                <c:pt idx="3">
                  <c:v>26 - 30</c:v>
                </c:pt>
                <c:pt idx="4">
                  <c:v>31 - 35</c:v>
                </c:pt>
                <c:pt idx="5">
                  <c:v>36 - 40</c:v>
                </c:pt>
                <c:pt idx="6">
                  <c:v>41 - 45</c:v>
                </c:pt>
                <c:pt idx="7">
                  <c:v>46 - 50</c:v>
                </c:pt>
                <c:pt idx="8">
                  <c:v>51 - 60</c:v>
                </c:pt>
                <c:pt idx="9">
                  <c:v>61 - 70</c:v>
                </c:pt>
              </c:strCache>
            </c:strRef>
          </c:cat>
          <c:val>
            <c:numRef>
              <c:f>_G0402_!$A$4:$J$4</c:f>
              <c:numCache>
                <c:formatCode>General</c:formatCode>
                <c:ptCount val="10"/>
                <c:pt idx="0">
                  <c:v>265</c:v>
                </c:pt>
                <c:pt idx="1">
                  <c:v>320</c:v>
                </c:pt>
                <c:pt idx="2">
                  <c:v>305</c:v>
                </c:pt>
                <c:pt idx="3">
                  <c:v>315</c:v>
                </c:pt>
                <c:pt idx="4">
                  <c:v>330</c:v>
                </c:pt>
                <c:pt idx="5">
                  <c:v>345</c:v>
                </c:pt>
                <c:pt idx="6">
                  <c:v>330</c:v>
                </c:pt>
                <c:pt idx="7">
                  <c:v>342.5</c:v>
                </c:pt>
                <c:pt idx="8">
                  <c:v>100</c:v>
                </c:pt>
                <c:pt idx="9">
                  <c:v>-1</c:v>
                </c:pt>
              </c:numCache>
            </c:numRef>
          </c:val>
        </c:ser>
        <c:dLbls>
          <c:showLegendKey val="0"/>
          <c:showVal val="0"/>
          <c:showCatName val="0"/>
          <c:showSerName val="0"/>
          <c:showPercent val="0"/>
          <c:showBubbleSize val="0"/>
        </c:dLbls>
        <c:gapWidth val="150"/>
        <c:overlap val="100"/>
        <c:axId val="286890240"/>
        <c:axId val="286892416"/>
      </c:barChart>
      <c:scatterChart>
        <c:scatterStyle val="lineMarker"/>
        <c:varyColors val="0"/>
        <c:ser>
          <c:idx val="5"/>
          <c:order val="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_G0402_!$A$7:$J$7</c:f>
              <c:numCache>
                <c:formatCode>General</c:formatCode>
                <c:ptCount val="10"/>
                <c:pt idx="0">
                  <c:v>2010</c:v>
                </c:pt>
                <c:pt idx="1">
                  <c:v>-1</c:v>
                </c:pt>
                <c:pt idx="2">
                  <c:v>-1</c:v>
                </c:pt>
                <c:pt idx="3">
                  <c:v>-1</c:v>
                </c:pt>
                <c:pt idx="4">
                  <c:v>-1</c:v>
                </c:pt>
                <c:pt idx="5">
                  <c:v>0</c:v>
                </c:pt>
                <c:pt idx="6">
                  <c:v>245</c:v>
                </c:pt>
                <c:pt idx="7">
                  <c:v>330</c:v>
                </c:pt>
                <c:pt idx="8">
                  <c:v>-1</c:v>
                </c:pt>
                <c:pt idx="9">
                  <c:v>-1</c:v>
                </c:pt>
              </c:numCache>
            </c:numRef>
          </c:yVal>
          <c:smooth val="0"/>
        </c:ser>
        <c:ser>
          <c:idx val="6"/>
          <c:order val="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_G0402_!$A$8:$J$8</c:f>
              <c:numCache>
                <c:formatCode>General</c:formatCode>
                <c:ptCount val="10"/>
                <c:pt idx="0">
                  <c:v>-1</c:v>
                </c:pt>
                <c:pt idx="1">
                  <c:v>380</c:v>
                </c:pt>
                <c:pt idx="2">
                  <c:v>39</c:v>
                </c:pt>
                <c:pt idx="3">
                  <c:v>37</c:v>
                </c:pt>
                <c:pt idx="4">
                  <c:v>38</c:v>
                </c:pt>
                <c:pt idx="5">
                  <c:v>200</c:v>
                </c:pt>
                <c:pt idx="6">
                  <c:v>275</c:v>
                </c:pt>
                <c:pt idx="7">
                  <c:v>650</c:v>
                </c:pt>
                <c:pt idx="8">
                  <c:v>-1</c:v>
                </c:pt>
                <c:pt idx="9">
                  <c:v>-1</c:v>
                </c:pt>
              </c:numCache>
            </c:numRef>
          </c:yVal>
          <c:smooth val="0"/>
        </c:ser>
        <c:ser>
          <c:idx val="7"/>
          <c:order val="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_G0402_!$A$9:$J$9</c:f>
              <c:numCache>
                <c:formatCode>General</c:formatCode>
                <c:ptCount val="10"/>
                <c:pt idx="0">
                  <c:v>-1</c:v>
                </c:pt>
                <c:pt idx="1">
                  <c:v>475</c:v>
                </c:pt>
                <c:pt idx="2">
                  <c:v>227</c:v>
                </c:pt>
                <c:pt idx="3">
                  <c:v>100</c:v>
                </c:pt>
                <c:pt idx="4">
                  <c:v>222</c:v>
                </c:pt>
                <c:pt idx="5">
                  <c:v>300</c:v>
                </c:pt>
                <c:pt idx="6">
                  <c:v>380</c:v>
                </c:pt>
                <c:pt idx="7">
                  <c:v>870</c:v>
                </c:pt>
                <c:pt idx="8">
                  <c:v>-1</c:v>
                </c:pt>
                <c:pt idx="9">
                  <c:v>-1</c:v>
                </c:pt>
              </c:numCache>
            </c:numRef>
          </c:yVal>
          <c:smooth val="0"/>
        </c:ser>
        <c:ser>
          <c:idx val="8"/>
          <c:order val="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_G0402_!$A$10:$J$10</c:f>
              <c:numCache>
                <c:formatCode>General</c:formatCode>
                <c:ptCount val="10"/>
                <c:pt idx="0">
                  <c:v>-1</c:v>
                </c:pt>
                <c:pt idx="1">
                  <c:v>500</c:v>
                </c:pt>
                <c:pt idx="2">
                  <c:v>264</c:v>
                </c:pt>
                <c:pt idx="3">
                  <c:v>120</c:v>
                </c:pt>
                <c:pt idx="4">
                  <c:v>250</c:v>
                </c:pt>
                <c:pt idx="5">
                  <c:v>330</c:v>
                </c:pt>
                <c:pt idx="6">
                  <c:v>470</c:v>
                </c:pt>
                <c:pt idx="7">
                  <c:v>1300</c:v>
                </c:pt>
                <c:pt idx="8">
                  <c:v>-1</c:v>
                </c:pt>
                <c:pt idx="9">
                  <c:v>-1</c:v>
                </c:pt>
              </c:numCache>
            </c:numRef>
          </c:yVal>
          <c:smooth val="0"/>
        </c:ser>
        <c:ser>
          <c:idx val="9"/>
          <c:order val="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_G0402_!$A$11:$J$11</c:f>
              <c:numCache>
                <c:formatCode>General</c:formatCode>
                <c:ptCount val="10"/>
                <c:pt idx="0">
                  <c:v>-1</c:v>
                </c:pt>
                <c:pt idx="1">
                  <c:v>520</c:v>
                </c:pt>
                <c:pt idx="2">
                  <c:v>294</c:v>
                </c:pt>
                <c:pt idx="3">
                  <c:v>260</c:v>
                </c:pt>
                <c:pt idx="4">
                  <c:v>310</c:v>
                </c:pt>
                <c:pt idx="5">
                  <c:v>360</c:v>
                </c:pt>
                <c:pt idx="6">
                  <c:v>500</c:v>
                </c:pt>
                <c:pt idx="7">
                  <c:v>4750</c:v>
                </c:pt>
                <c:pt idx="8">
                  <c:v>-1</c:v>
                </c:pt>
                <c:pt idx="9">
                  <c:v>-1</c:v>
                </c:pt>
              </c:numCache>
            </c:numRef>
          </c:yVal>
          <c:smooth val="0"/>
        </c:ser>
        <c:ser>
          <c:idx val="10"/>
          <c:order val="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_G0402_!$A$12:$J$12</c:f>
              <c:numCache>
                <c:formatCode>General</c:formatCode>
                <c:ptCount val="10"/>
                <c:pt idx="0">
                  <c:v>-1</c:v>
                </c:pt>
                <c:pt idx="1">
                  <c:v>540</c:v>
                </c:pt>
                <c:pt idx="2">
                  <c:v>337</c:v>
                </c:pt>
                <c:pt idx="3">
                  <c:v>300</c:v>
                </c:pt>
                <c:pt idx="4">
                  <c:v>330</c:v>
                </c:pt>
                <c:pt idx="5">
                  <c:v>390</c:v>
                </c:pt>
                <c:pt idx="6">
                  <c:v>530</c:v>
                </c:pt>
                <c:pt idx="7">
                  <c:v>-1</c:v>
                </c:pt>
                <c:pt idx="8">
                  <c:v>-1</c:v>
                </c:pt>
                <c:pt idx="9">
                  <c:v>-1</c:v>
                </c:pt>
              </c:numCache>
            </c:numRef>
          </c:yVal>
          <c:smooth val="0"/>
        </c:ser>
        <c:ser>
          <c:idx val="11"/>
          <c:order val="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_G0402_!$A$13:$J$13</c:f>
              <c:numCache>
                <c:formatCode>General</c:formatCode>
                <c:ptCount val="10"/>
                <c:pt idx="0">
                  <c:v>-1</c:v>
                </c:pt>
                <c:pt idx="1">
                  <c:v>560</c:v>
                </c:pt>
                <c:pt idx="2">
                  <c:v>360</c:v>
                </c:pt>
                <c:pt idx="3">
                  <c:v>320</c:v>
                </c:pt>
                <c:pt idx="4">
                  <c:v>353</c:v>
                </c:pt>
                <c:pt idx="5">
                  <c:v>410</c:v>
                </c:pt>
                <c:pt idx="6">
                  <c:v>550</c:v>
                </c:pt>
                <c:pt idx="7">
                  <c:v>-1</c:v>
                </c:pt>
                <c:pt idx="8">
                  <c:v>-1</c:v>
                </c:pt>
                <c:pt idx="9">
                  <c:v>-1</c:v>
                </c:pt>
              </c:numCache>
            </c:numRef>
          </c:yVal>
          <c:smooth val="0"/>
        </c:ser>
        <c:ser>
          <c:idx val="12"/>
          <c:order val="1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_G0402_!$A$14:$J$14</c:f>
              <c:numCache>
                <c:formatCode>General</c:formatCode>
                <c:ptCount val="10"/>
                <c:pt idx="0">
                  <c:v>-1</c:v>
                </c:pt>
                <c:pt idx="1">
                  <c:v>590</c:v>
                </c:pt>
                <c:pt idx="2">
                  <c:v>380</c:v>
                </c:pt>
                <c:pt idx="3">
                  <c:v>342</c:v>
                </c:pt>
                <c:pt idx="4">
                  <c:v>380</c:v>
                </c:pt>
                <c:pt idx="5">
                  <c:v>470</c:v>
                </c:pt>
                <c:pt idx="6">
                  <c:v>590</c:v>
                </c:pt>
                <c:pt idx="7">
                  <c:v>-1</c:v>
                </c:pt>
                <c:pt idx="8">
                  <c:v>-1</c:v>
                </c:pt>
                <c:pt idx="9">
                  <c:v>-1</c:v>
                </c:pt>
              </c:numCache>
            </c:numRef>
          </c:yVal>
          <c:smooth val="0"/>
        </c:ser>
        <c:ser>
          <c:idx val="13"/>
          <c:order val="1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_G0402_!$A$15:$J$15</c:f>
              <c:numCache>
                <c:formatCode>General</c:formatCode>
                <c:ptCount val="10"/>
                <c:pt idx="0">
                  <c:v>-1</c:v>
                </c:pt>
                <c:pt idx="1">
                  <c:v>670</c:v>
                </c:pt>
                <c:pt idx="2">
                  <c:v>400</c:v>
                </c:pt>
                <c:pt idx="3">
                  <c:v>369</c:v>
                </c:pt>
                <c:pt idx="4">
                  <c:v>400</c:v>
                </c:pt>
                <c:pt idx="5">
                  <c:v>500</c:v>
                </c:pt>
                <c:pt idx="6">
                  <c:v>640</c:v>
                </c:pt>
                <c:pt idx="7">
                  <c:v>-1</c:v>
                </c:pt>
                <c:pt idx="8">
                  <c:v>-1</c:v>
                </c:pt>
                <c:pt idx="9">
                  <c:v>-1</c:v>
                </c:pt>
              </c:numCache>
            </c:numRef>
          </c:yVal>
          <c:smooth val="0"/>
        </c:ser>
        <c:ser>
          <c:idx val="14"/>
          <c:order val="1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_G0402_!$A$16:$J$16</c:f>
              <c:numCache>
                <c:formatCode>General</c:formatCode>
                <c:ptCount val="10"/>
                <c:pt idx="0">
                  <c:v>-1</c:v>
                </c:pt>
                <c:pt idx="1">
                  <c:v>720</c:v>
                </c:pt>
                <c:pt idx="2">
                  <c:v>430</c:v>
                </c:pt>
                <c:pt idx="3">
                  <c:v>395</c:v>
                </c:pt>
                <c:pt idx="4">
                  <c:v>420</c:v>
                </c:pt>
                <c:pt idx="5">
                  <c:v>520</c:v>
                </c:pt>
                <c:pt idx="6">
                  <c:v>660</c:v>
                </c:pt>
                <c:pt idx="7">
                  <c:v>-1</c:v>
                </c:pt>
                <c:pt idx="8">
                  <c:v>-1</c:v>
                </c:pt>
                <c:pt idx="9">
                  <c:v>-1</c:v>
                </c:pt>
              </c:numCache>
            </c:numRef>
          </c:yVal>
          <c:smooth val="0"/>
        </c:ser>
        <c:ser>
          <c:idx val="15"/>
          <c:order val="1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_G0402_!$A$17:$J$17</c:f>
              <c:numCache>
                <c:formatCode>General</c:formatCode>
                <c:ptCount val="10"/>
                <c:pt idx="0">
                  <c:v>-1</c:v>
                </c:pt>
                <c:pt idx="1">
                  <c:v>750</c:v>
                </c:pt>
                <c:pt idx="2">
                  <c:v>450</c:v>
                </c:pt>
                <c:pt idx="3">
                  <c:v>420</c:v>
                </c:pt>
                <c:pt idx="4">
                  <c:v>445</c:v>
                </c:pt>
                <c:pt idx="5">
                  <c:v>555</c:v>
                </c:pt>
                <c:pt idx="6">
                  <c:v>680</c:v>
                </c:pt>
                <c:pt idx="7">
                  <c:v>-1</c:v>
                </c:pt>
                <c:pt idx="8">
                  <c:v>-1</c:v>
                </c:pt>
                <c:pt idx="9">
                  <c:v>-1</c:v>
                </c:pt>
              </c:numCache>
            </c:numRef>
          </c:yVal>
          <c:smooth val="0"/>
        </c:ser>
        <c:ser>
          <c:idx val="16"/>
          <c:order val="1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_G0402_!$A$18:$J$18</c:f>
              <c:numCache>
                <c:formatCode>General</c:formatCode>
                <c:ptCount val="10"/>
                <c:pt idx="0">
                  <c:v>-1</c:v>
                </c:pt>
                <c:pt idx="1">
                  <c:v>800</c:v>
                </c:pt>
                <c:pt idx="2">
                  <c:v>480</c:v>
                </c:pt>
                <c:pt idx="3">
                  <c:v>440</c:v>
                </c:pt>
                <c:pt idx="4">
                  <c:v>470</c:v>
                </c:pt>
                <c:pt idx="5">
                  <c:v>580</c:v>
                </c:pt>
                <c:pt idx="6">
                  <c:v>700</c:v>
                </c:pt>
                <c:pt idx="7">
                  <c:v>-1</c:v>
                </c:pt>
                <c:pt idx="8">
                  <c:v>-1</c:v>
                </c:pt>
                <c:pt idx="9">
                  <c:v>-1</c:v>
                </c:pt>
              </c:numCache>
            </c:numRef>
          </c:yVal>
          <c:smooth val="0"/>
        </c:ser>
        <c:ser>
          <c:idx val="17"/>
          <c:order val="1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_G0402_!$A$19:$J$19</c:f>
              <c:numCache>
                <c:formatCode>General</c:formatCode>
                <c:ptCount val="10"/>
                <c:pt idx="0">
                  <c:v>-1</c:v>
                </c:pt>
                <c:pt idx="1">
                  <c:v>822</c:v>
                </c:pt>
                <c:pt idx="2">
                  <c:v>500</c:v>
                </c:pt>
                <c:pt idx="3">
                  <c:v>460</c:v>
                </c:pt>
                <c:pt idx="4">
                  <c:v>490</c:v>
                </c:pt>
                <c:pt idx="5">
                  <c:v>600</c:v>
                </c:pt>
                <c:pt idx="6">
                  <c:v>770</c:v>
                </c:pt>
                <c:pt idx="7">
                  <c:v>-1</c:v>
                </c:pt>
                <c:pt idx="8">
                  <c:v>-1</c:v>
                </c:pt>
                <c:pt idx="9">
                  <c:v>-1</c:v>
                </c:pt>
              </c:numCache>
            </c:numRef>
          </c:yVal>
          <c:smooth val="0"/>
        </c:ser>
        <c:ser>
          <c:idx val="18"/>
          <c:order val="1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_G0402_!$A$20:$J$20</c:f>
              <c:numCache>
                <c:formatCode>General</c:formatCode>
                <c:ptCount val="10"/>
                <c:pt idx="0">
                  <c:v>-1</c:v>
                </c:pt>
                <c:pt idx="1">
                  <c:v>850</c:v>
                </c:pt>
                <c:pt idx="2">
                  <c:v>520</c:v>
                </c:pt>
                <c:pt idx="3">
                  <c:v>480</c:v>
                </c:pt>
                <c:pt idx="4">
                  <c:v>510</c:v>
                </c:pt>
                <c:pt idx="5">
                  <c:v>640</c:v>
                </c:pt>
                <c:pt idx="6">
                  <c:v>790</c:v>
                </c:pt>
                <c:pt idx="7">
                  <c:v>-1</c:v>
                </c:pt>
                <c:pt idx="8">
                  <c:v>-1</c:v>
                </c:pt>
                <c:pt idx="9">
                  <c:v>-1</c:v>
                </c:pt>
              </c:numCache>
            </c:numRef>
          </c:yVal>
          <c:smooth val="0"/>
        </c:ser>
        <c:ser>
          <c:idx val="19"/>
          <c:order val="1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_G0402_!$A$21:$J$21</c:f>
              <c:numCache>
                <c:formatCode>General</c:formatCode>
                <c:ptCount val="10"/>
                <c:pt idx="0">
                  <c:v>-1</c:v>
                </c:pt>
                <c:pt idx="1">
                  <c:v>920</c:v>
                </c:pt>
                <c:pt idx="2">
                  <c:v>540</c:v>
                </c:pt>
                <c:pt idx="3">
                  <c:v>500</c:v>
                </c:pt>
                <c:pt idx="4">
                  <c:v>530</c:v>
                </c:pt>
                <c:pt idx="5">
                  <c:v>660</c:v>
                </c:pt>
                <c:pt idx="6">
                  <c:v>820</c:v>
                </c:pt>
                <c:pt idx="7">
                  <c:v>-1</c:v>
                </c:pt>
                <c:pt idx="8">
                  <c:v>-1</c:v>
                </c:pt>
                <c:pt idx="9">
                  <c:v>-1</c:v>
                </c:pt>
              </c:numCache>
            </c:numRef>
          </c:yVal>
          <c:smooth val="0"/>
        </c:ser>
        <c:ser>
          <c:idx val="20"/>
          <c:order val="1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_G0402_!$A$22:$J$22</c:f>
              <c:numCache>
                <c:formatCode>General</c:formatCode>
                <c:ptCount val="10"/>
                <c:pt idx="0">
                  <c:v>-1</c:v>
                </c:pt>
                <c:pt idx="1">
                  <c:v>940</c:v>
                </c:pt>
                <c:pt idx="2">
                  <c:v>560</c:v>
                </c:pt>
                <c:pt idx="3">
                  <c:v>520</c:v>
                </c:pt>
                <c:pt idx="4">
                  <c:v>550</c:v>
                </c:pt>
                <c:pt idx="5">
                  <c:v>680</c:v>
                </c:pt>
                <c:pt idx="6">
                  <c:v>870</c:v>
                </c:pt>
                <c:pt idx="7">
                  <c:v>-1</c:v>
                </c:pt>
                <c:pt idx="8">
                  <c:v>-1</c:v>
                </c:pt>
                <c:pt idx="9">
                  <c:v>-1</c:v>
                </c:pt>
              </c:numCache>
            </c:numRef>
          </c:yVal>
          <c:smooth val="0"/>
        </c:ser>
        <c:ser>
          <c:idx val="21"/>
          <c:order val="1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_G0402_!$A$23:$J$23</c:f>
              <c:numCache>
                <c:formatCode>General</c:formatCode>
                <c:ptCount val="10"/>
                <c:pt idx="0">
                  <c:v>-1</c:v>
                </c:pt>
                <c:pt idx="1">
                  <c:v>965</c:v>
                </c:pt>
                <c:pt idx="2">
                  <c:v>590</c:v>
                </c:pt>
                <c:pt idx="3">
                  <c:v>540</c:v>
                </c:pt>
                <c:pt idx="4">
                  <c:v>580</c:v>
                </c:pt>
                <c:pt idx="5">
                  <c:v>700</c:v>
                </c:pt>
                <c:pt idx="6">
                  <c:v>900</c:v>
                </c:pt>
                <c:pt idx="7">
                  <c:v>-1</c:v>
                </c:pt>
                <c:pt idx="8">
                  <c:v>-1</c:v>
                </c:pt>
                <c:pt idx="9">
                  <c:v>-1</c:v>
                </c:pt>
              </c:numCache>
            </c:numRef>
          </c:yVal>
          <c:smooth val="0"/>
        </c:ser>
        <c:ser>
          <c:idx val="22"/>
          <c:order val="2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_G0402_!$A$24:$J$24</c:f>
              <c:numCache>
                <c:formatCode>General</c:formatCode>
                <c:ptCount val="10"/>
                <c:pt idx="0">
                  <c:v>-1</c:v>
                </c:pt>
                <c:pt idx="1">
                  <c:v>990</c:v>
                </c:pt>
                <c:pt idx="2">
                  <c:v>610</c:v>
                </c:pt>
                <c:pt idx="3">
                  <c:v>560</c:v>
                </c:pt>
                <c:pt idx="4">
                  <c:v>600</c:v>
                </c:pt>
                <c:pt idx="5">
                  <c:v>725</c:v>
                </c:pt>
                <c:pt idx="6">
                  <c:v>950</c:v>
                </c:pt>
                <c:pt idx="7">
                  <c:v>-1</c:v>
                </c:pt>
                <c:pt idx="8">
                  <c:v>-1</c:v>
                </c:pt>
                <c:pt idx="9">
                  <c:v>-1</c:v>
                </c:pt>
              </c:numCache>
            </c:numRef>
          </c:yVal>
          <c:smooth val="0"/>
        </c:ser>
        <c:ser>
          <c:idx val="23"/>
          <c:order val="2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_G0402_!$A$25:$J$25</c:f>
              <c:numCache>
                <c:formatCode>General</c:formatCode>
                <c:ptCount val="10"/>
                <c:pt idx="0">
                  <c:v>-1</c:v>
                </c:pt>
                <c:pt idx="1">
                  <c:v>1039</c:v>
                </c:pt>
                <c:pt idx="2">
                  <c:v>630</c:v>
                </c:pt>
                <c:pt idx="3">
                  <c:v>580</c:v>
                </c:pt>
                <c:pt idx="4">
                  <c:v>620</c:v>
                </c:pt>
                <c:pt idx="5">
                  <c:v>750</c:v>
                </c:pt>
                <c:pt idx="6">
                  <c:v>975</c:v>
                </c:pt>
                <c:pt idx="7">
                  <c:v>-1</c:v>
                </c:pt>
                <c:pt idx="8">
                  <c:v>-1</c:v>
                </c:pt>
                <c:pt idx="9">
                  <c:v>-1</c:v>
                </c:pt>
              </c:numCache>
            </c:numRef>
          </c:yVal>
          <c:smooth val="0"/>
        </c:ser>
        <c:ser>
          <c:idx val="24"/>
          <c:order val="2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_G0402_!$A$26:$J$26</c:f>
              <c:numCache>
                <c:formatCode>General</c:formatCode>
                <c:ptCount val="10"/>
                <c:pt idx="0">
                  <c:v>-1</c:v>
                </c:pt>
                <c:pt idx="1">
                  <c:v>1090</c:v>
                </c:pt>
                <c:pt idx="2">
                  <c:v>650</c:v>
                </c:pt>
                <c:pt idx="3">
                  <c:v>600</c:v>
                </c:pt>
                <c:pt idx="4">
                  <c:v>640</c:v>
                </c:pt>
                <c:pt idx="5">
                  <c:v>770</c:v>
                </c:pt>
                <c:pt idx="6">
                  <c:v>1010</c:v>
                </c:pt>
                <c:pt idx="7">
                  <c:v>-1</c:v>
                </c:pt>
                <c:pt idx="8">
                  <c:v>-1</c:v>
                </c:pt>
                <c:pt idx="9">
                  <c:v>-1</c:v>
                </c:pt>
              </c:numCache>
            </c:numRef>
          </c:yVal>
          <c:smooth val="0"/>
        </c:ser>
        <c:ser>
          <c:idx val="25"/>
          <c:order val="2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_G0402_!$A$27:$J$27</c:f>
              <c:numCache>
                <c:formatCode>General</c:formatCode>
                <c:ptCount val="10"/>
                <c:pt idx="0">
                  <c:v>-1</c:v>
                </c:pt>
                <c:pt idx="1">
                  <c:v>1120</c:v>
                </c:pt>
                <c:pt idx="2">
                  <c:v>670</c:v>
                </c:pt>
                <c:pt idx="3">
                  <c:v>630</c:v>
                </c:pt>
                <c:pt idx="4">
                  <c:v>660</c:v>
                </c:pt>
                <c:pt idx="5">
                  <c:v>790</c:v>
                </c:pt>
                <c:pt idx="6">
                  <c:v>1040</c:v>
                </c:pt>
                <c:pt idx="7">
                  <c:v>-1</c:v>
                </c:pt>
                <c:pt idx="8">
                  <c:v>-1</c:v>
                </c:pt>
                <c:pt idx="9">
                  <c:v>-1</c:v>
                </c:pt>
              </c:numCache>
            </c:numRef>
          </c:yVal>
          <c:smooth val="0"/>
        </c:ser>
        <c:ser>
          <c:idx val="26"/>
          <c:order val="2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_G0402_!$A$28:$J$28</c:f>
              <c:numCache>
                <c:formatCode>General</c:formatCode>
                <c:ptCount val="10"/>
                <c:pt idx="0">
                  <c:v>-1</c:v>
                </c:pt>
                <c:pt idx="1">
                  <c:v>1180</c:v>
                </c:pt>
                <c:pt idx="2">
                  <c:v>690</c:v>
                </c:pt>
                <c:pt idx="3">
                  <c:v>650</c:v>
                </c:pt>
                <c:pt idx="4">
                  <c:v>680</c:v>
                </c:pt>
                <c:pt idx="5">
                  <c:v>810</c:v>
                </c:pt>
                <c:pt idx="6">
                  <c:v>1110</c:v>
                </c:pt>
                <c:pt idx="7">
                  <c:v>-1</c:v>
                </c:pt>
                <c:pt idx="8">
                  <c:v>-1</c:v>
                </c:pt>
                <c:pt idx="9">
                  <c:v>-1</c:v>
                </c:pt>
              </c:numCache>
            </c:numRef>
          </c:yVal>
          <c:smooth val="0"/>
        </c:ser>
        <c:ser>
          <c:idx val="27"/>
          <c:order val="2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_G0402_!$A$29:$J$29</c:f>
              <c:numCache>
                <c:formatCode>General</c:formatCode>
                <c:ptCount val="10"/>
                <c:pt idx="0">
                  <c:v>-1</c:v>
                </c:pt>
                <c:pt idx="1">
                  <c:v>1220</c:v>
                </c:pt>
                <c:pt idx="2">
                  <c:v>710</c:v>
                </c:pt>
                <c:pt idx="3">
                  <c:v>670</c:v>
                </c:pt>
                <c:pt idx="4">
                  <c:v>700</c:v>
                </c:pt>
                <c:pt idx="5">
                  <c:v>830</c:v>
                </c:pt>
                <c:pt idx="6">
                  <c:v>1130</c:v>
                </c:pt>
                <c:pt idx="7">
                  <c:v>-1</c:v>
                </c:pt>
                <c:pt idx="8">
                  <c:v>-1</c:v>
                </c:pt>
                <c:pt idx="9">
                  <c:v>-1</c:v>
                </c:pt>
              </c:numCache>
            </c:numRef>
          </c:yVal>
          <c:smooth val="0"/>
        </c:ser>
        <c:ser>
          <c:idx val="28"/>
          <c:order val="2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_G0402_!$A$30:$J$30</c:f>
              <c:numCache>
                <c:formatCode>General</c:formatCode>
                <c:ptCount val="10"/>
                <c:pt idx="0">
                  <c:v>-1</c:v>
                </c:pt>
                <c:pt idx="1">
                  <c:v>1250</c:v>
                </c:pt>
                <c:pt idx="2">
                  <c:v>730</c:v>
                </c:pt>
                <c:pt idx="3">
                  <c:v>690</c:v>
                </c:pt>
                <c:pt idx="4">
                  <c:v>720</c:v>
                </c:pt>
                <c:pt idx="5">
                  <c:v>865</c:v>
                </c:pt>
                <c:pt idx="6">
                  <c:v>1150</c:v>
                </c:pt>
                <c:pt idx="7">
                  <c:v>-1</c:v>
                </c:pt>
                <c:pt idx="8">
                  <c:v>-1</c:v>
                </c:pt>
                <c:pt idx="9">
                  <c:v>-1</c:v>
                </c:pt>
              </c:numCache>
            </c:numRef>
          </c:yVal>
          <c:smooth val="0"/>
        </c:ser>
        <c:ser>
          <c:idx val="29"/>
          <c:order val="2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_G0402_!$A$31:$J$31</c:f>
              <c:numCache>
                <c:formatCode>General</c:formatCode>
                <c:ptCount val="10"/>
                <c:pt idx="0">
                  <c:v>-1</c:v>
                </c:pt>
                <c:pt idx="1">
                  <c:v>1270</c:v>
                </c:pt>
                <c:pt idx="2">
                  <c:v>750</c:v>
                </c:pt>
                <c:pt idx="3">
                  <c:v>710</c:v>
                </c:pt>
                <c:pt idx="4">
                  <c:v>740</c:v>
                </c:pt>
                <c:pt idx="5">
                  <c:v>900</c:v>
                </c:pt>
                <c:pt idx="6">
                  <c:v>1175</c:v>
                </c:pt>
                <c:pt idx="7">
                  <c:v>-1</c:v>
                </c:pt>
                <c:pt idx="8">
                  <c:v>-1</c:v>
                </c:pt>
                <c:pt idx="9">
                  <c:v>-1</c:v>
                </c:pt>
              </c:numCache>
            </c:numRef>
          </c:yVal>
          <c:smooth val="0"/>
        </c:ser>
        <c:ser>
          <c:idx val="30"/>
          <c:order val="2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_G0402_!$A$32:$J$32</c:f>
              <c:numCache>
                <c:formatCode>General</c:formatCode>
                <c:ptCount val="10"/>
                <c:pt idx="0">
                  <c:v>-1</c:v>
                </c:pt>
                <c:pt idx="1">
                  <c:v>1300</c:v>
                </c:pt>
                <c:pt idx="2">
                  <c:v>770</c:v>
                </c:pt>
                <c:pt idx="3">
                  <c:v>730</c:v>
                </c:pt>
                <c:pt idx="4">
                  <c:v>760</c:v>
                </c:pt>
                <c:pt idx="5">
                  <c:v>920</c:v>
                </c:pt>
                <c:pt idx="6">
                  <c:v>1200</c:v>
                </c:pt>
                <c:pt idx="7">
                  <c:v>-1</c:v>
                </c:pt>
                <c:pt idx="8">
                  <c:v>-1</c:v>
                </c:pt>
                <c:pt idx="9">
                  <c:v>-1</c:v>
                </c:pt>
              </c:numCache>
            </c:numRef>
          </c:yVal>
          <c:smooth val="0"/>
        </c:ser>
        <c:ser>
          <c:idx val="31"/>
          <c:order val="2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_G0402_!$A$33:$J$33</c:f>
              <c:numCache>
                <c:formatCode>General</c:formatCode>
                <c:ptCount val="10"/>
                <c:pt idx="0">
                  <c:v>-1</c:v>
                </c:pt>
                <c:pt idx="1">
                  <c:v>1340</c:v>
                </c:pt>
                <c:pt idx="2">
                  <c:v>790</c:v>
                </c:pt>
                <c:pt idx="3">
                  <c:v>750</c:v>
                </c:pt>
                <c:pt idx="4">
                  <c:v>780</c:v>
                </c:pt>
                <c:pt idx="5">
                  <c:v>950</c:v>
                </c:pt>
                <c:pt idx="6">
                  <c:v>1220</c:v>
                </c:pt>
                <c:pt idx="7">
                  <c:v>-1</c:v>
                </c:pt>
                <c:pt idx="8">
                  <c:v>-1</c:v>
                </c:pt>
                <c:pt idx="9">
                  <c:v>-1</c:v>
                </c:pt>
              </c:numCache>
            </c:numRef>
          </c:yVal>
          <c:smooth val="0"/>
        </c:ser>
        <c:ser>
          <c:idx val="32"/>
          <c:order val="3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_G0402_!$A$34:$J$34</c:f>
              <c:numCache>
                <c:formatCode>General</c:formatCode>
                <c:ptCount val="10"/>
                <c:pt idx="0">
                  <c:v>-1</c:v>
                </c:pt>
                <c:pt idx="1">
                  <c:v>1365</c:v>
                </c:pt>
                <c:pt idx="2">
                  <c:v>810</c:v>
                </c:pt>
                <c:pt idx="3">
                  <c:v>770</c:v>
                </c:pt>
                <c:pt idx="4">
                  <c:v>800</c:v>
                </c:pt>
                <c:pt idx="5">
                  <c:v>970</c:v>
                </c:pt>
                <c:pt idx="6">
                  <c:v>1240</c:v>
                </c:pt>
                <c:pt idx="7">
                  <c:v>-1</c:v>
                </c:pt>
                <c:pt idx="8">
                  <c:v>-1</c:v>
                </c:pt>
                <c:pt idx="9">
                  <c:v>-1</c:v>
                </c:pt>
              </c:numCache>
            </c:numRef>
          </c:yVal>
          <c:smooth val="0"/>
        </c:ser>
        <c:ser>
          <c:idx val="33"/>
          <c:order val="3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_G0402_!$A$35:$J$35</c:f>
              <c:numCache>
                <c:formatCode>General</c:formatCode>
                <c:ptCount val="10"/>
                <c:pt idx="0">
                  <c:v>-1</c:v>
                </c:pt>
                <c:pt idx="1">
                  <c:v>1400</c:v>
                </c:pt>
                <c:pt idx="2">
                  <c:v>830</c:v>
                </c:pt>
                <c:pt idx="3">
                  <c:v>790</c:v>
                </c:pt>
                <c:pt idx="4">
                  <c:v>820</c:v>
                </c:pt>
                <c:pt idx="5">
                  <c:v>990</c:v>
                </c:pt>
                <c:pt idx="6">
                  <c:v>1270</c:v>
                </c:pt>
                <c:pt idx="7">
                  <c:v>-1</c:v>
                </c:pt>
                <c:pt idx="8">
                  <c:v>-1</c:v>
                </c:pt>
                <c:pt idx="9">
                  <c:v>-1</c:v>
                </c:pt>
              </c:numCache>
            </c:numRef>
          </c:yVal>
          <c:smooth val="0"/>
        </c:ser>
        <c:ser>
          <c:idx val="34"/>
          <c:order val="3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_G0402_!$A$36:$J$36</c:f>
              <c:numCache>
                <c:formatCode>General</c:formatCode>
                <c:ptCount val="10"/>
                <c:pt idx="0">
                  <c:v>-1</c:v>
                </c:pt>
                <c:pt idx="1">
                  <c:v>1430</c:v>
                </c:pt>
                <c:pt idx="2">
                  <c:v>850</c:v>
                </c:pt>
                <c:pt idx="3">
                  <c:v>810</c:v>
                </c:pt>
                <c:pt idx="4">
                  <c:v>840</c:v>
                </c:pt>
                <c:pt idx="5">
                  <c:v>1020</c:v>
                </c:pt>
                <c:pt idx="6">
                  <c:v>1290</c:v>
                </c:pt>
                <c:pt idx="7">
                  <c:v>-1</c:v>
                </c:pt>
                <c:pt idx="8">
                  <c:v>-1</c:v>
                </c:pt>
                <c:pt idx="9">
                  <c:v>-1</c:v>
                </c:pt>
              </c:numCache>
            </c:numRef>
          </c:yVal>
          <c:smooth val="0"/>
        </c:ser>
        <c:ser>
          <c:idx val="35"/>
          <c:order val="3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_G0402_!$A$37:$J$37</c:f>
              <c:numCache>
                <c:formatCode>General</c:formatCode>
                <c:ptCount val="10"/>
                <c:pt idx="0">
                  <c:v>-1</c:v>
                </c:pt>
                <c:pt idx="1">
                  <c:v>1450</c:v>
                </c:pt>
                <c:pt idx="2">
                  <c:v>870</c:v>
                </c:pt>
                <c:pt idx="3">
                  <c:v>830</c:v>
                </c:pt>
                <c:pt idx="4">
                  <c:v>860</c:v>
                </c:pt>
                <c:pt idx="5">
                  <c:v>1040</c:v>
                </c:pt>
                <c:pt idx="6">
                  <c:v>1310</c:v>
                </c:pt>
                <c:pt idx="7">
                  <c:v>-1</c:v>
                </c:pt>
                <c:pt idx="8">
                  <c:v>-1</c:v>
                </c:pt>
                <c:pt idx="9">
                  <c:v>-1</c:v>
                </c:pt>
              </c:numCache>
            </c:numRef>
          </c:yVal>
          <c:smooth val="0"/>
        </c:ser>
        <c:ser>
          <c:idx val="36"/>
          <c:order val="3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_G0402_!$A$38:$J$38</c:f>
              <c:numCache>
                <c:formatCode>General</c:formatCode>
                <c:ptCount val="10"/>
                <c:pt idx="0">
                  <c:v>-1</c:v>
                </c:pt>
                <c:pt idx="1">
                  <c:v>1470</c:v>
                </c:pt>
                <c:pt idx="2">
                  <c:v>890</c:v>
                </c:pt>
                <c:pt idx="3">
                  <c:v>853</c:v>
                </c:pt>
                <c:pt idx="4">
                  <c:v>880</c:v>
                </c:pt>
                <c:pt idx="5">
                  <c:v>1060</c:v>
                </c:pt>
                <c:pt idx="6">
                  <c:v>1330</c:v>
                </c:pt>
                <c:pt idx="7">
                  <c:v>-1</c:v>
                </c:pt>
                <c:pt idx="8">
                  <c:v>-1</c:v>
                </c:pt>
                <c:pt idx="9">
                  <c:v>-1</c:v>
                </c:pt>
              </c:numCache>
            </c:numRef>
          </c:yVal>
          <c:smooth val="0"/>
        </c:ser>
        <c:ser>
          <c:idx val="37"/>
          <c:order val="3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_G0402_!$A$39:$J$39</c:f>
              <c:numCache>
                <c:formatCode>General</c:formatCode>
                <c:ptCount val="10"/>
                <c:pt idx="0">
                  <c:v>-1</c:v>
                </c:pt>
                <c:pt idx="1">
                  <c:v>1490</c:v>
                </c:pt>
                <c:pt idx="2">
                  <c:v>910</c:v>
                </c:pt>
                <c:pt idx="3">
                  <c:v>875</c:v>
                </c:pt>
                <c:pt idx="4">
                  <c:v>900</c:v>
                </c:pt>
                <c:pt idx="5">
                  <c:v>1080</c:v>
                </c:pt>
                <c:pt idx="6">
                  <c:v>1410</c:v>
                </c:pt>
                <c:pt idx="7">
                  <c:v>-1</c:v>
                </c:pt>
                <c:pt idx="8">
                  <c:v>-1</c:v>
                </c:pt>
                <c:pt idx="9">
                  <c:v>-1</c:v>
                </c:pt>
              </c:numCache>
            </c:numRef>
          </c:yVal>
          <c:smooth val="0"/>
        </c:ser>
        <c:ser>
          <c:idx val="38"/>
          <c:order val="3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_G0402_!$A$40:$J$40</c:f>
              <c:numCache>
                <c:formatCode>General</c:formatCode>
                <c:ptCount val="10"/>
                <c:pt idx="0">
                  <c:v>-1</c:v>
                </c:pt>
                <c:pt idx="1">
                  <c:v>1520</c:v>
                </c:pt>
                <c:pt idx="2">
                  <c:v>930</c:v>
                </c:pt>
                <c:pt idx="3">
                  <c:v>900</c:v>
                </c:pt>
                <c:pt idx="4">
                  <c:v>920</c:v>
                </c:pt>
                <c:pt idx="5">
                  <c:v>1100</c:v>
                </c:pt>
                <c:pt idx="6">
                  <c:v>1440</c:v>
                </c:pt>
                <c:pt idx="7">
                  <c:v>-1</c:v>
                </c:pt>
                <c:pt idx="8">
                  <c:v>-1</c:v>
                </c:pt>
                <c:pt idx="9">
                  <c:v>-1</c:v>
                </c:pt>
              </c:numCache>
            </c:numRef>
          </c:yVal>
          <c:smooth val="0"/>
        </c:ser>
        <c:ser>
          <c:idx val="39"/>
          <c:order val="3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_G0402_!$A$41:$J$41</c:f>
              <c:numCache>
                <c:formatCode>General</c:formatCode>
                <c:ptCount val="10"/>
                <c:pt idx="0">
                  <c:v>-1</c:v>
                </c:pt>
                <c:pt idx="1">
                  <c:v>1550</c:v>
                </c:pt>
                <c:pt idx="2">
                  <c:v>950</c:v>
                </c:pt>
                <c:pt idx="3">
                  <c:v>920</c:v>
                </c:pt>
                <c:pt idx="4">
                  <c:v>940</c:v>
                </c:pt>
                <c:pt idx="5">
                  <c:v>1120</c:v>
                </c:pt>
                <c:pt idx="6">
                  <c:v>1480</c:v>
                </c:pt>
                <c:pt idx="7">
                  <c:v>-1</c:v>
                </c:pt>
                <c:pt idx="8">
                  <c:v>-1</c:v>
                </c:pt>
                <c:pt idx="9">
                  <c:v>-1</c:v>
                </c:pt>
              </c:numCache>
            </c:numRef>
          </c:yVal>
          <c:smooth val="0"/>
        </c:ser>
        <c:ser>
          <c:idx val="40"/>
          <c:order val="3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_G0402_!$A$42:$J$42</c:f>
              <c:numCache>
                <c:formatCode>General</c:formatCode>
                <c:ptCount val="10"/>
                <c:pt idx="0">
                  <c:v>-1</c:v>
                </c:pt>
                <c:pt idx="1">
                  <c:v>1600</c:v>
                </c:pt>
                <c:pt idx="2">
                  <c:v>970</c:v>
                </c:pt>
                <c:pt idx="3">
                  <c:v>940</c:v>
                </c:pt>
                <c:pt idx="4">
                  <c:v>960</c:v>
                </c:pt>
                <c:pt idx="5">
                  <c:v>1145</c:v>
                </c:pt>
                <c:pt idx="6">
                  <c:v>1500</c:v>
                </c:pt>
                <c:pt idx="7">
                  <c:v>-1</c:v>
                </c:pt>
                <c:pt idx="8">
                  <c:v>-1</c:v>
                </c:pt>
                <c:pt idx="9">
                  <c:v>-1</c:v>
                </c:pt>
              </c:numCache>
            </c:numRef>
          </c:yVal>
          <c:smooth val="0"/>
        </c:ser>
        <c:ser>
          <c:idx val="41"/>
          <c:order val="3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_G0402_!$A$43:$J$43</c:f>
              <c:numCache>
                <c:formatCode>General</c:formatCode>
                <c:ptCount val="10"/>
                <c:pt idx="0">
                  <c:v>-1</c:v>
                </c:pt>
                <c:pt idx="1">
                  <c:v>1620</c:v>
                </c:pt>
                <c:pt idx="2">
                  <c:v>992</c:v>
                </c:pt>
                <c:pt idx="3">
                  <c:v>960</c:v>
                </c:pt>
                <c:pt idx="4">
                  <c:v>980</c:v>
                </c:pt>
                <c:pt idx="5">
                  <c:v>1170</c:v>
                </c:pt>
                <c:pt idx="6">
                  <c:v>1525</c:v>
                </c:pt>
                <c:pt idx="7">
                  <c:v>-1</c:v>
                </c:pt>
                <c:pt idx="8">
                  <c:v>-1</c:v>
                </c:pt>
                <c:pt idx="9">
                  <c:v>-1</c:v>
                </c:pt>
              </c:numCache>
            </c:numRef>
          </c:yVal>
          <c:smooth val="0"/>
        </c:ser>
        <c:ser>
          <c:idx val="42"/>
          <c:order val="4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_G0402_!$A$44:$J$44</c:f>
              <c:numCache>
                <c:formatCode>General</c:formatCode>
                <c:ptCount val="10"/>
                <c:pt idx="0">
                  <c:v>-1</c:v>
                </c:pt>
                <c:pt idx="1">
                  <c:v>1640</c:v>
                </c:pt>
                <c:pt idx="2">
                  <c:v>1020</c:v>
                </c:pt>
                <c:pt idx="3">
                  <c:v>980</c:v>
                </c:pt>
                <c:pt idx="4">
                  <c:v>1000</c:v>
                </c:pt>
                <c:pt idx="5">
                  <c:v>1190</c:v>
                </c:pt>
                <c:pt idx="6">
                  <c:v>1550</c:v>
                </c:pt>
                <c:pt idx="7">
                  <c:v>-1</c:v>
                </c:pt>
                <c:pt idx="8">
                  <c:v>-1</c:v>
                </c:pt>
                <c:pt idx="9">
                  <c:v>-1</c:v>
                </c:pt>
              </c:numCache>
            </c:numRef>
          </c:yVal>
          <c:smooth val="0"/>
        </c:ser>
        <c:ser>
          <c:idx val="43"/>
          <c:order val="4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_G0402_!$A$45:$J$45</c:f>
              <c:numCache>
                <c:formatCode>General</c:formatCode>
                <c:ptCount val="10"/>
                <c:pt idx="0">
                  <c:v>-1</c:v>
                </c:pt>
                <c:pt idx="1">
                  <c:v>1660</c:v>
                </c:pt>
                <c:pt idx="2">
                  <c:v>1040</c:v>
                </c:pt>
                <c:pt idx="3">
                  <c:v>1000</c:v>
                </c:pt>
                <c:pt idx="4">
                  <c:v>1020</c:v>
                </c:pt>
                <c:pt idx="5">
                  <c:v>1215</c:v>
                </c:pt>
                <c:pt idx="6">
                  <c:v>1600</c:v>
                </c:pt>
                <c:pt idx="7">
                  <c:v>-1</c:v>
                </c:pt>
                <c:pt idx="8">
                  <c:v>-1</c:v>
                </c:pt>
                <c:pt idx="9">
                  <c:v>-1</c:v>
                </c:pt>
              </c:numCache>
            </c:numRef>
          </c:yVal>
          <c:smooth val="0"/>
        </c:ser>
        <c:ser>
          <c:idx val="44"/>
          <c:order val="4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_G0402_!$A$46:$J$46</c:f>
              <c:numCache>
                <c:formatCode>General</c:formatCode>
                <c:ptCount val="10"/>
                <c:pt idx="0">
                  <c:v>-1</c:v>
                </c:pt>
                <c:pt idx="1">
                  <c:v>1700</c:v>
                </c:pt>
                <c:pt idx="2">
                  <c:v>1060</c:v>
                </c:pt>
                <c:pt idx="3">
                  <c:v>1020</c:v>
                </c:pt>
                <c:pt idx="4">
                  <c:v>1040</c:v>
                </c:pt>
                <c:pt idx="5">
                  <c:v>1240</c:v>
                </c:pt>
                <c:pt idx="6">
                  <c:v>1620</c:v>
                </c:pt>
                <c:pt idx="7">
                  <c:v>-1</c:v>
                </c:pt>
                <c:pt idx="8">
                  <c:v>-1</c:v>
                </c:pt>
                <c:pt idx="9">
                  <c:v>-1</c:v>
                </c:pt>
              </c:numCache>
            </c:numRef>
          </c:yVal>
          <c:smooth val="0"/>
        </c:ser>
        <c:ser>
          <c:idx val="45"/>
          <c:order val="4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_G0402_!$A$47:$J$47</c:f>
              <c:numCache>
                <c:formatCode>General</c:formatCode>
                <c:ptCount val="10"/>
                <c:pt idx="0">
                  <c:v>-1</c:v>
                </c:pt>
                <c:pt idx="1">
                  <c:v>1725</c:v>
                </c:pt>
                <c:pt idx="2">
                  <c:v>1080</c:v>
                </c:pt>
                <c:pt idx="3">
                  <c:v>1040</c:v>
                </c:pt>
                <c:pt idx="4">
                  <c:v>1060</c:v>
                </c:pt>
                <c:pt idx="5">
                  <c:v>1270</c:v>
                </c:pt>
                <c:pt idx="6">
                  <c:v>1640</c:v>
                </c:pt>
                <c:pt idx="7">
                  <c:v>-1</c:v>
                </c:pt>
                <c:pt idx="8">
                  <c:v>-1</c:v>
                </c:pt>
                <c:pt idx="9">
                  <c:v>-1</c:v>
                </c:pt>
              </c:numCache>
            </c:numRef>
          </c:yVal>
          <c:smooth val="0"/>
        </c:ser>
        <c:ser>
          <c:idx val="46"/>
          <c:order val="4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_G0402_!$A$48:$J$48</c:f>
              <c:numCache>
                <c:formatCode>General</c:formatCode>
                <c:ptCount val="10"/>
                <c:pt idx="0">
                  <c:v>-1</c:v>
                </c:pt>
                <c:pt idx="1">
                  <c:v>1750</c:v>
                </c:pt>
                <c:pt idx="2">
                  <c:v>1100</c:v>
                </c:pt>
                <c:pt idx="3">
                  <c:v>1060</c:v>
                </c:pt>
                <c:pt idx="4">
                  <c:v>1080</c:v>
                </c:pt>
                <c:pt idx="5">
                  <c:v>1300</c:v>
                </c:pt>
                <c:pt idx="6">
                  <c:v>1670</c:v>
                </c:pt>
                <c:pt idx="7">
                  <c:v>-1</c:v>
                </c:pt>
                <c:pt idx="8">
                  <c:v>-1</c:v>
                </c:pt>
                <c:pt idx="9">
                  <c:v>-1</c:v>
                </c:pt>
              </c:numCache>
            </c:numRef>
          </c:yVal>
          <c:smooth val="0"/>
        </c:ser>
        <c:ser>
          <c:idx val="47"/>
          <c:order val="4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_G0402_!$A$49:$J$49</c:f>
              <c:numCache>
                <c:formatCode>General</c:formatCode>
                <c:ptCount val="10"/>
                <c:pt idx="0">
                  <c:v>-1</c:v>
                </c:pt>
                <c:pt idx="1">
                  <c:v>1770</c:v>
                </c:pt>
                <c:pt idx="2">
                  <c:v>1120</c:v>
                </c:pt>
                <c:pt idx="3">
                  <c:v>1080</c:v>
                </c:pt>
                <c:pt idx="4">
                  <c:v>1100</c:v>
                </c:pt>
                <c:pt idx="5">
                  <c:v>1330</c:v>
                </c:pt>
                <c:pt idx="6">
                  <c:v>1690</c:v>
                </c:pt>
                <c:pt idx="7">
                  <c:v>-1</c:v>
                </c:pt>
                <c:pt idx="8">
                  <c:v>-1</c:v>
                </c:pt>
                <c:pt idx="9">
                  <c:v>-1</c:v>
                </c:pt>
              </c:numCache>
            </c:numRef>
          </c:yVal>
          <c:smooth val="0"/>
        </c:ser>
        <c:ser>
          <c:idx val="48"/>
          <c:order val="4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_G0402_!$A$50:$J$50</c:f>
              <c:numCache>
                <c:formatCode>General</c:formatCode>
                <c:ptCount val="10"/>
                <c:pt idx="0">
                  <c:v>-1</c:v>
                </c:pt>
                <c:pt idx="1">
                  <c:v>1795</c:v>
                </c:pt>
                <c:pt idx="2">
                  <c:v>1140</c:v>
                </c:pt>
                <c:pt idx="3">
                  <c:v>1100</c:v>
                </c:pt>
                <c:pt idx="4">
                  <c:v>1120</c:v>
                </c:pt>
                <c:pt idx="5">
                  <c:v>1350</c:v>
                </c:pt>
                <c:pt idx="6">
                  <c:v>1720</c:v>
                </c:pt>
                <c:pt idx="7">
                  <c:v>-1</c:v>
                </c:pt>
                <c:pt idx="8">
                  <c:v>-1</c:v>
                </c:pt>
                <c:pt idx="9">
                  <c:v>-1</c:v>
                </c:pt>
              </c:numCache>
            </c:numRef>
          </c:yVal>
          <c:smooth val="0"/>
        </c:ser>
        <c:ser>
          <c:idx val="49"/>
          <c:order val="4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_G0402_!$A$51:$J$51</c:f>
              <c:numCache>
                <c:formatCode>General</c:formatCode>
                <c:ptCount val="10"/>
                <c:pt idx="0">
                  <c:v>-1</c:v>
                </c:pt>
                <c:pt idx="1">
                  <c:v>1820</c:v>
                </c:pt>
                <c:pt idx="2">
                  <c:v>1160</c:v>
                </c:pt>
                <c:pt idx="3">
                  <c:v>1120</c:v>
                </c:pt>
                <c:pt idx="4">
                  <c:v>1140</c:v>
                </c:pt>
                <c:pt idx="5">
                  <c:v>1380</c:v>
                </c:pt>
                <c:pt idx="6">
                  <c:v>1740</c:v>
                </c:pt>
                <c:pt idx="7">
                  <c:v>-1</c:v>
                </c:pt>
                <c:pt idx="8">
                  <c:v>-1</c:v>
                </c:pt>
                <c:pt idx="9">
                  <c:v>-1</c:v>
                </c:pt>
              </c:numCache>
            </c:numRef>
          </c:yVal>
          <c:smooth val="0"/>
        </c:ser>
        <c:ser>
          <c:idx val="50"/>
          <c:order val="4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_G0402_!$A$52:$J$52</c:f>
              <c:numCache>
                <c:formatCode>General</c:formatCode>
                <c:ptCount val="10"/>
                <c:pt idx="0">
                  <c:v>-1</c:v>
                </c:pt>
                <c:pt idx="1">
                  <c:v>1840</c:v>
                </c:pt>
                <c:pt idx="2">
                  <c:v>1180</c:v>
                </c:pt>
                <c:pt idx="3">
                  <c:v>1140</c:v>
                </c:pt>
                <c:pt idx="4">
                  <c:v>1160</c:v>
                </c:pt>
                <c:pt idx="5">
                  <c:v>1400</c:v>
                </c:pt>
                <c:pt idx="6">
                  <c:v>1766</c:v>
                </c:pt>
                <c:pt idx="7">
                  <c:v>-1</c:v>
                </c:pt>
                <c:pt idx="8">
                  <c:v>-1</c:v>
                </c:pt>
                <c:pt idx="9">
                  <c:v>-1</c:v>
                </c:pt>
              </c:numCache>
            </c:numRef>
          </c:yVal>
          <c:smooth val="0"/>
        </c:ser>
        <c:ser>
          <c:idx val="51"/>
          <c:order val="4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_G0402_!$A$53:$J$53</c:f>
              <c:numCache>
                <c:formatCode>General</c:formatCode>
                <c:ptCount val="10"/>
                <c:pt idx="0">
                  <c:v>-1</c:v>
                </c:pt>
                <c:pt idx="1">
                  <c:v>1860</c:v>
                </c:pt>
                <c:pt idx="2">
                  <c:v>1200</c:v>
                </c:pt>
                <c:pt idx="3">
                  <c:v>1160</c:v>
                </c:pt>
                <c:pt idx="4">
                  <c:v>1180</c:v>
                </c:pt>
                <c:pt idx="5">
                  <c:v>1425</c:v>
                </c:pt>
                <c:pt idx="6">
                  <c:v>1800</c:v>
                </c:pt>
                <c:pt idx="7">
                  <c:v>-1</c:v>
                </c:pt>
                <c:pt idx="8">
                  <c:v>-1</c:v>
                </c:pt>
                <c:pt idx="9">
                  <c:v>-1</c:v>
                </c:pt>
              </c:numCache>
            </c:numRef>
          </c:yVal>
          <c:smooth val="0"/>
        </c:ser>
        <c:ser>
          <c:idx val="52"/>
          <c:order val="5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_G0402_!$A$54:$J$54</c:f>
              <c:numCache>
                <c:formatCode>General</c:formatCode>
                <c:ptCount val="10"/>
                <c:pt idx="0">
                  <c:v>-1</c:v>
                </c:pt>
                <c:pt idx="1">
                  <c:v>1880</c:v>
                </c:pt>
                <c:pt idx="2">
                  <c:v>1220</c:v>
                </c:pt>
                <c:pt idx="3">
                  <c:v>1180</c:v>
                </c:pt>
                <c:pt idx="4">
                  <c:v>1200</c:v>
                </c:pt>
                <c:pt idx="5">
                  <c:v>1450</c:v>
                </c:pt>
                <c:pt idx="6">
                  <c:v>1820</c:v>
                </c:pt>
                <c:pt idx="7">
                  <c:v>-1</c:v>
                </c:pt>
                <c:pt idx="8">
                  <c:v>-1</c:v>
                </c:pt>
                <c:pt idx="9">
                  <c:v>-1</c:v>
                </c:pt>
              </c:numCache>
            </c:numRef>
          </c:yVal>
          <c:smooth val="0"/>
        </c:ser>
        <c:ser>
          <c:idx val="53"/>
          <c:order val="5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_G0402_!$A$55:$J$55</c:f>
              <c:numCache>
                <c:formatCode>General</c:formatCode>
                <c:ptCount val="10"/>
                <c:pt idx="0">
                  <c:v>-1</c:v>
                </c:pt>
                <c:pt idx="1">
                  <c:v>1900</c:v>
                </c:pt>
                <c:pt idx="2">
                  <c:v>1240</c:v>
                </c:pt>
                <c:pt idx="3">
                  <c:v>1200</c:v>
                </c:pt>
                <c:pt idx="4">
                  <c:v>1220</c:v>
                </c:pt>
                <c:pt idx="5">
                  <c:v>1470</c:v>
                </c:pt>
                <c:pt idx="6">
                  <c:v>1840</c:v>
                </c:pt>
                <c:pt idx="7">
                  <c:v>-1</c:v>
                </c:pt>
                <c:pt idx="8">
                  <c:v>-1</c:v>
                </c:pt>
                <c:pt idx="9">
                  <c:v>-1</c:v>
                </c:pt>
              </c:numCache>
            </c:numRef>
          </c:yVal>
          <c:smooth val="0"/>
        </c:ser>
        <c:ser>
          <c:idx val="54"/>
          <c:order val="5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_G0402_!$A$56:$J$56</c:f>
              <c:numCache>
                <c:formatCode>General</c:formatCode>
                <c:ptCount val="10"/>
                <c:pt idx="0">
                  <c:v>-1</c:v>
                </c:pt>
                <c:pt idx="1">
                  <c:v>4470</c:v>
                </c:pt>
                <c:pt idx="2">
                  <c:v>1260</c:v>
                </c:pt>
                <c:pt idx="3">
                  <c:v>1220</c:v>
                </c:pt>
                <c:pt idx="4">
                  <c:v>1240</c:v>
                </c:pt>
                <c:pt idx="5">
                  <c:v>1490</c:v>
                </c:pt>
                <c:pt idx="6">
                  <c:v>1860</c:v>
                </c:pt>
                <c:pt idx="7">
                  <c:v>-1</c:v>
                </c:pt>
                <c:pt idx="8">
                  <c:v>-1</c:v>
                </c:pt>
                <c:pt idx="9">
                  <c:v>-1</c:v>
                </c:pt>
              </c:numCache>
            </c:numRef>
          </c:yVal>
          <c:smooth val="0"/>
        </c:ser>
        <c:ser>
          <c:idx val="55"/>
          <c:order val="5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_G0402_!$A$57:$J$57</c:f>
              <c:numCache>
                <c:formatCode>General</c:formatCode>
                <c:ptCount val="10"/>
                <c:pt idx="0">
                  <c:v>-1</c:v>
                </c:pt>
                <c:pt idx="1">
                  <c:v>4490</c:v>
                </c:pt>
                <c:pt idx="2">
                  <c:v>1280</c:v>
                </c:pt>
                <c:pt idx="3">
                  <c:v>1240</c:v>
                </c:pt>
                <c:pt idx="4">
                  <c:v>1260</c:v>
                </c:pt>
                <c:pt idx="5">
                  <c:v>1510</c:v>
                </c:pt>
                <c:pt idx="6">
                  <c:v>1900</c:v>
                </c:pt>
                <c:pt idx="7">
                  <c:v>-1</c:v>
                </c:pt>
                <c:pt idx="8">
                  <c:v>-1</c:v>
                </c:pt>
                <c:pt idx="9">
                  <c:v>-1</c:v>
                </c:pt>
              </c:numCache>
            </c:numRef>
          </c:yVal>
          <c:smooth val="0"/>
        </c:ser>
        <c:ser>
          <c:idx val="56"/>
          <c:order val="5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_G0402_!$A$58:$J$58</c:f>
              <c:numCache>
                <c:formatCode>General</c:formatCode>
                <c:ptCount val="10"/>
                <c:pt idx="0">
                  <c:v>-1</c:v>
                </c:pt>
                <c:pt idx="1">
                  <c:v>4538</c:v>
                </c:pt>
                <c:pt idx="2">
                  <c:v>1300</c:v>
                </c:pt>
                <c:pt idx="3">
                  <c:v>1260</c:v>
                </c:pt>
                <c:pt idx="4">
                  <c:v>1280</c:v>
                </c:pt>
                <c:pt idx="5">
                  <c:v>1535</c:v>
                </c:pt>
                <c:pt idx="6">
                  <c:v>1935</c:v>
                </c:pt>
                <c:pt idx="7">
                  <c:v>-1</c:v>
                </c:pt>
                <c:pt idx="8">
                  <c:v>-1</c:v>
                </c:pt>
                <c:pt idx="9">
                  <c:v>-1</c:v>
                </c:pt>
              </c:numCache>
            </c:numRef>
          </c:yVal>
          <c:smooth val="0"/>
        </c:ser>
        <c:ser>
          <c:idx val="57"/>
          <c:order val="5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_G0402_!$A$59:$J$59</c:f>
              <c:numCache>
                <c:formatCode>General</c:formatCode>
                <c:ptCount val="10"/>
                <c:pt idx="0">
                  <c:v>-1</c:v>
                </c:pt>
                <c:pt idx="1">
                  <c:v>4650</c:v>
                </c:pt>
                <c:pt idx="2">
                  <c:v>1320</c:v>
                </c:pt>
                <c:pt idx="3">
                  <c:v>1280</c:v>
                </c:pt>
                <c:pt idx="4">
                  <c:v>1300</c:v>
                </c:pt>
                <c:pt idx="5">
                  <c:v>1560</c:v>
                </c:pt>
                <c:pt idx="6">
                  <c:v>4616</c:v>
                </c:pt>
                <c:pt idx="7">
                  <c:v>-1</c:v>
                </c:pt>
                <c:pt idx="8">
                  <c:v>-1</c:v>
                </c:pt>
                <c:pt idx="9">
                  <c:v>-1</c:v>
                </c:pt>
              </c:numCache>
            </c:numRef>
          </c:yVal>
          <c:smooth val="0"/>
        </c:ser>
        <c:ser>
          <c:idx val="58"/>
          <c:order val="5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_G0402_!$A$60:$J$60</c:f>
              <c:numCache>
                <c:formatCode>General</c:formatCode>
                <c:ptCount val="10"/>
                <c:pt idx="0">
                  <c:v>-1</c:v>
                </c:pt>
                <c:pt idx="1">
                  <c:v>4675</c:v>
                </c:pt>
                <c:pt idx="2">
                  <c:v>1345</c:v>
                </c:pt>
                <c:pt idx="3">
                  <c:v>1300</c:v>
                </c:pt>
                <c:pt idx="4">
                  <c:v>1320</c:v>
                </c:pt>
                <c:pt idx="5">
                  <c:v>1580</c:v>
                </c:pt>
                <c:pt idx="6">
                  <c:v>4640</c:v>
                </c:pt>
                <c:pt idx="7">
                  <c:v>-1</c:v>
                </c:pt>
                <c:pt idx="8">
                  <c:v>-1</c:v>
                </c:pt>
                <c:pt idx="9">
                  <c:v>-1</c:v>
                </c:pt>
              </c:numCache>
            </c:numRef>
          </c:yVal>
          <c:smooth val="0"/>
        </c:ser>
        <c:ser>
          <c:idx val="59"/>
          <c:order val="5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_G0402_!$A$61:$J$61</c:f>
              <c:numCache>
                <c:formatCode>General</c:formatCode>
                <c:ptCount val="10"/>
                <c:pt idx="0">
                  <c:v>-1</c:v>
                </c:pt>
                <c:pt idx="1">
                  <c:v>4800</c:v>
                </c:pt>
                <c:pt idx="2">
                  <c:v>1365</c:v>
                </c:pt>
                <c:pt idx="3">
                  <c:v>1320</c:v>
                </c:pt>
                <c:pt idx="4">
                  <c:v>1340</c:v>
                </c:pt>
                <c:pt idx="5">
                  <c:v>1600</c:v>
                </c:pt>
                <c:pt idx="6">
                  <c:v>4670</c:v>
                </c:pt>
                <c:pt idx="7">
                  <c:v>-1</c:v>
                </c:pt>
                <c:pt idx="8">
                  <c:v>-1</c:v>
                </c:pt>
                <c:pt idx="9">
                  <c:v>-1</c:v>
                </c:pt>
              </c:numCache>
            </c:numRef>
          </c:yVal>
          <c:smooth val="0"/>
        </c:ser>
        <c:ser>
          <c:idx val="60"/>
          <c:order val="5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_G0402_!$A$62:$J$62</c:f>
              <c:numCache>
                <c:formatCode>General</c:formatCode>
                <c:ptCount val="10"/>
                <c:pt idx="0">
                  <c:v>-1</c:v>
                </c:pt>
                <c:pt idx="1">
                  <c:v>4880</c:v>
                </c:pt>
                <c:pt idx="2">
                  <c:v>1390</c:v>
                </c:pt>
                <c:pt idx="3">
                  <c:v>1340</c:v>
                </c:pt>
                <c:pt idx="4">
                  <c:v>1360</c:v>
                </c:pt>
                <c:pt idx="5">
                  <c:v>1620</c:v>
                </c:pt>
                <c:pt idx="6">
                  <c:v>4700</c:v>
                </c:pt>
                <c:pt idx="7">
                  <c:v>-1</c:v>
                </c:pt>
                <c:pt idx="8">
                  <c:v>-1</c:v>
                </c:pt>
                <c:pt idx="9">
                  <c:v>-1</c:v>
                </c:pt>
              </c:numCache>
            </c:numRef>
          </c:yVal>
          <c:smooth val="0"/>
        </c:ser>
        <c:ser>
          <c:idx val="61"/>
          <c:order val="5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_G0402_!$A$63:$J$63</c:f>
              <c:numCache>
                <c:formatCode>General</c:formatCode>
                <c:ptCount val="10"/>
                <c:pt idx="0">
                  <c:v>-1</c:v>
                </c:pt>
                <c:pt idx="1">
                  <c:v>4950</c:v>
                </c:pt>
                <c:pt idx="2">
                  <c:v>1410</c:v>
                </c:pt>
                <c:pt idx="3">
                  <c:v>1360</c:v>
                </c:pt>
                <c:pt idx="4">
                  <c:v>1380</c:v>
                </c:pt>
                <c:pt idx="5">
                  <c:v>1645</c:v>
                </c:pt>
                <c:pt idx="6">
                  <c:v>4725</c:v>
                </c:pt>
                <c:pt idx="7">
                  <c:v>-1</c:v>
                </c:pt>
                <c:pt idx="8">
                  <c:v>-1</c:v>
                </c:pt>
                <c:pt idx="9">
                  <c:v>-1</c:v>
                </c:pt>
              </c:numCache>
            </c:numRef>
          </c:yVal>
          <c:smooth val="0"/>
        </c:ser>
        <c:ser>
          <c:idx val="62"/>
          <c:order val="6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_G0402_!$A$64:$J$64</c:f>
              <c:numCache>
                <c:formatCode>General</c:formatCode>
                <c:ptCount val="10"/>
                <c:pt idx="0">
                  <c:v>-1</c:v>
                </c:pt>
                <c:pt idx="1">
                  <c:v>5130</c:v>
                </c:pt>
                <c:pt idx="2">
                  <c:v>1435</c:v>
                </c:pt>
                <c:pt idx="3">
                  <c:v>1380</c:v>
                </c:pt>
                <c:pt idx="4">
                  <c:v>1400</c:v>
                </c:pt>
                <c:pt idx="5">
                  <c:v>1670</c:v>
                </c:pt>
                <c:pt idx="6">
                  <c:v>4748</c:v>
                </c:pt>
                <c:pt idx="7">
                  <c:v>-1</c:v>
                </c:pt>
                <c:pt idx="8">
                  <c:v>-1</c:v>
                </c:pt>
                <c:pt idx="9">
                  <c:v>-1</c:v>
                </c:pt>
              </c:numCache>
            </c:numRef>
          </c:yVal>
          <c:smooth val="0"/>
        </c:ser>
        <c:ser>
          <c:idx val="63"/>
          <c:order val="6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_G0402_!$A$65:$J$65</c:f>
              <c:numCache>
                <c:formatCode>General</c:formatCode>
                <c:ptCount val="10"/>
                <c:pt idx="0">
                  <c:v>-1</c:v>
                </c:pt>
                <c:pt idx="1">
                  <c:v>5220</c:v>
                </c:pt>
                <c:pt idx="2">
                  <c:v>1455</c:v>
                </c:pt>
                <c:pt idx="3">
                  <c:v>1400</c:v>
                </c:pt>
                <c:pt idx="4">
                  <c:v>1420</c:v>
                </c:pt>
                <c:pt idx="5">
                  <c:v>1690</c:v>
                </c:pt>
                <c:pt idx="6">
                  <c:v>4800</c:v>
                </c:pt>
                <c:pt idx="7">
                  <c:v>-1</c:v>
                </c:pt>
                <c:pt idx="8">
                  <c:v>-1</c:v>
                </c:pt>
                <c:pt idx="9">
                  <c:v>-1</c:v>
                </c:pt>
              </c:numCache>
            </c:numRef>
          </c:yVal>
          <c:smooth val="0"/>
        </c:ser>
        <c:ser>
          <c:idx val="64"/>
          <c:order val="6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_G0402_!$A$66:$J$66</c:f>
              <c:numCache>
                <c:formatCode>General</c:formatCode>
                <c:ptCount val="10"/>
                <c:pt idx="0">
                  <c:v>-1</c:v>
                </c:pt>
                <c:pt idx="1">
                  <c:v>5550</c:v>
                </c:pt>
                <c:pt idx="2">
                  <c:v>1480</c:v>
                </c:pt>
                <c:pt idx="3">
                  <c:v>1420</c:v>
                </c:pt>
                <c:pt idx="4">
                  <c:v>1440</c:v>
                </c:pt>
                <c:pt idx="5">
                  <c:v>1710</c:v>
                </c:pt>
                <c:pt idx="6">
                  <c:v>4910</c:v>
                </c:pt>
                <c:pt idx="7">
                  <c:v>-1</c:v>
                </c:pt>
                <c:pt idx="8">
                  <c:v>-1</c:v>
                </c:pt>
                <c:pt idx="9">
                  <c:v>-1</c:v>
                </c:pt>
              </c:numCache>
            </c:numRef>
          </c:yVal>
          <c:smooth val="0"/>
        </c:ser>
        <c:ser>
          <c:idx val="65"/>
          <c:order val="6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_G0402_!$A$67:$J$67</c:f>
              <c:numCache>
                <c:formatCode>General</c:formatCode>
                <c:ptCount val="10"/>
                <c:pt idx="0">
                  <c:v>-1</c:v>
                </c:pt>
                <c:pt idx="1">
                  <c:v>6000</c:v>
                </c:pt>
                <c:pt idx="2">
                  <c:v>1500</c:v>
                </c:pt>
                <c:pt idx="3">
                  <c:v>1440</c:v>
                </c:pt>
                <c:pt idx="4">
                  <c:v>1460</c:v>
                </c:pt>
                <c:pt idx="5">
                  <c:v>1730</c:v>
                </c:pt>
                <c:pt idx="6">
                  <c:v>4950</c:v>
                </c:pt>
                <c:pt idx="7">
                  <c:v>-1</c:v>
                </c:pt>
                <c:pt idx="8">
                  <c:v>-1</c:v>
                </c:pt>
                <c:pt idx="9">
                  <c:v>-1</c:v>
                </c:pt>
              </c:numCache>
            </c:numRef>
          </c:yVal>
          <c:smooth val="0"/>
        </c:ser>
        <c:ser>
          <c:idx val="66"/>
          <c:order val="6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_G0402_!$A$68:$J$68</c:f>
              <c:numCache>
                <c:formatCode>General</c:formatCode>
                <c:ptCount val="10"/>
                <c:pt idx="0">
                  <c:v>-1</c:v>
                </c:pt>
                <c:pt idx="1">
                  <c:v>-1</c:v>
                </c:pt>
                <c:pt idx="2">
                  <c:v>1525</c:v>
                </c:pt>
                <c:pt idx="3">
                  <c:v>1460</c:v>
                </c:pt>
                <c:pt idx="4">
                  <c:v>1480</c:v>
                </c:pt>
                <c:pt idx="5">
                  <c:v>1750</c:v>
                </c:pt>
                <c:pt idx="6">
                  <c:v>5030</c:v>
                </c:pt>
                <c:pt idx="7">
                  <c:v>-1</c:v>
                </c:pt>
                <c:pt idx="8">
                  <c:v>-1</c:v>
                </c:pt>
                <c:pt idx="9">
                  <c:v>-1</c:v>
                </c:pt>
              </c:numCache>
            </c:numRef>
          </c:yVal>
          <c:smooth val="0"/>
        </c:ser>
        <c:ser>
          <c:idx val="67"/>
          <c:order val="6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_G0402_!$A$69:$J$69</c:f>
              <c:numCache>
                <c:formatCode>General</c:formatCode>
                <c:ptCount val="10"/>
                <c:pt idx="0">
                  <c:v>-1</c:v>
                </c:pt>
                <c:pt idx="1">
                  <c:v>-1</c:v>
                </c:pt>
                <c:pt idx="2">
                  <c:v>1545</c:v>
                </c:pt>
                <c:pt idx="3">
                  <c:v>1480</c:v>
                </c:pt>
                <c:pt idx="4">
                  <c:v>1500</c:v>
                </c:pt>
                <c:pt idx="5">
                  <c:v>1770</c:v>
                </c:pt>
                <c:pt idx="6">
                  <c:v>5155</c:v>
                </c:pt>
                <c:pt idx="7">
                  <c:v>-1</c:v>
                </c:pt>
                <c:pt idx="8">
                  <c:v>-1</c:v>
                </c:pt>
                <c:pt idx="9">
                  <c:v>-1</c:v>
                </c:pt>
              </c:numCache>
            </c:numRef>
          </c:yVal>
          <c:smooth val="0"/>
        </c:ser>
        <c:ser>
          <c:idx val="68"/>
          <c:order val="6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_G0402_!$A$70:$J$70</c:f>
              <c:numCache>
                <c:formatCode>General</c:formatCode>
                <c:ptCount val="10"/>
                <c:pt idx="0">
                  <c:v>-1</c:v>
                </c:pt>
                <c:pt idx="1">
                  <c:v>-1</c:v>
                </c:pt>
                <c:pt idx="2">
                  <c:v>1565</c:v>
                </c:pt>
                <c:pt idx="3">
                  <c:v>1500</c:v>
                </c:pt>
                <c:pt idx="4">
                  <c:v>1520</c:v>
                </c:pt>
                <c:pt idx="5">
                  <c:v>1790</c:v>
                </c:pt>
                <c:pt idx="6">
                  <c:v>5480</c:v>
                </c:pt>
                <c:pt idx="7">
                  <c:v>-1</c:v>
                </c:pt>
                <c:pt idx="8">
                  <c:v>-1</c:v>
                </c:pt>
                <c:pt idx="9">
                  <c:v>-1</c:v>
                </c:pt>
              </c:numCache>
            </c:numRef>
          </c:yVal>
          <c:smooth val="0"/>
        </c:ser>
        <c:ser>
          <c:idx val="69"/>
          <c:order val="6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_G0402_!$A$71:$J$71</c:f>
              <c:numCache>
                <c:formatCode>General</c:formatCode>
                <c:ptCount val="10"/>
                <c:pt idx="0">
                  <c:v>-1</c:v>
                </c:pt>
                <c:pt idx="1">
                  <c:v>-1</c:v>
                </c:pt>
                <c:pt idx="2">
                  <c:v>1585</c:v>
                </c:pt>
                <c:pt idx="3">
                  <c:v>1520</c:v>
                </c:pt>
                <c:pt idx="4">
                  <c:v>1540</c:v>
                </c:pt>
                <c:pt idx="5">
                  <c:v>1810</c:v>
                </c:pt>
                <c:pt idx="6">
                  <c:v>5870</c:v>
                </c:pt>
                <c:pt idx="7">
                  <c:v>-1</c:v>
                </c:pt>
                <c:pt idx="8">
                  <c:v>-1</c:v>
                </c:pt>
                <c:pt idx="9">
                  <c:v>-1</c:v>
                </c:pt>
              </c:numCache>
            </c:numRef>
          </c:yVal>
          <c:smooth val="0"/>
        </c:ser>
        <c:ser>
          <c:idx val="70"/>
          <c:order val="6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_G0402_!$A$72:$J$72</c:f>
              <c:numCache>
                <c:formatCode>General</c:formatCode>
                <c:ptCount val="10"/>
                <c:pt idx="0">
                  <c:v>-1</c:v>
                </c:pt>
                <c:pt idx="1">
                  <c:v>-1</c:v>
                </c:pt>
                <c:pt idx="2">
                  <c:v>1605</c:v>
                </c:pt>
                <c:pt idx="3">
                  <c:v>1540</c:v>
                </c:pt>
                <c:pt idx="4">
                  <c:v>1560</c:v>
                </c:pt>
                <c:pt idx="5">
                  <c:v>1830</c:v>
                </c:pt>
                <c:pt idx="6">
                  <c:v>6420</c:v>
                </c:pt>
                <c:pt idx="7">
                  <c:v>-1</c:v>
                </c:pt>
                <c:pt idx="8">
                  <c:v>-1</c:v>
                </c:pt>
                <c:pt idx="9">
                  <c:v>-1</c:v>
                </c:pt>
              </c:numCache>
            </c:numRef>
          </c:yVal>
          <c:smooth val="0"/>
        </c:ser>
        <c:ser>
          <c:idx val="71"/>
          <c:order val="6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_G0402_!$A$73:$J$73</c:f>
              <c:numCache>
                <c:formatCode>General</c:formatCode>
                <c:ptCount val="10"/>
                <c:pt idx="0">
                  <c:v>-1</c:v>
                </c:pt>
                <c:pt idx="1">
                  <c:v>-1</c:v>
                </c:pt>
                <c:pt idx="2">
                  <c:v>1625</c:v>
                </c:pt>
                <c:pt idx="3">
                  <c:v>1560</c:v>
                </c:pt>
                <c:pt idx="4">
                  <c:v>1580</c:v>
                </c:pt>
                <c:pt idx="5">
                  <c:v>1850</c:v>
                </c:pt>
                <c:pt idx="6">
                  <c:v>-1</c:v>
                </c:pt>
                <c:pt idx="7">
                  <c:v>-1</c:v>
                </c:pt>
                <c:pt idx="8">
                  <c:v>-1</c:v>
                </c:pt>
                <c:pt idx="9">
                  <c:v>-1</c:v>
                </c:pt>
              </c:numCache>
            </c:numRef>
          </c:yVal>
          <c:smooth val="0"/>
        </c:ser>
        <c:ser>
          <c:idx val="72"/>
          <c:order val="7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_G0402_!$A$74:$J$74</c:f>
              <c:numCache>
                <c:formatCode>General</c:formatCode>
                <c:ptCount val="10"/>
                <c:pt idx="0">
                  <c:v>-1</c:v>
                </c:pt>
                <c:pt idx="1">
                  <c:v>-1</c:v>
                </c:pt>
                <c:pt idx="2">
                  <c:v>1650</c:v>
                </c:pt>
                <c:pt idx="3">
                  <c:v>1580</c:v>
                </c:pt>
                <c:pt idx="4">
                  <c:v>1600</c:v>
                </c:pt>
                <c:pt idx="5">
                  <c:v>1870</c:v>
                </c:pt>
                <c:pt idx="6">
                  <c:v>-1</c:v>
                </c:pt>
                <c:pt idx="7">
                  <c:v>-1</c:v>
                </c:pt>
                <c:pt idx="8">
                  <c:v>-1</c:v>
                </c:pt>
                <c:pt idx="9">
                  <c:v>-1</c:v>
                </c:pt>
              </c:numCache>
            </c:numRef>
          </c:yVal>
          <c:smooth val="0"/>
        </c:ser>
        <c:ser>
          <c:idx val="73"/>
          <c:order val="7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_G0402_!$A$75:$J$75</c:f>
              <c:numCache>
                <c:formatCode>General</c:formatCode>
                <c:ptCount val="10"/>
                <c:pt idx="0">
                  <c:v>-1</c:v>
                </c:pt>
                <c:pt idx="1">
                  <c:v>-1</c:v>
                </c:pt>
                <c:pt idx="2">
                  <c:v>1670</c:v>
                </c:pt>
                <c:pt idx="3">
                  <c:v>1600</c:v>
                </c:pt>
                <c:pt idx="4">
                  <c:v>1620</c:v>
                </c:pt>
                <c:pt idx="5">
                  <c:v>1890</c:v>
                </c:pt>
                <c:pt idx="6">
                  <c:v>-1</c:v>
                </c:pt>
                <c:pt idx="7">
                  <c:v>-1</c:v>
                </c:pt>
                <c:pt idx="8">
                  <c:v>-1</c:v>
                </c:pt>
                <c:pt idx="9">
                  <c:v>-1</c:v>
                </c:pt>
              </c:numCache>
            </c:numRef>
          </c:yVal>
          <c:smooth val="0"/>
        </c:ser>
        <c:ser>
          <c:idx val="74"/>
          <c:order val="7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_G0402_!$A$76:$J$76</c:f>
              <c:numCache>
                <c:formatCode>General</c:formatCode>
                <c:ptCount val="10"/>
                <c:pt idx="0">
                  <c:v>-1</c:v>
                </c:pt>
                <c:pt idx="1">
                  <c:v>-1</c:v>
                </c:pt>
                <c:pt idx="2">
                  <c:v>1690</c:v>
                </c:pt>
                <c:pt idx="3">
                  <c:v>1620</c:v>
                </c:pt>
                <c:pt idx="4">
                  <c:v>1640</c:v>
                </c:pt>
                <c:pt idx="5">
                  <c:v>1910</c:v>
                </c:pt>
                <c:pt idx="6">
                  <c:v>-1</c:v>
                </c:pt>
                <c:pt idx="7">
                  <c:v>-1</c:v>
                </c:pt>
                <c:pt idx="8">
                  <c:v>-1</c:v>
                </c:pt>
                <c:pt idx="9">
                  <c:v>-1</c:v>
                </c:pt>
              </c:numCache>
            </c:numRef>
          </c:yVal>
          <c:smooth val="0"/>
        </c:ser>
        <c:ser>
          <c:idx val="75"/>
          <c:order val="7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_G0402_!$A$77:$J$77</c:f>
              <c:numCache>
                <c:formatCode>General</c:formatCode>
                <c:ptCount val="10"/>
                <c:pt idx="0">
                  <c:v>-1</c:v>
                </c:pt>
                <c:pt idx="1">
                  <c:v>-1</c:v>
                </c:pt>
                <c:pt idx="2">
                  <c:v>1710</c:v>
                </c:pt>
                <c:pt idx="3">
                  <c:v>1640</c:v>
                </c:pt>
                <c:pt idx="4">
                  <c:v>1660</c:v>
                </c:pt>
                <c:pt idx="5">
                  <c:v>4720</c:v>
                </c:pt>
                <c:pt idx="6">
                  <c:v>-1</c:v>
                </c:pt>
                <c:pt idx="7">
                  <c:v>-1</c:v>
                </c:pt>
                <c:pt idx="8">
                  <c:v>-1</c:v>
                </c:pt>
                <c:pt idx="9">
                  <c:v>-1</c:v>
                </c:pt>
              </c:numCache>
            </c:numRef>
          </c:yVal>
          <c:smooth val="0"/>
        </c:ser>
        <c:ser>
          <c:idx val="76"/>
          <c:order val="7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_G0402_!$A$78:$J$78</c:f>
              <c:numCache>
                <c:formatCode>General</c:formatCode>
                <c:ptCount val="10"/>
                <c:pt idx="0">
                  <c:v>-1</c:v>
                </c:pt>
                <c:pt idx="1">
                  <c:v>-1</c:v>
                </c:pt>
                <c:pt idx="2">
                  <c:v>1730</c:v>
                </c:pt>
                <c:pt idx="3">
                  <c:v>1660</c:v>
                </c:pt>
                <c:pt idx="4">
                  <c:v>1680</c:v>
                </c:pt>
                <c:pt idx="5">
                  <c:v>4740</c:v>
                </c:pt>
                <c:pt idx="6">
                  <c:v>-1</c:v>
                </c:pt>
                <c:pt idx="7">
                  <c:v>-1</c:v>
                </c:pt>
                <c:pt idx="8">
                  <c:v>-1</c:v>
                </c:pt>
                <c:pt idx="9">
                  <c:v>-1</c:v>
                </c:pt>
              </c:numCache>
            </c:numRef>
          </c:yVal>
          <c:smooth val="0"/>
        </c:ser>
        <c:ser>
          <c:idx val="77"/>
          <c:order val="7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_G0402_!$A$79:$J$79</c:f>
              <c:numCache>
                <c:formatCode>General</c:formatCode>
                <c:ptCount val="10"/>
                <c:pt idx="0">
                  <c:v>-1</c:v>
                </c:pt>
                <c:pt idx="1">
                  <c:v>-1</c:v>
                </c:pt>
                <c:pt idx="2">
                  <c:v>1750</c:v>
                </c:pt>
                <c:pt idx="3">
                  <c:v>1680</c:v>
                </c:pt>
                <c:pt idx="4">
                  <c:v>1700</c:v>
                </c:pt>
                <c:pt idx="5">
                  <c:v>4760</c:v>
                </c:pt>
                <c:pt idx="6">
                  <c:v>-1</c:v>
                </c:pt>
                <c:pt idx="7">
                  <c:v>-1</c:v>
                </c:pt>
                <c:pt idx="8">
                  <c:v>-1</c:v>
                </c:pt>
                <c:pt idx="9">
                  <c:v>-1</c:v>
                </c:pt>
              </c:numCache>
            </c:numRef>
          </c:yVal>
          <c:smooth val="0"/>
        </c:ser>
        <c:ser>
          <c:idx val="78"/>
          <c:order val="7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_G0402_!$A$80:$J$80</c:f>
              <c:numCache>
                <c:formatCode>General</c:formatCode>
                <c:ptCount val="10"/>
                <c:pt idx="0">
                  <c:v>-1</c:v>
                </c:pt>
                <c:pt idx="1">
                  <c:v>-1</c:v>
                </c:pt>
                <c:pt idx="2">
                  <c:v>1770</c:v>
                </c:pt>
                <c:pt idx="3">
                  <c:v>1700</c:v>
                </c:pt>
                <c:pt idx="4">
                  <c:v>1720</c:v>
                </c:pt>
                <c:pt idx="5">
                  <c:v>4785</c:v>
                </c:pt>
                <c:pt idx="6">
                  <c:v>-1</c:v>
                </c:pt>
                <c:pt idx="7">
                  <c:v>-1</c:v>
                </c:pt>
                <c:pt idx="8">
                  <c:v>-1</c:v>
                </c:pt>
                <c:pt idx="9">
                  <c:v>-1</c:v>
                </c:pt>
              </c:numCache>
            </c:numRef>
          </c:yVal>
          <c:smooth val="0"/>
        </c:ser>
        <c:ser>
          <c:idx val="79"/>
          <c:order val="7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_G0402_!$A$81:$J$81</c:f>
              <c:numCache>
                <c:formatCode>General</c:formatCode>
                <c:ptCount val="10"/>
                <c:pt idx="0">
                  <c:v>-1</c:v>
                </c:pt>
                <c:pt idx="1">
                  <c:v>-1</c:v>
                </c:pt>
                <c:pt idx="2">
                  <c:v>1790</c:v>
                </c:pt>
                <c:pt idx="3">
                  <c:v>1720</c:v>
                </c:pt>
                <c:pt idx="4">
                  <c:v>1740</c:v>
                </c:pt>
                <c:pt idx="5">
                  <c:v>4810</c:v>
                </c:pt>
                <c:pt idx="6">
                  <c:v>-1</c:v>
                </c:pt>
                <c:pt idx="7">
                  <c:v>-1</c:v>
                </c:pt>
                <c:pt idx="8">
                  <c:v>-1</c:v>
                </c:pt>
                <c:pt idx="9">
                  <c:v>-1</c:v>
                </c:pt>
              </c:numCache>
            </c:numRef>
          </c:yVal>
          <c:smooth val="0"/>
        </c:ser>
        <c:ser>
          <c:idx val="80"/>
          <c:order val="7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_G0402_!$A$82:$J$82</c:f>
              <c:numCache>
                <c:formatCode>General</c:formatCode>
                <c:ptCount val="10"/>
                <c:pt idx="0">
                  <c:v>-1</c:v>
                </c:pt>
                <c:pt idx="1">
                  <c:v>-1</c:v>
                </c:pt>
                <c:pt idx="2">
                  <c:v>1810</c:v>
                </c:pt>
                <c:pt idx="3">
                  <c:v>1740</c:v>
                </c:pt>
                <c:pt idx="4">
                  <c:v>1760</c:v>
                </c:pt>
                <c:pt idx="5">
                  <c:v>4830</c:v>
                </c:pt>
                <c:pt idx="6">
                  <c:v>-1</c:v>
                </c:pt>
                <c:pt idx="7">
                  <c:v>-1</c:v>
                </c:pt>
                <c:pt idx="8">
                  <c:v>-1</c:v>
                </c:pt>
                <c:pt idx="9">
                  <c:v>-1</c:v>
                </c:pt>
              </c:numCache>
            </c:numRef>
          </c:yVal>
          <c:smooth val="0"/>
        </c:ser>
        <c:ser>
          <c:idx val="81"/>
          <c:order val="7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_G0402_!$A$83:$J$83</c:f>
              <c:numCache>
                <c:formatCode>General</c:formatCode>
                <c:ptCount val="10"/>
                <c:pt idx="0">
                  <c:v>-1</c:v>
                </c:pt>
                <c:pt idx="1">
                  <c:v>-1</c:v>
                </c:pt>
                <c:pt idx="2">
                  <c:v>1835</c:v>
                </c:pt>
                <c:pt idx="3">
                  <c:v>1760</c:v>
                </c:pt>
                <c:pt idx="4">
                  <c:v>1780</c:v>
                </c:pt>
                <c:pt idx="5">
                  <c:v>4850</c:v>
                </c:pt>
                <c:pt idx="6">
                  <c:v>-1</c:v>
                </c:pt>
                <c:pt idx="7">
                  <c:v>-1</c:v>
                </c:pt>
                <c:pt idx="8">
                  <c:v>-1</c:v>
                </c:pt>
                <c:pt idx="9">
                  <c:v>-1</c:v>
                </c:pt>
              </c:numCache>
            </c:numRef>
          </c:yVal>
          <c:smooth val="0"/>
        </c:ser>
        <c:ser>
          <c:idx val="82"/>
          <c:order val="8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_G0402_!$A$84:$J$84</c:f>
              <c:numCache>
                <c:formatCode>General</c:formatCode>
                <c:ptCount val="10"/>
                <c:pt idx="0">
                  <c:v>-1</c:v>
                </c:pt>
                <c:pt idx="1">
                  <c:v>-1</c:v>
                </c:pt>
                <c:pt idx="2">
                  <c:v>1865</c:v>
                </c:pt>
                <c:pt idx="3">
                  <c:v>1780</c:v>
                </c:pt>
                <c:pt idx="4">
                  <c:v>1800</c:v>
                </c:pt>
                <c:pt idx="5">
                  <c:v>4870</c:v>
                </c:pt>
                <c:pt idx="6">
                  <c:v>-1</c:v>
                </c:pt>
                <c:pt idx="7">
                  <c:v>-1</c:v>
                </c:pt>
                <c:pt idx="8">
                  <c:v>-1</c:v>
                </c:pt>
                <c:pt idx="9">
                  <c:v>-1</c:v>
                </c:pt>
              </c:numCache>
            </c:numRef>
          </c:yVal>
          <c:smooth val="0"/>
        </c:ser>
        <c:ser>
          <c:idx val="83"/>
          <c:order val="8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_G0402_!$A$85:$J$85</c:f>
              <c:numCache>
                <c:formatCode>General</c:formatCode>
                <c:ptCount val="10"/>
                <c:pt idx="0">
                  <c:v>-1</c:v>
                </c:pt>
                <c:pt idx="1">
                  <c:v>-1</c:v>
                </c:pt>
                <c:pt idx="2">
                  <c:v>1885</c:v>
                </c:pt>
                <c:pt idx="3">
                  <c:v>1800</c:v>
                </c:pt>
                <c:pt idx="4">
                  <c:v>1820</c:v>
                </c:pt>
                <c:pt idx="5">
                  <c:v>4900</c:v>
                </c:pt>
                <c:pt idx="6">
                  <c:v>-1</c:v>
                </c:pt>
                <c:pt idx="7">
                  <c:v>-1</c:v>
                </c:pt>
                <c:pt idx="8">
                  <c:v>-1</c:v>
                </c:pt>
                <c:pt idx="9">
                  <c:v>-1</c:v>
                </c:pt>
              </c:numCache>
            </c:numRef>
          </c:yVal>
          <c:smooth val="0"/>
        </c:ser>
        <c:ser>
          <c:idx val="84"/>
          <c:order val="8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_G0402_!$A$86:$J$86</c:f>
              <c:numCache>
                <c:formatCode>General</c:formatCode>
                <c:ptCount val="10"/>
                <c:pt idx="0">
                  <c:v>-1</c:v>
                </c:pt>
                <c:pt idx="1">
                  <c:v>-1</c:v>
                </c:pt>
                <c:pt idx="2">
                  <c:v>1905</c:v>
                </c:pt>
                <c:pt idx="3">
                  <c:v>1820</c:v>
                </c:pt>
                <c:pt idx="4">
                  <c:v>1840</c:v>
                </c:pt>
                <c:pt idx="5">
                  <c:v>4920</c:v>
                </c:pt>
                <c:pt idx="6">
                  <c:v>-1</c:v>
                </c:pt>
                <c:pt idx="7">
                  <c:v>-1</c:v>
                </c:pt>
                <c:pt idx="8">
                  <c:v>-1</c:v>
                </c:pt>
                <c:pt idx="9">
                  <c:v>-1</c:v>
                </c:pt>
              </c:numCache>
            </c:numRef>
          </c:yVal>
          <c:smooth val="0"/>
        </c:ser>
        <c:ser>
          <c:idx val="85"/>
          <c:order val="8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_G0402_!$A$87:$J$87</c:f>
              <c:numCache>
                <c:formatCode>General</c:formatCode>
                <c:ptCount val="10"/>
                <c:pt idx="0">
                  <c:v>-1</c:v>
                </c:pt>
                <c:pt idx="1">
                  <c:v>-1</c:v>
                </c:pt>
                <c:pt idx="2">
                  <c:v>1925</c:v>
                </c:pt>
                <c:pt idx="3">
                  <c:v>1840</c:v>
                </c:pt>
                <c:pt idx="4">
                  <c:v>1860</c:v>
                </c:pt>
                <c:pt idx="5">
                  <c:v>4940</c:v>
                </c:pt>
                <c:pt idx="6">
                  <c:v>-1</c:v>
                </c:pt>
                <c:pt idx="7">
                  <c:v>-1</c:v>
                </c:pt>
                <c:pt idx="8">
                  <c:v>-1</c:v>
                </c:pt>
                <c:pt idx="9">
                  <c:v>-1</c:v>
                </c:pt>
              </c:numCache>
            </c:numRef>
          </c:yVal>
          <c:smooth val="0"/>
        </c:ser>
        <c:ser>
          <c:idx val="86"/>
          <c:order val="8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_G0402_!$A$88:$J$88</c:f>
              <c:numCache>
                <c:formatCode>General</c:formatCode>
                <c:ptCount val="10"/>
                <c:pt idx="0">
                  <c:v>-1</c:v>
                </c:pt>
                <c:pt idx="1">
                  <c:v>-1</c:v>
                </c:pt>
                <c:pt idx="2">
                  <c:v>1950</c:v>
                </c:pt>
                <c:pt idx="3">
                  <c:v>1860</c:v>
                </c:pt>
                <c:pt idx="4">
                  <c:v>1880</c:v>
                </c:pt>
                <c:pt idx="5">
                  <c:v>4963</c:v>
                </c:pt>
                <c:pt idx="6">
                  <c:v>-1</c:v>
                </c:pt>
                <c:pt idx="7">
                  <c:v>-1</c:v>
                </c:pt>
                <c:pt idx="8">
                  <c:v>-1</c:v>
                </c:pt>
                <c:pt idx="9">
                  <c:v>-1</c:v>
                </c:pt>
              </c:numCache>
            </c:numRef>
          </c:yVal>
          <c:smooth val="0"/>
        </c:ser>
        <c:ser>
          <c:idx val="87"/>
          <c:order val="8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_G0402_!$A$89:$J$89</c:f>
              <c:numCache>
                <c:formatCode>General</c:formatCode>
                <c:ptCount val="10"/>
                <c:pt idx="0">
                  <c:v>-1</c:v>
                </c:pt>
                <c:pt idx="1">
                  <c:v>-1</c:v>
                </c:pt>
                <c:pt idx="2">
                  <c:v>1970</c:v>
                </c:pt>
                <c:pt idx="3">
                  <c:v>1880</c:v>
                </c:pt>
                <c:pt idx="4">
                  <c:v>1900</c:v>
                </c:pt>
                <c:pt idx="5">
                  <c:v>4990</c:v>
                </c:pt>
                <c:pt idx="6">
                  <c:v>-1</c:v>
                </c:pt>
                <c:pt idx="7">
                  <c:v>-1</c:v>
                </c:pt>
                <c:pt idx="8">
                  <c:v>-1</c:v>
                </c:pt>
                <c:pt idx="9">
                  <c:v>-1</c:v>
                </c:pt>
              </c:numCache>
            </c:numRef>
          </c:yVal>
          <c:smooth val="0"/>
        </c:ser>
        <c:ser>
          <c:idx val="88"/>
          <c:order val="8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_G0402_!$A$90:$J$90</c:f>
              <c:numCache>
                <c:formatCode>General</c:formatCode>
                <c:ptCount val="10"/>
                <c:pt idx="0">
                  <c:v>-1</c:v>
                </c:pt>
                <c:pt idx="1">
                  <c:v>-1</c:v>
                </c:pt>
                <c:pt idx="2">
                  <c:v>1990</c:v>
                </c:pt>
                <c:pt idx="3">
                  <c:v>1900</c:v>
                </c:pt>
                <c:pt idx="4">
                  <c:v>1920</c:v>
                </c:pt>
                <c:pt idx="5">
                  <c:v>5040</c:v>
                </c:pt>
                <c:pt idx="6">
                  <c:v>-1</c:v>
                </c:pt>
                <c:pt idx="7">
                  <c:v>-1</c:v>
                </c:pt>
                <c:pt idx="8">
                  <c:v>-1</c:v>
                </c:pt>
                <c:pt idx="9">
                  <c:v>-1</c:v>
                </c:pt>
              </c:numCache>
            </c:numRef>
          </c:yVal>
          <c:smooth val="0"/>
        </c:ser>
        <c:ser>
          <c:idx val="89"/>
          <c:order val="8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_G0402_!$A$91:$J$91</c:f>
              <c:numCache>
                <c:formatCode>General</c:formatCode>
                <c:ptCount val="10"/>
                <c:pt idx="0">
                  <c:v>-1</c:v>
                </c:pt>
                <c:pt idx="1">
                  <c:v>-1</c:v>
                </c:pt>
                <c:pt idx="2">
                  <c:v>4520</c:v>
                </c:pt>
                <c:pt idx="3">
                  <c:v>1920</c:v>
                </c:pt>
                <c:pt idx="4">
                  <c:v>1940</c:v>
                </c:pt>
                <c:pt idx="5">
                  <c:v>5060</c:v>
                </c:pt>
                <c:pt idx="6">
                  <c:v>-1</c:v>
                </c:pt>
                <c:pt idx="7">
                  <c:v>-1</c:v>
                </c:pt>
                <c:pt idx="8">
                  <c:v>-1</c:v>
                </c:pt>
                <c:pt idx="9">
                  <c:v>-1</c:v>
                </c:pt>
              </c:numCache>
            </c:numRef>
          </c:yVal>
          <c:smooth val="0"/>
        </c:ser>
        <c:ser>
          <c:idx val="90"/>
          <c:order val="8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_G0402_!$A$92:$J$92</c:f>
              <c:numCache>
                <c:formatCode>General</c:formatCode>
                <c:ptCount val="10"/>
                <c:pt idx="0">
                  <c:v>-1</c:v>
                </c:pt>
                <c:pt idx="1">
                  <c:v>-1</c:v>
                </c:pt>
                <c:pt idx="2">
                  <c:v>4540</c:v>
                </c:pt>
                <c:pt idx="3">
                  <c:v>1940</c:v>
                </c:pt>
                <c:pt idx="4">
                  <c:v>1960</c:v>
                </c:pt>
                <c:pt idx="5">
                  <c:v>5080</c:v>
                </c:pt>
                <c:pt idx="6">
                  <c:v>-1</c:v>
                </c:pt>
                <c:pt idx="7">
                  <c:v>-1</c:v>
                </c:pt>
                <c:pt idx="8">
                  <c:v>-1</c:v>
                </c:pt>
                <c:pt idx="9">
                  <c:v>-1</c:v>
                </c:pt>
              </c:numCache>
            </c:numRef>
          </c:yVal>
          <c:smooth val="0"/>
        </c:ser>
        <c:ser>
          <c:idx val="91"/>
          <c:order val="8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_G0402_!$A$93:$J$93</c:f>
              <c:numCache>
                <c:formatCode>General</c:formatCode>
                <c:ptCount val="10"/>
                <c:pt idx="0">
                  <c:v>-1</c:v>
                </c:pt>
                <c:pt idx="1">
                  <c:v>-1</c:v>
                </c:pt>
                <c:pt idx="2">
                  <c:v>4560</c:v>
                </c:pt>
                <c:pt idx="3">
                  <c:v>1960</c:v>
                </c:pt>
                <c:pt idx="4">
                  <c:v>1980</c:v>
                </c:pt>
                <c:pt idx="5">
                  <c:v>5135</c:v>
                </c:pt>
                <c:pt idx="6">
                  <c:v>-1</c:v>
                </c:pt>
                <c:pt idx="7">
                  <c:v>-1</c:v>
                </c:pt>
                <c:pt idx="8">
                  <c:v>-1</c:v>
                </c:pt>
                <c:pt idx="9">
                  <c:v>-1</c:v>
                </c:pt>
              </c:numCache>
            </c:numRef>
          </c:yVal>
          <c:smooth val="0"/>
        </c:ser>
        <c:ser>
          <c:idx val="92"/>
          <c:order val="9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_G0402_!$A$94:$J$94</c:f>
              <c:numCache>
                <c:formatCode>General</c:formatCode>
                <c:ptCount val="10"/>
                <c:pt idx="0">
                  <c:v>-1</c:v>
                </c:pt>
                <c:pt idx="1">
                  <c:v>-1</c:v>
                </c:pt>
                <c:pt idx="2">
                  <c:v>4580</c:v>
                </c:pt>
                <c:pt idx="3">
                  <c:v>1980</c:v>
                </c:pt>
                <c:pt idx="4">
                  <c:v>4680</c:v>
                </c:pt>
                <c:pt idx="5">
                  <c:v>5160</c:v>
                </c:pt>
                <c:pt idx="6">
                  <c:v>-1</c:v>
                </c:pt>
                <c:pt idx="7">
                  <c:v>-1</c:v>
                </c:pt>
                <c:pt idx="8">
                  <c:v>-1</c:v>
                </c:pt>
                <c:pt idx="9">
                  <c:v>-1</c:v>
                </c:pt>
              </c:numCache>
            </c:numRef>
          </c:yVal>
          <c:smooth val="0"/>
        </c:ser>
        <c:ser>
          <c:idx val="93"/>
          <c:order val="9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_G0402_!$A$95:$J$95</c:f>
              <c:numCache>
                <c:formatCode>General</c:formatCode>
                <c:ptCount val="10"/>
                <c:pt idx="0">
                  <c:v>-1</c:v>
                </c:pt>
                <c:pt idx="1">
                  <c:v>-1</c:v>
                </c:pt>
                <c:pt idx="2">
                  <c:v>4600</c:v>
                </c:pt>
                <c:pt idx="3">
                  <c:v>2000</c:v>
                </c:pt>
                <c:pt idx="4">
                  <c:v>4700</c:v>
                </c:pt>
                <c:pt idx="5">
                  <c:v>5205</c:v>
                </c:pt>
                <c:pt idx="6">
                  <c:v>-1</c:v>
                </c:pt>
                <c:pt idx="7">
                  <c:v>-1</c:v>
                </c:pt>
                <c:pt idx="8">
                  <c:v>-1</c:v>
                </c:pt>
                <c:pt idx="9">
                  <c:v>-1</c:v>
                </c:pt>
              </c:numCache>
            </c:numRef>
          </c:yVal>
          <c:smooth val="0"/>
        </c:ser>
        <c:ser>
          <c:idx val="94"/>
          <c:order val="9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_G0402_!$A$96:$J$96</c:f>
              <c:numCache>
                <c:formatCode>General</c:formatCode>
                <c:ptCount val="10"/>
                <c:pt idx="0">
                  <c:v>-1</c:v>
                </c:pt>
                <c:pt idx="1">
                  <c:v>-1</c:v>
                </c:pt>
                <c:pt idx="2">
                  <c:v>4620</c:v>
                </c:pt>
                <c:pt idx="3">
                  <c:v>2020</c:v>
                </c:pt>
                <c:pt idx="4">
                  <c:v>4720</c:v>
                </c:pt>
                <c:pt idx="5">
                  <c:v>5315</c:v>
                </c:pt>
                <c:pt idx="6">
                  <c:v>-1</c:v>
                </c:pt>
                <c:pt idx="7">
                  <c:v>-1</c:v>
                </c:pt>
                <c:pt idx="8">
                  <c:v>-1</c:v>
                </c:pt>
                <c:pt idx="9">
                  <c:v>-1</c:v>
                </c:pt>
              </c:numCache>
            </c:numRef>
          </c:yVal>
          <c:smooth val="0"/>
        </c:ser>
        <c:ser>
          <c:idx val="95"/>
          <c:order val="9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_G0402_!$A$97:$J$97</c:f>
              <c:numCache>
                <c:formatCode>General</c:formatCode>
                <c:ptCount val="10"/>
                <c:pt idx="0">
                  <c:v>-1</c:v>
                </c:pt>
                <c:pt idx="1">
                  <c:v>-1</c:v>
                </c:pt>
                <c:pt idx="2">
                  <c:v>4640</c:v>
                </c:pt>
                <c:pt idx="3">
                  <c:v>4615</c:v>
                </c:pt>
                <c:pt idx="4">
                  <c:v>4740</c:v>
                </c:pt>
                <c:pt idx="5">
                  <c:v>5340</c:v>
                </c:pt>
                <c:pt idx="6">
                  <c:v>-1</c:v>
                </c:pt>
                <c:pt idx="7">
                  <c:v>-1</c:v>
                </c:pt>
                <c:pt idx="8">
                  <c:v>-1</c:v>
                </c:pt>
                <c:pt idx="9">
                  <c:v>-1</c:v>
                </c:pt>
              </c:numCache>
            </c:numRef>
          </c:yVal>
          <c:smooth val="0"/>
        </c:ser>
        <c:ser>
          <c:idx val="96"/>
          <c:order val="9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_G0402_!$A$98:$J$98</c:f>
              <c:numCache>
                <c:formatCode>General</c:formatCode>
                <c:ptCount val="10"/>
                <c:pt idx="0">
                  <c:v>-1</c:v>
                </c:pt>
                <c:pt idx="1">
                  <c:v>-1</c:v>
                </c:pt>
                <c:pt idx="2">
                  <c:v>4660</c:v>
                </c:pt>
                <c:pt idx="3">
                  <c:v>4635</c:v>
                </c:pt>
                <c:pt idx="4">
                  <c:v>4760</c:v>
                </c:pt>
                <c:pt idx="5">
                  <c:v>5390</c:v>
                </c:pt>
                <c:pt idx="6">
                  <c:v>-1</c:v>
                </c:pt>
                <c:pt idx="7">
                  <c:v>-1</c:v>
                </c:pt>
                <c:pt idx="8">
                  <c:v>-1</c:v>
                </c:pt>
                <c:pt idx="9">
                  <c:v>-1</c:v>
                </c:pt>
              </c:numCache>
            </c:numRef>
          </c:yVal>
          <c:smooth val="0"/>
        </c:ser>
        <c:ser>
          <c:idx val="97"/>
          <c:order val="9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_G0402_!$A$99:$J$99</c:f>
              <c:numCache>
                <c:formatCode>General</c:formatCode>
                <c:ptCount val="10"/>
                <c:pt idx="0">
                  <c:v>-1</c:v>
                </c:pt>
                <c:pt idx="1">
                  <c:v>-1</c:v>
                </c:pt>
                <c:pt idx="2">
                  <c:v>4680</c:v>
                </c:pt>
                <c:pt idx="3">
                  <c:v>4655</c:v>
                </c:pt>
                <c:pt idx="4">
                  <c:v>4780</c:v>
                </c:pt>
                <c:pt idx="5">
                  <c:v>5415</c:v>
                </c:pt>
                <c:pt idx="6">
                  <c:v>-1</c:v>
                </c:pt>
                <c:pt idx="7">
                  <c:v>-1</c:v>
                </c:pt>
                <c:pt idx="8">
                  <c:v>-1</c:v>
                </c:pt>
                <c:pt idx="9">
                  <c:v>-1</c:v>
                </c:pt>
              </c:numCache>
            </c:numRef>
          </c:yVal>
          <c:smooth val="0"/>
        </c:ser>
        <c:ser>
          <c:idx val="98"/>
          <c:order val="9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_G0402_!$A$100:$J$100</c:f>
              <c:numCache>
                <c:formatCode>General</c:formatCode>
                <c:ptCount val="10"/>
                <c:pt idx="0">
                  <c:v>-1</c:v>
                </c:pt>
                <c:pt idx="1">
                  <c:v>-1</c:v>
                </c:pt>
                <c:pt idx="2">
                  <c:v>4707</c:v>
                </c:pt>
                <c:pt idx="3">
                  <c:v>4675</c:v>
                </c:pt>
                <c:pt idx="4">
                  <c:v>4800</c:v>
                </c:pt>
                <c:pt idx="5">
                  <c:v>5720</c:v>
                </c:pt>
                <c:pt idx="6">
                  <c:v>-1</c:v>
                </c:pt>
                <c:pt idx="7">
                  <c:v>-1</c:v>
                </c:pt>
                <c:pt idx="8">
                  <c:v>-1</c:v>
                </c:pt>
                <c:pt idx="9">
                  <c:v>-1</c:v>
                </c:pt>
              </c:numCache>
            </c:numRef>
          </c:yVal>
          <c:smooth val="0"/>
        </c:ser>
        <c:ser>
          <c:idx val="99"/>
          <c:order val="9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_G0402_!$A$101:$J$101</c:f>
              <c:numCache>
                <c:formatCode>General</c:formatCode>
                <c:ptCount val="10"/>
                <c:pt idx="0">
                  <c:v>-1</c:v>
                </c:pt>
                <c:pt idx="1">
                  <c:v>-1</c:v>
                </c:pt>
                <c:pt idx="2">
                  <c:v>4730</c:v>
                </c:pt>
                <c:pt idx="3">
                  <c:v>4700</c:v>
                </c:pt>
                <c:pt idx="4">
                  <c:v>4820</c:v>
                </c:pt>
                <c:pt idx="5">
                  <c:v>-1</c:v>
                </c:pt>
                <c:pt idx="6">
                  <c:v>-1</c:v>
                </c:pt>
                <c:pt idx="7">
                  <c:v>-1</c:v>
                </c:pt>
                <c:pt idx="8">
                  <c:v>-1</c:v>
                </c:pt>
                <c:pt idx="9">
                  <c:v>-1</c:v>
                </c:pt>
              </c:numCache>
            </c:numRef>
          </c:yVal>
          <c:smooth val="0"/>
        </c:ser>
        <c:ser>
          <c:idx val="100"/>
          <c:order val="9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_G0402_!$A$102:$J$102</c:f>
              <c:numCache>
                <c:formatCode>General</c:formatCode>
                <c:ptCount val="10"/>
                <c:pt idx="0">
                  <c:v>-1</c:v>
                </c:pt>
                <c:pt idx="1">
                  <c:v>-1</c:v>
                </c:pt>
                <c:pt idx="2">
                  <c:v>4750</c:v>
                </c:pt>
                <c:pt idx="3">
                  <c:v>4720</c:v>
                </c:pt>
                <c:pt idx="4">
                  <c:v>4840</c:v>
                </c:pt>
                <c:pt idx="5">
                  <c:v>-1</c:v>
                </c:pt>
                <c:pt idx="6">
                  <c:v>-1</c:v>
                </c:pt>
                <c:pt idx="7">
                  <c:v>-1</c:v>
                </c:pt>
                <c:pt idx="8">
                  <c:v>-1</c:v>
                </c:pt>
                <c:pt idx="9">
                  <c:v>-1</c:v>
                </c:pt>
              </c:numCache>
            </c:numRef>
          </c:yVal>
          <c:smooth val="0"/>
        </c:ser>
        <c:ser>
          <c:idx val="101"/>
          <c:order val="9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_G0402_!$A$103:$J$103</c:f>
              <c:numCache>
                <c:formatCode>General</c:formatCode>
                <c:ptCount val="10"/>
                <c:pt idx="0">
                  <c:v>-1</c:v>
                </c:pt>
                <c:pt idx="1">
                  <c:v>-1</c:v>
                </c:pt>
                <c:pt idx="2">
                  <c:v>4770</c:v>
                </c:pt>
                <c:pt idx="3">
                  <c:v>4740</c:v>
                </c:pt>
                <c:pt idx="4">
                  <c:v>4860</c:v>
                </c:pt>
                <c:pt idx="5">
                  <c:v>-1</c:v>
                </c:pt>
                <c:pt idx="6">
                  <c:v>-1</c:v>
                </c:pt>
                <c:pt idx="7">
                  <c:v>-1</c:v>
                </c:pt>
                <c:pt idx="8">
                  <c:v>-1</c:v>
                </c:pt>
                <c:pt idx="9">
                  <c:v>-1</c:v>
                </c:pt>
              </c:numCache>
            </c:numRef>
          </c:yVal>
          <c:smooth val="0"/>
        </c:ser>
        <c:ser>
          <c:idx val="102"/>
          <c:order val="10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_G0402_!$A$104:$J$104</c:f>
              <c:numCache>
                <c:formatCode>General</c:formatCode>
                <c:ptCount val="10"/>
                <c:pt idx="0">
                  <c:v>-1</c:v>
                </c:pt>
                <c:pt idx="1">
                  <c:v>-1</c:v>
                </c:pt>
                <c:pt idx="2">
                  <c:v>4790</c:v>
                </c:pt>
                <c:pt idx="3">
                  <c:v>4760</c:v>
                </c:pt>
                <c:pt idx="4">
                  <c:v>4880</c:v>
                </c:pt>
                <c:pt idx="5">
                  <c:v>-1</c:v>
                </c:pt>
                <c:pt idx="6">
                  <c:v>-1</c:v>
                </c:pt>
                <c:pt idx="7">
                  <c:v>-1</c:v>
                </c:pt>
                <c:pt idx="8">
                  <c:v>-1</c:v>
                </c:pt>
                <c:pt idx="9">
                  <c:v>-1</c:v>
                </c:pt>
              </c:numCache>
            </c:numRef>
          </c:yVal>
          <c:smooth val="0"/>
        </c:ser>
        <c:ser>
          <c:idx val="103"/>
          <c:order val="10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_G0402_!$A$105:$J$105</c:f>
              <c:numCache>
                <c:formatCode>General</c:formatCode>
                <c:ptCount val="10"/>
                <c:pt idx="0">
                  <c:v>-1</c:v>
                </c:pt>
                <c:pt idx="1">
                  <c:v>-1</c:v>
                </c:pt>
                <c:pt idx="2">
                  <c:v>4810</c:v>
                </c:pt>
                <c:pt idx="3">
                  <c:v>4780</c:v>
                </c:pt>
                <c:pt idx="4">
                  <c:v>4900</c:v>
                </c:pt>
                <c:pt idx="5">
                  <c:v>-1</c:v>
                </c:pt>
                <c:pt idx="6">
                  <c:v>-1</c:v>
                </c:pt>
                <c:pt idx="7">
                  <c:v>-1</c:v>
                </c:pt>
                <c:pt idx="8">
                  <c:v>-1</c:v>
                </c:pt>
                <c:pt idx="9">
                  <c:v>-1</c:v>
                </c:pt>
              </c:numCache>
            </c:numRef>
          </c:yVal>
          <c:smooth val="0"/>
        </c:ser>
        <c:ser>
          <c:idx val="104"/>
          <c:order val="10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_G0402_!$A$106:$J$106</c:f>
              <c:numCache>
                <c:formatCode>General</c:formatCode>
                <c:ptCount val="10"/>
                <c:pt idx="0">
                  <c:v>-1</c:v>
                </c:pt>
                <c:pt idx="1">
                  <c:v>-1</c:v>
                </c:pt>
                <c:pt idx="2">
                  <c:v>4840</c:v>
                </c:pt>
                <c:pt idx="3">
                  <c:v>4800</c:v>
                </c:pt>
                <c:pt idx="4">
                  <c:v>4925</c:v>
                </c:pt>
                <c:pt idx="5">
                  <c:v>-1</c:v>
                </c:pt>
                <c:pt idx="6">
                  <c:v>-1</c:v>
                </c:pt>
                <c:pt idx="7">
                  <c:v>-1</c:v>
                </c:pt>
                <c:pt idx="8">
                  <c:v>-1</c:v>
                </c:pt>
                <c:pt idx="9">
                  <c:v>-1</c:v>
                </c:pt>
              </c:numCache>
            </c:numRef>
          </c:yVal>
          <c:smooth val="0"/>
        </c:ser>
        <c:ser>
          <c:idx val="105"/>
          <c:order val="10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_G0402_!$A$107:$J$107</c:f>
              <c:numCache>
                <c:formatCode>General</c:formatCode>
                <c:ptCount val="10"/>
                <c:pt idx="0">
                  <c:v>-1</c:v>
                </c:pt>
                <c:pt idx="1">
                  <c:v>-1</c:v>
                </c:pt>
                <c:pt idx="2">
                  <c:v>4860</c:v>
                </c:pt>
                <c:pt idx="3">
                  <c:v>4820</c:v>
                </c:pt>
                <c:pt idx="4">
                  <c:v>4945</c:v>
                </c:pt>
                <c:pt idx="5">
                  <c:v>-1</c:v>
                </c:pt>
                <c:pt idx="6">
                  <c:v>-1</c:v>
                </c:pt>
                <c:pt idx="7">
                  <c:v>-1</c:v>
                </c:pt>
                <c:pt idx="8">
                  <c:v>-1</c:v>
                </c:pt>
                <c:pt idx="9">
                  <c:v>-1</c:v>
                </c:pt>
              </c:numCache>
            </c:numRef>
          </c:yVal>
          <c:smooth val="0"/>
        </c:ser>
        <c:ser>
          <c:idx val="106"/>
          <c:order val="10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_G0402_!$A$108:$J$108</c:f>
              <c:numCache>
                <c:formatCode>General</c:formatCode>
                <c:ptCount val="10"/>
                <c:pt idx="0">
                  <c:v>-1</c:v>
                </c:pt>
                <c:pt idx="1">
                  <c:v>-1</c:v>
                </c:pt>
                <c:pt idx="2">
                  <c:v>4885</c:v>
                </c:pt>
                <c:pt idx="3">
                  <c:v>4840</c:v>
                </c:pt>
                <c:pt idx="4">
                  <c:v>4970</c:v>
                </c:pt>
                <c:pt idx="5">
                  <c:v>-1</c:v>
                </c:pt>
                <c:pt idx="6">
                  <c:v>-1</c:v>
                </c:pt>
                <c:pt idx="7">
                  <c:v>-1</c:v>
                </c:pt>
                <c:pt idx="8">
                  <c:v>-1</c:v>
                </c:pt>
                <c:pt idx="9">
                  <c:v>-1</c:v>
                </c:pt>
              </c:numCache>
            </c:numRef>
          </c:yVal>
          <c:smooth val="0"/>
        </c:ser>
        <c:ser>
          <c:idx val="107"/>
          <c:order val="10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_G0402_!$A$109:$J$109</c:f>
              <c:numCache>
                <c:formatCode>General</c:formatCode>
                <c:ptCount val="10"/>
                <c:pt idx="0">
                  <c:v>-1</c:v>
                </c:pt>
                <c:pt idx="1">
                  <c:v>-1</c:v>
                </c:pt>
                <c:pt idx="2">
                  <c:v>4910</c:v>
                </c:pt>
                <c:pt idx="3">
                  <c:v>4860</c:v>
                </c:pt>
                <c:pt idx="4">
                  <c:v>4990</c:v>
                </c:pt>
                <c:pt idx="5">
                  <c:v>-1</c:v>
                </c:pt>
                <c:pt idx="6">
                  <c:v>-1</c:v>
                </c:pt>
                <c:pt idx="7">
                  <c:v>-1</c:v>
                </c:pt>
                <c:pt idx="8">
                  <c:v>-1</c:v>
                </c:pt>
                <c:pt idx="9">
                  <c:v>-1</c:v>
                </c:pt>
              </c:numCache>
            </c:numRef>
          </c:yVal>
          <c:smooth val="0"/>
        </c:ser>
        <c:ser>
          <c:idx val="108"/>
          <c:order val="10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_G0402_!$A$110:$J$110</c:f>
              <c:numCache>
                <c:formatCode>General</c:formatCode>
                <c:ptCount val="10"/>
                <c:pt idx="0">
                  <c:v>-1</c:v>
                </c:pt>
                <c:pt idx="1">
                  <c:v>-1</c:v>
                </c:pt>
                <c:pt idx="2">
                  <c:v>4940</c:v>
                </c:pt>
                <c:pt idx="3">
                  <c:v>4880</c:v>
                </c:pt>
                <c:pt idx="4">
                  <c:v>5010</c:v>
                </c:pt>
                <c:pt idx="5">
                  <c:v>-1</c:v>
                </c:pt>
                <c:pt idx="6">
                  <c:v>-1</c:v>
                </c:pt>
                <c:pt idx="7">
                  <c:v>-1</c:v>
                </c:pt>
                <c:pt idx="8">
                  <c:v>-1</c:v>
                </c:pt>
                <c:pt idx="9">
                  <c:v>-1</c:v>
                </c:pt>
              </c:numCache>
            </c:numRef>
          </c:yVal>
          <c:smooth val="0"/>
        </c:ser>
        <c:ser>
          <c:idx val="109"/>
          <c:order val="10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_G0402_!$A$111:$J$111</c:f>
              <c:numCache>
                <c:formatCode>General</c:formatCode>
                <c:ptCount val="10"/>
                <c:pt idx="0">
                  <c:v>-1</c:v>
                </c:pt>
                <c:pt idx="1">
                  <c:v>-1</c:v>
                </c:pt>
                <c:pt idx="2">
                  <c:v>4960</c:v>
                </c:pt>
                <c:pt idx="3">
                  <c:v>4900</c:v>
                </c:pt>
                <c:pt idx="4">
                  <c:v>5030</c:v>
                </c:pt>
                <c:pt idx="5">
                  <c:v>-1</c:v>
                </c:pt>
                <c:pt idx="6">
                  <c:v>-1</c:v>
                </c:pt>
                <c:pt idx="7">
                  <c:v>-1</c:v>
                </c:pt>
                <c:pt idx="8">
                  <c:v>-1</c:v>
                </c:pt>
                <c:pt idx="9">
                  <c:v>-1</c:v>
                </c:pt>
              </c:numCache>
            </c:numRef>
          </c:yVal>
          <c:smooth val="0"/>
        </c:ser>
        <c:ser>
          <c:idx val="110"/>
          <c:order val="10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_G0402_!$A$112:$J$112</c:f>
              <c:numCache>
                <c:formatCode>General</c:formatCode>
                <c:ptCount val="10"/>
                <c:pt idx="0">
                  <c:v>-1</c:v>
                </c:pt>
                <c:pt idx="1">
                  <c:v>-1</c:v>
                </c:pt>
                <c:pt idx="2">
                  <c:v>4990</c:v>
                </c:pt>
                <c:pt idx="3">
                  <c:v>4920</c:v>
                </c:pt>
                <c:pt idx="4">
                  <c:v>5050</c:v>
                </c:pt>
                <c:pt idx="5">
                  <c:v>-1</c:v>
                </c:pt>
                <c:pt idx="6">
                  <c:v>-1</c:v>
                </c:pt>
                <c:pt idx="7">
                  <c:v>-1</c:v>
                </c:pt>
                <c:pt idx="8">
                  <c:v>-1</c:v>
                </c:pt>
                <c:pt idx="9">
                  <c:v>-1</c:v>
                </c:pt>
              </c:numCache>
            </c:numRef>
          </c:yVal>
          <c:smooth val="0"/>
        </c:ser>
        <c:ser>
          <c:idx val="111"/>
          <c:order val="10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_G0402_!$A$113:$J$113</c:f>
              <c:numCache>
                <c:formatCode>General</c:formatCode>
                <c:ptCount val="10"/>
                <c:pt idx="0">
                  <c:v>-1</c:v>
                </c:pt>
                <c:pt idx="1">
                  <c:v>-1</c:v>
                </c:pt>
                <c:pt idx="2">
                  <c:v>5015</c:v>
                </c:pt>
                <c:pt idx="3">
                  <c:v>4940</c:v>
                </c:pt>
                <c:pt idx="4">
                  <c:v>5070</c:v>
                </c:pt>
                <c:pt idx="5">
                  <c:v>-1</c:v>
                </c:pt>
                <c:pt idx="6">
                  <c:v>-1</c:v>
                </c:pt>
                <c:pt idx="7">
                  <c:v>-1</c:v>
                </c:pt>
                <c:pt idx="8">
                  <c:v>-1</c:v>
                </c:pt>
                <c:pt idx="9">
                  <c:v>-1</c:v>
                </c:pt>
              </c:numCache>
            </c:numRef>
          </c:yVal>
          <c:smooth val="0"/>
        </c:ser>
        <c:ser>
          <c:idx val="112"/>
          <c:order val="11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_G0402_!$A$114:$J$114</c:f>
              <c:numCache>
                <c:formatCode>General</c:formatCode>
                <c:ptCount val="10"/>
                <c:pt idx="0">
                  <c:v>-1</c:v>
                </c:pt>
                <c:pt idx="1">
                  <c:v>-1</c:v>
                </c:pt>
                <c:pt idx="2">
                  <c:v>5060</c:v>
                </c:pt>
                <c:pt idx="3">
                  <c:v>4960</c:v>
                </c:pt>
                <c:pt idx="4">
                  <c:v>5100</c:v>
                </c:pt>
                <c:pt idx="5">
                  <c:v>-1</c:v>
                </c:pt>
                <c:pt idx="6">
                  <c:v>-1</c:v>
                </c:pt>
                <c:pt idx="7">
                  <c:v>-1</c:v>
                </c:pt>
                <c:pt idx="8">
                  <c:v>-1</c:v>
                </c:pt>
                <c:pt idx="9">
                  <c:v>-1</c:v>
                </c:pt>
              </c:numCache>
            </c:numRef>
          </c:yVal>
          <c:smooth val="0"/>
        </c:ser>
        <c:ser>
          <c:idx val="113"/>
          <c:order val="11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_G0402_!$A$115:$J$115</c:f>
              <c:numCache>
                <c:formatCode>General</c:formatCode>
                <c:ptCount val="10"/>
                <c:pt idx="0">
                  <c:v>-1</c:v>
                </c:pt>
                <c:pt idx="1">
                  <c:v>-1</c:v>
                </c:pt>
                <c:pt idx="2">
                  <c:v>5100</c:v>
                </c:pt>
                <c:pt idx="3">
                  <c:v>4980</c:v>
                </c:pt>
                <c:pt idx="4">
                  <c:v>5160</c:v>
                </c:pt>
                <c:pt idx="5">
                  <c:v>-1</c:v>
                </c:pt>
                <c:pt idx="6">
                  <c:v>-1</c:v>
                </c:pt>
                <c:pt idx="7">
                  <c:v>-1</c:v>
                </c:pt>
                <c:pt idx="8">
                  <c:v>-1</c:v>
                </c:pt>
                <c:pt idx="9">
                  <c:v>-1</c:v>
                </c:pt>
              </c:numCache>
            </c:numRef>
          </c:yVal>
          <c:smooth val="0"/>
        </c:ser>
        <c:ser>
          <c:idx val="114"/>
          <c:order val="11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_G0402_!$A$116:$J$116</c:f>
              <c:numCache>
                <c:formatCode>General</c:formatCode>
                <c:ptCount val="10"/>
                <c:pt idx="0">
                  <c:v>-1</c:v>
                </c:pt>
                <c:pt idx="1">
                  <c:v>-1</c:v>
                </c:pt>
                <c:pt idx="2">
                  <c:v>5390</c:v>
                </c:pt>
                <c:pt idx="3">
                  <c:v>5010</c:v>
                </c:pt>
                <c:pt idx="4">
                  <c:v>5195</c:v>
                </c:pt>
                <c:pt idx="5">
                  <c:v>-1</c:v>
                </c:pt>
                <c:pt idx="6">
                  <c:v>-1</c:v>
                </c:pt>
                <c:pt idx="7">
                  <c:v>-1</c:v>
                </c:pt>
                <c:pt idx="8">
                  <c:v>-1</c:v>
                </c:pt>
                <c:pt idx="9">
                  <c:v>-1</c:v>
                </c:pt>
              </c:numCache>
            </c:numRef>
          </c:yVal>
          <c:smooth val="0"/>
        </c:ser>
        <c:ser>
          <c:idx val="115"/>
          <c:order val="11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_G0402_!$A$117:$J$117</c:f>
              <c:numCache>
                <c:formatCode>General</c:formatCode>
                <c:ptCount val="10"/>
                <c:pt idx="0">
                  <c:v>-1</c:v>
                </c:pt>
                <c:pt idx="1">
                  <c:v>-1</c:v>
                </c:pt>
                <c:pt idx="2">
                  <c:v>-1</c:v>
                </c:pt>
                <c:pt idx="3">
                  <c:v>5030</c:v>
                </c:pt>
                <c:pt idx="4">
                  <c:v>5240</c:v>
                </c:pt>
                <c:pt idx="5">
                  <c:v>-1</c:v>
                </c:pt>
                <c:pt idx="6">
                  <c:v>-1</c:v>
                </c:pt>
                <c:pt idx="7">
                  <c:v>-1</c:v>
                </c:pt>
                <c:pt idx="8">
                  <c:v>-1</c:v>
                </c:pt>
                <c:pt idx="9">
                  <c:v>-1</c:v>
                </c:pt>
              </c:numCache>
            </c:numRef>
          </c:yVal>
          <c:smooth val="0"/>
        </c:ser>
        <c:ser>
          <c:idx val="116"/>
          <c:order val="11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_G0402_!$A$118:$J$118</c:f>
              <c:numCache>
                <c:formatCode>General</c:formatCode>
                <c:ptCount val="10"/>
                <c:pt idx="0">
                  <c:v>-1</c:v>
                </c:pt>
                <c:pt idx="1">
                  <c:v>-1</c:v>
                </c:pt>
                <c:pt idx="2">
                  <c:v>-1</c:v>
                </c:pt>
                <c:pt idx="3">
                  <c:v>5050</c:v>
                </c:pt>
                <c:pt idx="4">
                  <c:v>5260</c:v>
                </c:pt>
                <c:pt idx="5">
                  <c:v>-1</c:v>
                </c:pt>
                <c:pt idx="6">
                  <c:v>-1</c:v>
                </c:pt>
                <c:pt idx="7">
                  <c:v>-1</c:v>
                </c:pt>
                <c:pt idx="8">
                  <c:v>-1</c:v>
                </c:pt>
                <c:pt idx="9">
                  <c:v>-1</c:v>
                </c:pt>
              </c:numCache>
            </c:numRef>
          </c:yVal>
          <c:smooth val="0"/>
        </c:ser>
        <c:ser>
          <c:idx val="117"/>
          <c:order val="11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_G0402_!$A$119:$J$119</c:f>
              <c:numCache>
                <c:formatCode>General</c:formatCode>
                <c:ptCount val="10"/>
                <c:pt idx="0">
                  <c:v>-1</c:v>
                </c:pt>
                <c:pt idx="1">
                  <c:v>-1</c:v>
                </c:pt>
                <c:pt idx="2">
                  <c:v>-1</c:v>
                </c:pt>
                <c:pt idx="3">
                  <c:v>5070</c:v>
                </c:pt>
                <c:pt idx="4">
                  <c:v>5290</c:v>
                </c:pt>
                <c:pt idx="5">
                  <c:v>-1</c:v>
                </c:pt>
                <c:pt idx="6">
                  <c:v>-1</c:v>
                </c:pt>
                <c:pt idx="7">
                  <c:v>-1</c:v>
                </c:pt>
                <c:pt idx="8">
                  <c:v>-1</c:v>
                </c:pt>
                <c:pt idx="9">
                  <c:v>-1</c:v>
                </c:pt>
              </c:numCache>
            </c:numRef>
          </c:yVal>
          <c:smooth val="0"/>
        </c:ser>
        <c:ser>
          <c:idx val="118"/>
          <c:order val="11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_G0402_!$A$120:$J$120</c:f>
              <c:numCache>
                <c:formatCode>General</c:formatCode>
                <c:ptCount val="10"/>
                <c:pt idx="0">
                  <c:v>-1</c:v>
                </c:pt>
                <c:pt idx="1">
                  <c:v>-1</c:v>
                </c:pt>
                <c:pt idx="2">
                  <c:v>-1</c:v>
                </c:pt>
                <c:pt idx="3">
                  <c:v>5100</c:v>
                </c:pt>
                <c:pt idx="4">
                  <c:v>5340</c:v>
                </c:pt>
                <c:pt idx="5">
                  <c:v>-1</c:v>
                </c:pt>
                <c:pt idx="6">
                  <c:v>-1</c:v>
                </c:pt>
                <c:pt idx="7">
                  <c:v>-1</c:v>
                </c:pt>
                <c:pt idx="8">
                  <c:v>-1</c:v>
                </c:pt>
                <c:pt idx="9">
                  <c:v>-1</c:v>
                </c:pt>
              </c:numCache>
            </c:numRef>
          </c:yVal>
          <c:smooth val="0"/>
        </c:ser>
        <c:ser>
          <c:idx val="119"/>
          <c:order val="11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_G0402_!$A$121:$J$121</c:f>
              <c:numCache>
                <c:formatCode>General</c:formatCode>
                <c:ptCount val="10"/>
                <c:pt idx="0">
                  <c:v>-1</c:v>
                </c:pt>
                <c:pt idx="1">
                  <c:v>-1</c:v>
                </c:pt>
                <c:pt idx="2">
                  <c:v>-1</c:v>
                </c:pt>
                <c:pt idx="3">
                  <c:v>5130</c:v>
                </c:pt>
                <c:pt idx="4">
                  <c:v>5370</c:v>
                </c:pt>
                <c:pt idx="5">
                  <c:v>-1</c:v>
                </c:pt>
                <c:pt idx="6">
                  <c:v>-1</c:v>
                </c:pt>
                <c:pt idx="7">
                  <c:v>-1</c:v>
                </c:pt>
                <c:pt idx="8">
                  <c:v>-1</c:v>
                </c:pt>
                <c:pt idx="9">
                  <c:v>-1</c:v>
                </c:pt>
              </c:numCache>
            </c:numRef>
          </c:yVal>
          <c:smooth val="0"/>
        </c:ser>
        <c:ser>
          <c:idx val="120"/>
          <c:order val="11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_G0402_!$A$122:$J$122</c:f>
              <c:numCache>
                <c:formatCode>General</c:formatCode>
                <c:ptCount val="10"/>
                <c:pt idx="0">
                  <c:v>-1</c:v>
                </c:pt>
                <c:pt idx="1">
                  <c:v>-1</c:v>
                </c:pt>
                <c:pt idx="2">
                  <c:v>-1</c:v>
                </c:pt>
                <c:pt idx="3">
                  <c:v>5170</c:v>
                </c:pt>
                <c:pt idx="4">
                  <c:v>5390</c:v>
                </c:pt>
                <c:pt idx="5">
                  <c:v>-1</c:v>
                </c:pt>
                <c:pt idx="6">
                  <c:v>-1</c:v>
                </c:pt>
                <c:pt idx="7">
                  <c:v>-1</c:v>
                </c:pt>
                <c:pt idx="8">
                  <c:v>-1</c:v>
                </c:pt>
                <c:pt idx="9">
                  <c:v>-1</c:v>
                </c:pt>
              </c:numCache>
            </c:numRef>
          </c:yVal>
          <c:smooth val="0"/>
        </c:ser>
        <c:ser>
          <c:idx val="121"/>
          <c:order val="11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_G0402_!$A$123:$J$123</c:f>
              <c:numCache>
                <c:formatCode>General</c:formatCode>
                <c:ptCount val="10"/>
                <c:pt idx="0">
                  <c:v>-1</c:v>
                </c:pt>
                <c:pt idx="1">
                  <c:v>-1</c:v>
                </c:pt>
                <c:pt idx="2">
                  <c:v>-1</c:v>
                </c:pt>
                <c:pt idx="3">
                  <c:v>5200</c:v>
                </c:pt>
                <c:pt idx="4">
                  <c:v>6641</c:v>
                </c:pt>
                <c:pt idx="5">
                  <c:v>-1</c:v>
                </c:pt>
                <c:pt idx="6">
                  <c:v>-1</c:v>
                </c:pt>
                <c:pt idx="7">
                  <c:v>-1</c:v>
                </c:pt>
                <c:pt idx="8">
                  <c:v>-1</c:v>
                </c:pt>
                <c:pt idx="9">
                  <c:v>-1</c:v>
                </c:pt>
              </c:numCache>
            </c:numRef>
          </c:yVal>
          <c:smooth val="0"/>
        </c:ser>
        <c:ser>
          <c:idx val="122"/>
          <c:order val="12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_G0402_!$A$124:$J$124</c:f>
              <c:numCache>
                <c:formatCode>General</c:formatCode>
                <c:ptCount val="10"/>
                <c:pt idx="0">
                  <c:v>-1</c:v>
                </c:pt>
                <c:pt idx="1">
                  <c:v>-1</c:v>
                </c:pt>
                <c:pt idx="2">
                  <c:v>-1</c:v>
                </c:pt>
                <c:pt idx="3">
                  <c:v>5250</c:v>
                </c:pt>
                <c:pt idx="4">
                  <c:v>-1</c:v>
                </c:pt>
                <c:pt idx="5">
                  <c:v>-1</c:v>
                </c:pt>
                <c:pt idx="6">
                  <c:v>-1</c:v>
                </c:pt>
                <c:pt idx="7">
                  <c:v>-1</c:v>
                </c:pt>
                <c:pt idx="8">
                  <c:v>-1</c:v>
                </c:pt>
                <c:pt idx="9">
                  <c:v>-1</c:v>
                </c:pt>
              </c:numCache>
            </c:numRef>
          </c:yVal>
          <c:smooth val="0"/>
        </c:ser>
        <c:ser>
          <c:idx val="123"/>
          <c:order val="12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_G0402_!$A$125:$J$125</c:f>
              <c:numCache>
                <c:formatCode>General</c:formatCode>
                <c:ptCount val="10"/>
                <c:pt idx="0">
                  <c:v>-1</c:v>
                </c:pt>
                <c:pt idx="1">
                  <c:v>-1</c:v>
                </c:pt>
                <c:pt idx="2">
                  <c:v>-1</c:v>
                </c:pt>
                <c:pt idx="3">
                  <c:v>5320</c:v>
                </c:pt>
                <c:pt idx="4">
                  <c:v>-1</c:v>
                </c:pt>
                <c:pt idx="5">
                  <c:v>-1</c:v>
                </c:pt>
                <c:pt idx="6">
                  <c:v>-1</c:v>
                </c:pt>
                <c:pt idx="7">
                  <c:v>-1</c:v>
                </c:pt>
                <c:pt idx="8">
                  <c:v>-1</c:v>
                </c:pt>
                <c:pt idx="9">
                  <c:v>-1</c:v>
                </c:pt>
              </c:numCache>
            </c:numRef>
          </c:yVal>
          <c:smooth val="0"/>
        </c:ser>
        <c:ser>
          <c:idx val="124"/>
          <c:order val="12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_G0402_!$A$126:$J$126</c:f>
              <c:numCache>
                <c:formatCode>General</c:formatCode>
                <c:ptCount val="10"/>
                <c:pt idx="0">
                  <c:v>-1</c:v>
                </c:pt>
                <c:pt idx="1">
                  <c:v>-1</c:v>
                </c:pt>
                <c:pt idx="2">
                  <c:v>-1</c:v>
                </c:pt>
                <c:pt idx="3">
                  <c:v>5380</c:v>
                </c:pt>
                <c:pt idx="4">
                  <c:v>-1</c:v>
                </c:pt>
                <c:pt idx="5">
                  <c:v>-1</c:v>
                </c:pt>
                <c:pt idx="6">
                  <c:v>-1</c:v>
                </c:pt>
                <c:pt idx="7">
                  <c:v>-1</c:v>
                </c:pt>
                <c:pt idx="8">
                  <c:v>-1</c:v>
                </c:pt>
                <c:pt idx="9">
                  <c:v>-1</c:v>
                </c:pt>
              </c:numCache>
            </c:numRef>
          </c:yVal>
          <c:smooth val="0"/>
        </c:ser>
        <c:ser>
          <c:idx val="125"/>
          <c:order val="12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_G0402_!$A$127:$J$127</c:f>
              <c:numCache>
                <c:formatCode>General</c:formatCode>
                <c:ptCount val="10"/>
                <c:pt idx="0">
                  <c:v>-1</c:v>
                </c:pt>
                <c:pt idx="1">
                  <c:v>-1</c:v>
                </c:pt>
                <c:pt idx="2">
                  <c:v>-1</c:v>
                </c:pt>
                <c:pt idx="3">
                  <c:v>5440</c:v>
                </c:pt>
                <c:pt idx="4">
                  <c:v>-1</c:v>
                </c:pt>
                <c:pt idx="5">
                  <c:v>-1</c:v>
                </c:pt>
                <c:pt idx="6">
                  <c:v>-1</c:v>
                </c:pt>
                <c:pt idx="7">
                  <c:v>-1</c:v>
                </c:pt>
                <c:pt idx="8">
                  <c:v>-1</c:v>
                </c:pt>
                <c:pt idx="9">
                  <c:v>-1</c:v>
                </c:pt>
              </c:numCache>
            </c:numRef>
          </c:yVal>
          <c:smooth val="0"/>
        </c:ser>
        <c:ser>
          <c:idx val="126"/>
          <c:order val="12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_G0402_!$A$128:$J$128</c:f>
              <c:numCache>
                <c:formatCode>General</c:formatCode>
                <c:ptCount val="10"/>
                <c:pt idx="0">
                  <c:v>-1</c:v>
                </c:pt>
                <c:pt idx="1">
                  <c:v>-1</c:v>
                </c:pt>
                <c:pt idx="2">
                  <c:v>-1</c:v>
                </c:pt>
                <c:pt idx="3">
                  <c:v>5535</c:v>
                </c:pt>
                <c:pt idx="4">
                  <c:v>-1</c:v>
                </c:pt>
                <c:pt idx="5">
                  <c:v>-1</c:v>
                </c:pt>
                <c:pt idx="6">
                  <c:v>-1</c:v>
                </c:pt>
                <c:pt idx="7">
                  <c:v>-1</c:v>
                </c:pt>
                <c:pt idx="8">
                  <c:v>-1</c:v>
                </c:pt>
                <c:pt idx="9">
                  <c:v>-1</c:v>
                </c:pt>
              </c:numCache>
            </c:numRef>
          </c:yVal>
          <c:smooth val="0"/>
        </c:ser>
        <c:ser>
          <c:idx val="127"/>
          <c:order val="12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_G0402_!$A$129:$J$129</c:f>
              <c:numCache>
                <c:formatCode>General</c:formatCode>
                <c:ptCount val="10"/>
                <c:pt idx="0">
                  <c:v>-1</c:v>
                </c:pt>
                <c:pt idx="1">
                  <c:v>-1</c:v>
                </c:pt>
                <c:pt idx="2">
                  <c:v>-1</c:v>
                </c:pt>
                <c:pt idx="3">
                  <c:v>5570</c:v>
                </c:pt>
                <c:pt idx="4">
                  <c:v>-1</c:v>
                </c:pt>
                <c:pt idx="5">
                  <c:v>-1</c:v>
                </c:pt>
                <c:pt idx="6">
                  <c:v>-1</c:v>
                </c:pt>
                <c:pt idx="7">
                  <c:v>-1</c:v>
                </c:pt>
                <c:pt idx="8">
                  <c:v>-1</c:v>
                </c:pt>
                <c:pt idx="9">
                  <c:v>-1</c:v>
                </c:pt>
              </c:numCache>
            </c:numRef>
          </c:yVal>
          <c:smooth val="0"/>
        </c:ser>
        <c:ser>
          <c:idx val="128"/>
          <c:order val="12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_G0402_!$A$130:$J$130</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29"/>
          <c:order val="12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_G0402_!$A$131:$J$131</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30"/>
          <c:order val="12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_G0402_!$A$132:$J$132</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31"/>
          <c:order val="12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_G0402_!$A$133:$J$133</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32"/>
          <c:order val="13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_G0402_!$A$134:$J$134</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33"/>
          <c:order val="13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_G0402_!$A$135:$J$135</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34"/>
          <c:order val="13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_G0402_!$A$136:$J$136</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35"/>
          <c:order val="13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_G0402_!$A$137:$J$137</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36"/>
          <c:order val="13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_G0402_!$A$138:$J$138</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37"/>
          <c:order val="13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_G0402_!$A$139:$J$139</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38"/>
          <c:order val="13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_G0402_!$A$140:$J$140</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39"/>
          <c:order val="13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_G0402_!$A$141:$J$141</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40"/>
          <c:order val="13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_G0402_!$A$142:$J$142</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41"/>
          <c:order val="13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_G0402_!$A$143:$J$143</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42"/>
          <c:order val="14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_G0402_!$A$144:$J$144</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43"/>
          <c:order val="14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_G0402_!$A$145:$J$145</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44"/>
          <c:order val="14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_G0402_!$A$146:$J$146</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45"/>
          <c:order val="14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_G0402_!$A$147:$J$147</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46"/>
          <c:order val="14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_G0402_!$A$148:$J$148</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47"/>
          <c:order val="14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_G0402_!$A$149:$J$149</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48"/>
          <c:order val="14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_G0402_!$A$150:$J$150</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49"/>
          <c:order val="14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_G0402_!$A$151:$J$151</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50"/>
          <c:order val="14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_G0402_!$A$152:$J$152</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51"/>
          <c:order val="14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_G0402_!$A$153:$J$153</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52"/>
          <c:order val="15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_G0402_!$A$154:$J$154</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53"/>
          <c:order val="15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_G0402_!$A$155:$J$155</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54"/>
          <c:order val="15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_G0402_!$A$156:$J$156</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55"/>
          <c:order val="15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_G0402_!$A$157:$J$157</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56"/>
          <c:order val="15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_G0402_!$A$158:$J$158</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57"/>
          <c:order val="15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_G0402_!$A$159:$J$159</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58"/>
          <c:order val="15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_G0402_!$A$160:$J$160</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59"/>
          <c:order val="15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_G0402_!$A$161:$J$161</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60"/>
          <c:order val="15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_G0402_!$A$162:$J$162</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61"/>
          <c:order val="15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_G0402_!$A$163:$J$163</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62"/>
          <c:order val="16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_G0402_!$A$164:$J$164</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63"/>
          <c:order val="16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_G0402_!$A$165:$J$165</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64"/>
          <c:order val="16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_G0402_!$A$166:$J$166</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65"/>
          <c:order val="16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_G0402_!$A$167:$J$167</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66"/>
          <c:order val="16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_G0402_!$A$168:$J$168</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67"/>
          <c:order val="16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_G0402_!$A$169:$J$169</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68"/>
          <c:order val="16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_G0402_!$A$170:$J$170</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69"/>
          <c:order val="16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_G0402_!$A$171:$J$171</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70"/>
          <c:order val="16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_G0402_!$A$172:$J$172</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71"/>
          <c:order val="16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_G0402_!$A$173:$J$173</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72"/>
          <c:order val="17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_G0402_!$A$174:$J$174</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73"/>
          <c:order val="17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_G0402_!$A$175:$J$175</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74"/>
          <c:order val="17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_G0402_!$A$176:$J$176</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75"/>
          <c:order val="17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_G0402_!$A$177:$J$177</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76"/>
          <c:order val="17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_G0402_!$A$178:$J$178</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77"/>
          <c:order val="17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_G0402_!$A$179:$J$179</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78"/>
          <c:order val="17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_G0402_!$A$180:$J$180</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79"/>
          <c:order val="17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_G0402_!$A$181:$J$181</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80"/>
          <c:order val="17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_G0402_!$A$182:$J$182</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81"/>
          <c:order val="17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_G0402_!$A$183:$J$183</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82"/>
          <c:order val="18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_G0402_!$A$184:$J$184</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83"/>
          <c:order val="18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_G0402_!$A$185:$J$185</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84"/>
          <c:order val="18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_G0402_!$A$186:$J$186</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85"/>
          <c:order val="18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_G0402_!$A$187:$J$187</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86"/>
          <c:order val="18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_G0402_!$A$188:$J$188</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87"/>
          <c:order val="18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_G0402_!$A$189:$J$189</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88"/>
          <c:order val="18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_G0402_!$A$190:$J$190</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89"/>
          <c:order val="18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_G0402_!$A$191:$J$191</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90"/>
          <c:order val="18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_G0402_!$A$192:$J$192</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91"/>
          <c:order val="18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_G0402_!$A$193:$J$193</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92"/>
          <c:order val="19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_G0402_!$A$194:$J$194</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93"/>
          <c:order val="19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_G0402_!$A$195:$J$195</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94"/>
          <c:order val="19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_G0402_!$A$196:$J$196</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95"/>
          <c:order val="19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_G0402_!$A$197:$J$197</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96"/>
          <c:order val="19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_G0402_!$A$198:$J$198</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97"/>
          <c:order val="19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_G0402_!$A$199:$J$199</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98"/>
          <c:order val="19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_G0402_!$A$200:$J$200</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99"/>
          <c:order val="19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_G0402_!$A$201:$J$201</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200"/>
          <c:order val="19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_G0402_!$A$202:$J$202</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201"/>
          <c:order val="19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_G0402_!$A$203:$J$203</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202"/>
          <c:order val="20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_G0402_!$A$204:$J$204</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203"/>
          <c:order val="20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_G0402_!$A$205:$J$205</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204"/>
          <c:order val="20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_G0402_!$A$206:$J$206</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dLbls>
          <c:showLegendKey val="0"/>
          <c:showVal val="0"/>
          <c:showCatName val="0"/>
          <c:showSerName val="0"/>
          <c:showPercent val="0"/>
          <c:showBubbleSize val="0"/>
        </c:dLbls>
        <c:axId val="286890240"/>
        <c:axId val="286892416"/>
      </c:scatterChart>
      <c:catAx>
        <c:axId val="286890240"/>
        <c:scaling>
          <c:orientation val="minMax"/>
        </c:scaling>
        <c:delete val="0"/>
        <c:axPos val="b"/>
        <c:title>
          <c:tx>
            <c:rich>
              <a:bodyPr/>
              <a:lstStyle/>
              <a:p>
                <a:pPr>
                  <a:defRPr/>
                </a:pPr>
                <a:r>
                  <a:rPr lang="fr-FR"/>
                  <a:t> Âge</a:t>
                </a:r>
                <a:r>
                  <a:rPr lang="fr-FR" baseline="0"/>
                  <a:t> de la mère (années</a:t>
                </a:r>
                <a:r>
                  <a:rPr lang="fr-FR"/>
                  <a:t>)</a:t>
                </a:r>
              </a:p>
            </c:rich>
          </c:tx>
          <c:overlay val="0"/>
        </c:title>
        <c:majorTickMark val="out"/>
        <c:minorTickMark val="none"/>
        <c:tickLblPos val="nextTo"/>
        <c:crossAx val="286892416"/>
        <c:crosses val="autoZero"/>
        <c:auto val="1"/>
        <c:lblAlgn val="ctr"/>
        <c:lblOffset val="100"/>
        <c:noMultiLvlLbl val="0"/>
      </c:catAx>
      <c:valAx>
        <c:axId val="286892416"/>
        <c:scaling>
          <c:orientation val="minMax"/>
          <c:max val="6000"/>
          <c:min val="0"/>
        </c:scaling>
        <c:delete val="0"/>
        <c:axPos val="l"/>
        <c:majorGridlines/>
        <c:title>
          <c:tx>
            <c:rich>
              <a:bodyPr rot="-5400000" vert="horz"/>
              <a:lstStyle/>
              <a:p>
                <a:pPr>
                  <a:defRPr/>
                </a:pPr>
                <a:r>
                  <a:rPr lang="fr-FR"/>
                  <a:t>Poids de naissance (grammes)</a:t>
                </a:r>
              </a:p>
            </c:rich>
          </c:tx>
          <c:overlay val="0"/>
        </c:title>
        <c:numFmt formatCode="#\ ##0" sourceLinked="0"/>
        <c:majorTickMark val="out"/>
        <c:minorTickMark val="none"/>
        <c:tickLblPos val="nextTo"/>
        <c:crossAx val="286890240"/>
        <c:crosses val="autoZero"/>
        <c:crossBetween val="between"/>
      </c:valAx>
    </c:plotArea>
    <c:plotVisOnly val="1"/>
    <c:dispBlanksAs val="gap"/>
    <c:showDLblsOverMax val="0"/>
  </c:chart>
  <c:spPr>
    <a:solidFill>
      <a:srgbClr val="7030A0">
        <a:alpha val="10000"/>
      </a:srgbClr>
    </a:solidFill>
  </c:spPr>
  <c:printSettings>
    <c:headerFooter/>
    <c:pageMargins b="0.75000000000000411" l="0.70000000000000062" r="0.70000000000000062" t="0.75000000000000411"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300"/>
              <a:t> Poids de naissance par durée de gestation</a:t>
            </a:r>
          </a:p>
        </c:rich>
      </c:tx>
      <c:overlay val="0"/>
    </c:title>
    <c:autoTitleDeleted val="0"/>
    <c:plotArea>
      <c:layout/>
      <c:barChart>
        <c:barDir val="col"/>
        <c:grouping val="stacked"/>
        <c:varyColors val="0"/>
        <c:ser>
          <c:idx val="0"/>
          <c:order val="0"/>
          <c:spPr>
            <a:noFill/>
          </c:spPr>
          <c:invertIfNegative val="0"/>
          <c:errBars>
            <c:errBarType val="minus"/>
            <c:errValType val="cust"/>
            <c:noEndCap val="0"/>
            <c:plus>
              <c:numLit>
                <c:formatCode>General</c:formatCode>
                <c:ptCount val="1"/>
                <c:pt idx="0">
                  <c:v>1</c:v>
                </c:pt>
              </c:numLit>
            </c:plus>
            <c:minus>
              <c:numRef>
                <c:f>_G0403_!$A$5:$I$5</c:f>
                <c:numCache>
                  <c:formatCode>General</c:formatCode>
                  <c:ptCount val="9"/>
                  <c:pt idx="0">
                    <c:v>540</c:v>
                  </c:pt>
                  <c:pt idx="1">
                    <c:v>373</c:v>
                  </c:pt>
                  <c:pt idx="2">
                    <c:v>830</c:v>
                  </c:pt>
                  <c:pt idx="3">
                    <c:v>980</c:v>
                  </c:pt>
                  <c:pt idx="4">
                    <c:v>860</c:v>
                  </c:pt>
                  <c:pt idx="5">
                    <c:v>835</c:v>
                  </c:pt>
                  <c:pt idx="6">
                    <c:v>145</c:v>
                  </c:pt>
                  <c:pt idx="7">
                    <c:v>0</c:v>
                  </c:pt>
                  <c:pt idx="8">
                    <c:v>1399</c:v>
                  </c:pt>
                </c:numCache>
              </c:numRef>
            </c:minus>
          </c:errBars>
          <c:cat>
            <c:strRef>
              <c:f>'Durée de gestation'!$A$8:$A$16</c:f>
              <c:strCache>
                <c:ptCount val="9"/>
                <c:pt idx="0">
                  <c:v>≤ 21</c:v>
                </c:pt>
                <c:pt idx="1">
                  <c:v>22 - 27</c:v>
                </c:pt>
                <c:pt idx="2">
                  <c:v>28 - 32</c:v>
                </c:pt>
                <c:pt idx="3">
                  <c:v>33 - 37</c:v>
                </c:pt>
                <c:pt idx="4">
                  <c:v>38 - 40</c:v>
                </c:pt>
                <c:pt idx="5">
                  <c:v>41 - 42</c:v>
                </c:pt>
                <c:pt idx="6">
                  <c:v>43 - 45</c:v>
                </c:pt>
                <c:pt idx="7">
                  <c:v>≥ 46</c:v>
                </c:pt>
                <c:pt idx="8">
                  <c:v>Inconnue</c:v>
                </c:pt>
              </c:strCache>
            </c:strRef>
          </c:cat>
          <c:val>
            <c:numRef>
              <c:f>_G0403_!$A$2:$I$2</c:f>
              <c:numCache>
                <c:formatCode>General</c:formatCode>
                <c:ptCount val="9"/>
                <c:pt idx="0">
                  <c:v>540</c:v>
                </c:pt>
                <c:pt idx="1">
                  <c:v>595</c:v>
                </c:pt>
                <c:pt idx="2">
                  <c:v>1220</c:v>
                </c:pt>
                <c:pt idx="3">
                  <c:v>2440</c:v>
                </c:pt>
                <c:pt idx="4">
                  <c:v>3080</c:v>
                </c:pt>
                <c:pt idx="5">
                  <c:v>3320</c:v>
                </c:pt>
                <c:pt idx="6">
                  <c:v>3400</c:v>
                </c:pt>
                <c:pt idx="7">
                  <c:v>2345</c:v>
                </c:pt>
                <c:pt idx="8">
                  <c:v>2015</c:v>
                </c:pt>
              </c:numCache>
            </c:numRef>
          </c:val>
        </c:ser>
        <c:ser>
          <c:idx val="1"/>
          <c:order val="1"/>
          <c:spPr>
            <a:solidFill>
              <a:schemeClr val="bg1"/>
            </a:solidFill>
            <a:ln>
              <a:solidFill>
                <a:schemeClr val="tx1"/>
              </a:solidFill>
            </a:ln>
          </c:spPr>
          <c:invertIfNegative val="0"/>
          <c:cat>
            <c:strRef>
              <c:f>'Durée de gestation'!$A$8:$A$16</c:f>
              <c:strCache>
                <c:ptCount val="9"/>
                <c:pt idx="0">
                  <c:v>≤ 21</c:v>
                </c:pt>
                <c:pt idx="1">
                  <c:v>22 - 27</c:v>
                </c:pt>
                <c:pt idx="2">
                  <c:v>28 - 32</c:v>
                </c:pt>
                <c:pt idx="3">
                  <c:v>33 - 37</c:v>
                </c:pt>
                <c:pt idx="4">
                  <c:v>38 - 40</c:v>
                </c:pt>
                <c:pt idx="5">
                  <c:v>41 - 42</c:v>
                </c:pt>
                <c:pt idx="6">
                  <c:v>43 - 45</c:v>
                </c:pt>
                <c:pt idx="7">
                  <c:v>≥ 46</c:v>
                </c:pt>
                <c:pt idx="8">
                  <c:v>Inconnue</c:v>
                </c:pt>
              </c:strCache>
            </c:strRef>
          </c:cat>
          <c:val>
            <c:numRef>
              <c:f>_G0403_!$A$3:$I$3</c:f>
              <c:numCache>
                <c:formatCode>General</c:formatCode>
                <c:ptCount val="9"/>
                <c:pt idx="0">
                  <c:v>2530</c:v>
                </c:pt>
                <c:pt idx="1">
                  <c:v>151</c:v>
                </c:pt>
                <c:pt idx="2">
                  <c:v>275</c:v>
                </c:pt>
                <c:pt idx="3">
                  <c:v>350</c:v>
                </c:pt>
                <c:pt idx="4">
                  <c:v>280</c:v>
                </c:pt>
                <c:pt idx="5">
                  <c:v>280</c:v>
                </c:pt>
                <c:pt idx="6">
                  <c:v>437.5</c:v>
                </c:pt>
                <c:pt idx="7">
                  <c:v>677.5</c:v>
                </c:pt>
                <c:pt idx="8">
                  <c:v>950</c:v>
                </c:pt>
              </c:numCache>
            </c:numRef>
          </c:val>
        </c:ser>
        <c:ser>
          <c:idx val="2"/>
          <c:order val="2"/>
          <c:spPr>
            <a:solidFill>
              <a:schemeClr val="bg1"/>
            </a:solidFill>
            <a:ln>
              <a:solidFill>
                <a:sysClr val="windowText" lastClr="000000"/>
              </a:solidFill>
            </a:ln>
          </c:spPr>
          <c:invertIfNegative val="0"/>
          <c:errBars>
            <c:errBarType val="plus"/>
            <c:errValType val="cust"/>
            <c:noEndCap val="0"/>
            <c:plus>
              <c:numRef>
                <c:f>_G0403_!$A$6:$I$6</c:f>
                <c:numCache>
                  <c:formatCode>General</c:formatCode>
                  <c:ptCount val="9"/>
                  <c:pt idx="0">
                    <c:v>760</c:v>
                  </c:pt>
                  <c:pt idx="1">
                    <c:v>450</c:v>
                  </c:pt>
                  <c:pt idx="2">
                    <c:v>820</c:v>
                  </c:pt>
                  <c:pt idx="3">
                    <c:v>980</c:v>
                  </c:pt>
                  <c:pt idx="4">
                    <c:v>860</c:v>
                  </c:pt>
                  <c:pt idx="5">
                    <c:v>840</c:v>
                  </c:pt>
                  <c:pt idx="6">
                    <c:v>140</c:v>
                  </c:pt>
                  <c:pt idx="7">
                    <c:v>60</c:v>
                  </c:pt>
                  <c:pt idx="8">
                    <c:v>935</c:v>
                  </c:pt>
                </c:numCache>
              </c:numRef>
            </c:plus>
            <c:minus>
              <c:numLit>
                <c:formatCode>General</c:formatCode>
                <c:ptCount val="1"/>
                <c:pt idx="0">
                  <c:v>1</c:v>
                </c:pt>
              </c:numLit>
            </c:minus>
          </c:errBars>
          <c:cat>
            <c:strRef>
              <c:f>'Durée de gestation'!$A$8:$A$16</c:f>
              <c:strCache>
                <c:ptCount val="9"/>
                <c:pt idx="0">
                  <c:v>≤ 21</c:v>
                </c:pt>
                <c:pt idx="1">
                  <c:v>22 - 27</c:v>
                </c:pt>
                <c:pt idx="2">
                  <c:v>28 - 32</c:v>
                </c:pt>
                <c:pt idx="3">
                  <c:v>33 - 37</c:v>
                </c:pt>
                <c:pt idx="4">
                  <c:v>38 - 40</c:v>
                </c:pt>
                <c:pt idx="5">
                  <c:v>41 - 42</c:v>
                </c:pt>
                <c:pt idx="6">
                  <c:v>43 - 45</c:v>
                </c:pt>
                <c:pt idx="7">
                  <c:v>≥ 46</c:v>
                </c:pt>
                <c:pt idx="8">
                  <c:v>Inconnue</c:v>
                </c:pt>
              </c:strCache>
            </c:strRef>
          </c:cat>
          <c:val>
            <c:numRef>
              <c:f>_G0403_!$A$4:$I$4</c:f>
              <c:numCache>
                <c:formatCode>General</c:formatCode>
                <c:ptCount val="9"/>
                <c:pt idx="0">
                  <c:v>550</c:v>
                </c:pt>
                <c:pt idx="1">
                  <c:v>154</c:v>
                </c:pt>
                <c:pt idx="2">
                  <c:v>285</c:v>
                </c:pt>
                <c:pt idx="3">
                  <c:v>305</c:v>
                </c:pt>
                <c:pt idx="4">
                  <c:v>295</c:v>
                </c:pt>
                <c:pt idx="5">
                  <c:v>280</c:v>
                </c:pt>
                <c:pt idx="6">
                  <c:v>472.5</c:v>
                </c:pt>
                <c:pt idx="7">
                  <c:v>487.5</c:v>
                </c:pt>
                <c:pt idx="8">
                  <c:v>510</c:v>
                </c:pt>
              </c:numCache>
            </c:numRef>
          </c:val>
        </c:ser>
        <c:dLbls>
          <c:showLegendKey val="0"/>
          <c:showVal val="0"/>
          <c:showCatName val="0"/>
          <c:showSerName val="0"/>
          <c:showPercent val="0"/>
          <c:showBubbleSize val="0"/>
        </c:dLbls>
        <c:gapWidth val="150"/>
        <c:overlap val="100"/>
        <c:axId val="290024448"/>
        <c:axId val="290034816"/>
      </c:barChart>
      <c:scatterChart>
        <c:scatterStyle val="lineMarker"/>
        <c:varyColors val="0"/>
        <c:ser>
          <c:idx val="5"/>
          <c:order val="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_G0403_!$A$7:$I$7</c:f>
              <c:numCache>
                <c:formatCode>General</c:formatCode>
                <c:ptCount val="9"/>
                <c:pt idx="0">
                  <c:v>-1</c:v>
                </c:pt>
                <c:pt idx="1">
                  <c:v>0</c:v>
                </c:pt>
                <c:pt idx="2">
                  <c:v>0</c:v>
                </c:pt>
                <c:pt idx="3">
                  <c:v>0</c:v>
                </c:pt>
                <c:pt idx="4">
                  <c:v>0</c:v>
                </c:pt>
                <c:pt idx="5">
                  <c:v>41</c:v>
                </c:pt>
                <c:pt idx="6">
                  <c:v>-1</c:v>
                </c:pt>
                <c:pt idx="7">
                  <c:v>585</c:v>
                </c:pt>
                <c:pt idx="8">
                  <c:v>-1</c:v>
                </c:pt>
              </c:numCache>
            </c:numRef>
          </c:yVal>
          <c:smooth val="0"/>
        </c:ser>
        <c:ser>
          <c:idx val="6"/>
          <c:order val="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_G0403_!$A$8:$I$8</c:f>
              <c:numCache>
                <c:formatCode>General</c:formatCode>
                <c:ptCount val="9"/>
                <c:pt idx="0">
                  <c:v>-1</c:v>
                </c:pt>
                <c:pt idx="1">
                  <c:v>100</c:v>
                </c:pt>
                <c:pt idx="2">
                  <c:v>200</c:v>
                </c:pt>
                <c:pt idx="3">
                  <c:v>37</c:v>
                </c:pt>
                <c:pt idx="4">
                  <c:v>38</c:v>
                </c:pt>
                <c:pt idx="5">
                  <c:v>305</c:v>
                </c:pt>
                <c:pt idx="6">
                  <c:v>-1</c:v>
                </c:pt>
                <c:pt idx="7">
                  <c:v>-1</c:v>
                </c:pt>
                <c:pt idx="8">
                  <c:v>-1</c:v>
                </c:pt>
              </c:numCache>
            </c:numRef>
          </c:yVal>
          <c:smooth val="0"/>
        </c:ser>
        <c:ser>
          <c:idx val="7"/>
          <c:order val="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_G0403_!$A$9:$I$9</c:f>
              <c:numCache>
                <c:formatCode>General</c:formatCode>
                <c:ptCount val="9"/>
                <c:pt idx="0">
                  <c:v>-1</c:v>
                </c:pt>
                <c:pt idx="1">
                  <c:v>1400</c:v>
                </c:pt>
                <c:pt idx="2">
                  <c:v>2650</c:v>
                </c:pt>
                <c:pt idx="3">
                  <c:v>120</c:v>
                </c:pt>
                <c:pt idx="4">
                  <c:v>250</c:v>
                </c:pt>
                <c:pt idx="5">
                  <c:v>330</c:v>
                </c:pt>
                <c:pt idx="6">
                  <c:v>-1</c:v>
                </c:pt>
                <c:pt idx="7">
                  <c:v>-1</c:v>
                </c:pt>
                <c:pt idx="8">
                  <c:v>-1</c:v>
                </c:pt>
              </c:numCache>
            </c:numRef>
          </c:yVal>
          <c:smooth val="0"/>
        </c:ser>
        <c:ser>
          <c:idx val="8"/>
          <c:order val="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_G0403_!$A$10:$I$10</c:f>
              <c:numCache>
                <c:formatCode>General</c:formatCode>
                <c:ptCount val="9"/>
                <c:pt idx="0">
                  <c:v>-1</c:v>
                </c:pt>
                <c:pt idx="1">
                  <c:v>1450</c:v>
                </c:pt>
                <c:pt idx="2">
                  <c:v>2680</c:v>
                </c:pt>
                <c:pt idx="3">
                  <c:v>264</c:v>
                </c:pt>
                <c:pt idx="4">
                  <c:v>308</c:v>
                </c:pt>
                <c:pt idx="5">
                  <c:v>370</c:v>
                </c:pt>
                <c:pt idx="6">
                  <c:v>-1</c:v>
                </c:pt>
                <c:pt idx="7">
                  <c:v>-1</c:v>
                </c:pt>
                <c:pt idx="8">
                  <c:v>-1</c:v>
                </c:pt>
              </c:numCache>
            </c:numRef>
          </c:yVal>
          <c:smooth val="0"/>
        </c:ser>
        <c:ser>
          <c:idx val="9"/>
          <c:order val="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_G0403_!$A$11:$I$11</c:f>
              <c:numCache>
                <c:formatCode>General</c:formatCode>
                <c:ptCount val="9"/>
                <c:pt idx="0">
                  <c:v>-1</c:v>
                </c:pt>
                <c:pt idx="1">
                  <c:v>1480</c:v>
                </c:pt>
                <c:pt idx="2">
                  <c:v>2810</c:v>
                </c:pt>
                <c:pt idx="3">
                  <c:v>300</c:v>
                </c:pt>
                <c:pt idx="4">
                  <c:v>330</c:v>
                </c:pt>
                <c:pt idx="5">
                  <c:v>500</c:v>
                </c:pt>
                <c:pt idx="6">
                  <c:v>-1</c:v>
                </c:pt>
                <c:pt idx="7">
                  <c:v>-1</c:v>
                </c:pt>
                <c:pt idx="8">
                  <c:v>-1</c:v>
                </c:pt>
              </c:numCache>
            </c:numRef>
          </c:yVal>
          <c:smooth val="0"/>
        </c:ser>
        <c:ser>
          <c:idx val="10"/>
          <c:order val="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_G0403_!$A$12:$I$12</c:f>
              <c:numCache>
                <c:formatCode>General</c:formatCode>
                <c:ptCount val="9"/>
                <c:pt idx="0">
                  <c:v>-1</c:v>
                </c:pt>
                <c:pt idx="1">
                  <c:v>1500</c:v>
                </c:pt>
                <c:pt idx="2">
                  <c:v>2860</c:v>
                </c:pt>
                <c:pt idx="3">
                  <c:v>330</c:v>
                </c:pt>
                <c:pt idx="4">
                  <c:v>350</c:v>
                </c:pt>
                <c:pt idx="5">
                  <c:v>1980</c:v>
                </c:pt>
                <c:pt idx="6">
                  <c:v>-1</c:v>
                </c:pt>
                <c:pt idx="7">
                  <c:v>-1</c:v>
                </c:pt>
                <c:pt idx="8">
                  <c:v>-1</c:v>
                </c:pt>
              </c:numCache>
            </c:numRef>
          </c:yVal>
          <c:smooth val="0"/>
        </c:ser>
        <c:ser>
          <c:idx val="11"/>
          <c:order val="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_G0403_!$A$13:$I$13</c:f>
              <c:numCache>
                <c:formatCode>General</c:formatCode>
                <c:ptCount val="9"/>
                <c:pt idx="0">
                  <c:v>-1</c:v>
                </c:pt>
                <c:pt idx="1">
                  <c:v>1750</c:v>
                </c:pt>
                <c:pt idx="2">
                  <c:v>2880</c:v>
                </c:pt>
                <c:pt idx="3">
                  <c:v>360</c:v>
                </c:pt>
                <c:pt idx="4">
                  <c:v>370</c:v>
                </c:pt>
                <c:pt idx="5">
                  <c:v>2010</c:v>
                </c:pt>
                <c:pt idx="6">
                  <c:v>-1</c:v>
                </c:pt>
                <c:pt idx="7">
                  <c:v>-1</c:v>
                </c:pt>
                <c:pt idx="8">
                  <c:v>-1</c:v>
                </c:pt>
              </c:numCache>
            </c:numRef>
          </c:yVal>
          <c:smooth val="0"/>
        </c:ser>
        <c:ser>
          <c:idx val="12"/>
          <c:order val="1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_G0403_!$A$14:$I$14</c:f>
              <c:numCache>
                <c:formatCode>General</c:formatCode>
                <c:ptCount val="9"/>
                <c:pt idx="0">
                  <c:v>-1</c:v>
                </c:pt>
                <c:pt idx="1">
                  <c:v>1795</c:v>
                </c:pt>
                <c:pt idx="2">
                  <c:v>2900</c:v>
                </c:pt>
                <c:pt idx="3">
                  <c:v>720</c:v>
                </c:pt>
                <c:pt idx="4">
                  <c:v>400</c:v>
                </c:pt>
                <c:pt idx="5">
                  <c:v>2060</c:v>
                </c:pt>
                <c:pt idx="6">
                  <c:v>-1</c:v>
                </c:pt>
                <c:pt idx="7">
                  <c:v>-1</c:v>
                </c:pt>
                <c:pt idx="8">
                  <c:v>-1</c:v>
                </c:pt>
              </c:numCache>
            </c:numRef>
          </c:yVal>
          <c:smooth val="0"/>
        </c:ser>
        <c:ser>
          <c:idx val="13"/>
          <c:order val="1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_G0403_!$A$15:$I$15</c:f>
              <c:numCache>
                <c:formatCode>General</c:formatCode>
                <c:ptCount val="9"/>
                <c:pt idx="0">
                  <c:v>-1</c:v>
                </c:pt>
                <c:pt idx="1">
                  <c:v>2448</c:v>
                </c:pt>
                <c:pt idx="2">
                  <c:v>2950</c:v>
                </c:pt>
                <c:pt idx="3">
                  <c:v>750</c:v>
                </c:pt>
                <c:pt idx="4">
                  <c:v>420</c:v>
                </c:pt>
                <c:pt idx="5">
                  <c:v>2080</c:v>
                </c:pt>
                <c:pt idx="6">
                  <c:v>-1</c:v>
                </c:pt>
                <c:pt idx="7">
                  <c:v>-1</c:v>
                </c:pt>
                <c:pt idx="8">
                  <c:v>-1</c:v>
                </c:pt>
              </c:numCache>
            </c:numRef>
          </c:yVal>
          <c:smooth val="0"/>
        </c:ser>
        <c:ser>
          <c:idx val="14"/>
          <c:order val="1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_G0403_!$A$16:$I$16</c:f>
              <c:numCache>
                <c:formatCode>General</c:formatCode>
                <c:ptCount val="9"/>
                <c:pt idx="0">
                  <c:v>-1</c:v>
                </c:pt>
                <c:pt idx="1">
                  <c:v>2485</c:v>
                </c:pt>
                <c:pt idx="2">
                  <c:v>2980</c:v>
                </c:pt>
                <c:pt idx="3">
                  <c:v>870</c:v>
                </c:pt>
                <c:pt idx="4">
                  <c:v>780</c:v>
                </c:pt>
                <c:pt idx="5">
                  <c:v>2120</c:v>
                </c:pt>
                <c:pt idx="6">
                  <c:v>-1</c:v>
                </c:pt>
                <c:pt idx="7">
                  <c:v>-1</c:v>
                </c:pt>
                <c:pt idx="8">
                  <c:v>-1</c:v>
                </c:pt>
              </c:numCache>
            </c:numRef>
          </c:yVal>
          <c:smooth val="0"/>
        </c:ser>
        <c:ser>
          <c:idx val="15"/>
          <c:order val="1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_G0403_!$A$17:$I$17</c:f>
              <c:numCache>
                <c:formatCode>General</c:formatCode>
                <c:ptCount val="9"/>
                <c:pt idx="0">
                  <c:v>-1</c:v>
                </c:pt>
                <c:pt idx="1">
                  <c:v>2508</c:v>
                </c:pt>
                <c:pt idx="2">
                  <c:v>3000</c:v>
                </c:pt>
                <c:pt idx="3">
                  <c:v>943</c:v>
                </c:pt>
                <c:pt idx="4">
                  <c:v>845</c:v>
                </c:pt>
                <c:pt idx="5">
                  <c:v>2170</c:v>
                </c:pt>
                <c:pt idx="6">
                  <c:v>-1</c:v>
                </c:pt>
                <c:pt idx="7">
                  <c:v>-1</c:v>
                </c:pt>
                <c:pt idx="8">
                  <c:v>-1</c:v>
                </c:pt>
              </c:numCache>
            </c:numRef>
          </c:yVal>
          <c:smooth val="0"/>
        </c:ser>
        <c:ser>
          <c:idx val="16"/>
          <c:order val="1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_G0403_!$A$18:$I$18</c:f>
              <c:numCache>
                <c:formatCode>General</c:formatCode>
                <c:ptCount val="9"/>
                <c:pt idx="0">
                  <c:v>-1</c:v>
                </c:pt>
                <c:pt idx="1">
                  <c:v>2610</c:v>
                </c:pt>
                <c:pt idx="2">
                  <c:v>3050</c:v>
                </c:pt>
                <c:pt idx="3">
                  <c:v>990</c:v>
                </c:pt>
                <c:pt idx="4">
                  <c:v>1050</c:v>
                </c:pt>
                <c:pt idx="5">
                  <c:v>2200</c:v>
                </c:pt>
                <c:pt idx="6">
                  <c:v>-1</c:v>
                </c:pt>
                <c:pt idx="7">
                  <c:v>-1</c:v>
                </c:pt>
                <c:pt idx="8">
                  <c:v>-1</c:v>
                </c:pt>
              </c:numCache>
            </c:numRef>
          </c:yVal>
          <c:smooth val="0"/>
        </c:ser>
        <c:ser>
          <c:idx val="17"/>
          <c:order val="1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_G0403_!$A$19:$I$19</c:f>
              <c:numCache>
                <c:formatCode>General</c:formatCode>
                <c:ptCount val="9"/>
                <c:pt idx="0">
                  <c:v>-1</c:v>
                </c:pt>
                <c:pt idx="1">
                  <c:v>2690</c:v>
                </c:pt>
                <c:pt idx="2">
                  <c:v>3070</c:v>
                </c:pt>
                <c:pt idx="3">
                  <c:v>1020</c:v>
                </c:pt>
                <c:pt idx="4">
                  <c:v>1190</c:v>
                </c:pt>
                <c:pt idx="5">
                  <c:v>2230</c:v>
                </c:pt>
                <c:pt idx="6">
                  <c:v>-1</c:v>
                </c:pt>
                <c:pt idx="7">
                  <c:v>-1</c:v>
                </c:pt>
                <c:pt idx="8">
                  <c:v>-1</c:v>
                </c:pt>
              </c:numCache>
            </c:numRef>
          </c:yVal>
          <c:smooth val="0"/>
        </c:ser>
        <c:ser>
          <c:idx val="18"/>
          <c:order val="1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_G0403_!$A$20:$I$20</c:f>
              <c:numCache>
                <c:formatCode>General</c:formatCode>
                <c:ptCount val="9"/>
                <c:pt idx="0">
                  <c:v>-1</c:v>
                </c:pt>
                <c:pt idx="1">
                  <c:v>2735</c:v>
                </c:pt>
                <c:pt idx="2">
                  <c:v>3150</c:v>
                </c:pt>
                <c:pt idx="3">
                  <c:v>1040</c:v>
                </c:pt>
                <c:pt idx="4">
                  <c:v>1320</c:v>
                </c:pt>
                <c:pt idx="5">
                  <c:v>2260</c:v>
                </c:pt>
                <c:pt idx="6">
                  <c:v>-1</c:v>
                </c:pt>
                <c:pt idx="7">
                  <c:v>-1</c:v>
                </c:pt>
                <c:pt idx="8">
                  <c:v>-1</c:v>
                </c:pt>
              </c:numCache>
            </c:numRef>
          </c:yVal>
          <c:smooth val="0"/>
        </c:ser>
        <c:ser>
          <c:idx val="19"/>
          <c:order val="1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_G0403_!$A$21:$I$21</c:f>
              <c:numCache>
                <c:formatCode>General</c:formatCode>
                <c:ptCount val="9"/>
                <c:pt idx="0">
                  <c:v>-1</c:v>
                </c:pt>
                <c:pt idx="1">
                  <c:v>2810</c:v>
                </c:pt>
                <c:pt idx="2">
                  <c:v>3200</c:v>
                </c:pt>
                <c:pt idx="3">
                  <c:v>1060</c:v>
                </c:pt>
                <c:pt idx="4">
                  <c:v>1354</c:v>
                </c:pt>
                <c:pt idx="5">
                  <c:v>2280</c:v>
                </c:pt>
                <c:pt idx="6">
                  <c:v>-1</c:v>
                </c:pt>
                <c:pt idx="7">
                  <c:v>-1</c:v>
                </c:pt>
                <c:pt idx="8">
                  <c:v>-1</c:v>
                </c:pt>
              </c:numCache>
            </c:numRef>
          </c:yVal>
          <c:smooth val="0"/>
        </c:ser>
        <c:ser>
          <c:idx val="20"/>
          <c:order val="1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_G0403_!$A$22:$I$22</c:f>
              <c:numCache>
                <c:formatCode>General</c:formatCode>
                <c:ptCount val="9"/>
                <c:pt idx="0">
                  <c:v>-1</c:v>
                </c:pt>
                <c:pt idx="1">
                  <c:v>3410</c:v>
                </c:pt>
                <c:pt idx="2">
                  <c:v>3240</c:v>
                </c:pt>
                <c:pt idx="3">
                  <c:v>1092</c:v>
                </c:pt>
                <c:pt idx="4">
                  <c:v>1500</c:v>
                </c:pt>
                <c:pt idx="5">
                  <c:v>2304</c:v>
                </c:pt>
                <c:pt idx="6">
                  <c:v>-1</c:v>
                </c:pt>
                <c:pt idx="7">
                  <c:v>-1</c:v>
                </c:pt>
                <c:pt idx="8">
                  <c:v>-1</c:v>
                </c:pt>
              </c:numCache>
            </c:numRef>
          </c:yVal>
          <c:smooth val="0"/>
        </c:ser>
        <c:ser>
          <c:idx val="21"/>
          <c:order val="1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_G0403_!$A$23:$I$23</c:f>
              <c:numCache>
                <c:formatCode>General</c:formatCode>
                <c:ptCount val="9"/>
                <c:pt idx="0">
                  <c:v>-1</c:v>
                </c:pt>
                <c:pt idx="1">
                  <c:v>-1</c:v>
                </c:pt>
                <c:pt idx="2">
                  <c:v>3280</c:v>
                </c:pt>
                <c:pt idx="3">
                  <c:v>1125</c:v>
                </c:pt>
                <c:pt idx="4">
                  <c:v>1548</c:v>
                </c:pt>
                <c:pt idx="5">
                  <c:v>2325</c:v>
                </c:pt>
                <c:pt idx="6">
                  <c:v>-1</c:v>
                </c:pt>
                <c:pt idx="7">
                  <c:v>-1</c:v>
                </c:pt>
                <c:pt idx="8">
                  <c:v>-1</c:v>
                </c:pt>
              </c:numCache>
            </c:numRef>
          </c:yVal>
          <c:smooth val="0"/>
        </c:ser>
        <c:ser>
          <c:idx val="22"/>
          <c:order val="2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_G0403_!$A$24:$I$24</c:f>
              <c:numCache>
                <c:formatCode>General</c:formatCode>
                <c:ptCount val="9"/>
                <c:pt idx="0">
                  <c:v>-1</c:v>
                </c:pt>
                <c:pt idx="1">
                  <c:v>-1</c:v>
                </c:pt>
                <c:pt idx="2">
                  <c:v>3500</c:v>
                </c:pt>
                <c:pt idx="3">
                  <c:v>1145</c:v>
                </c:pt>
                <c:pt idx="4">
                  <c:v>1578</c:v>
                </c:pt>
                <c:pt idx="5">
                  <c:v>2350</c:v>
                </c:pt>
                <c:pt idx="6">
                  <c:v>-1</c:v>
                </c:pt>
                <c:pt idx="7">
                  <c:v>-1</c:v>
                </c:pt>
                <c:pt idx="8">
                  <c:v>-1</c:v>
                </c:pt>
              </c:numCache>
            </c:numRef>
          </c:yVal>
          <c:smooth val="0"/>
        </c:ser>
        <c:ser>
          <c:idx val="23"/>
          <c:order val="2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_G0403_!$A$25:$I$25</c:f>
              <c:numCache>
                <c:formatCode>General</c:formatCode>
                <c:ptCount val="9"/>
                <c:pt idx="0">
                  <c:v>-1</c:v>
                </c:pt>
                <c:pt idx="1">
                  <c:v>-1</c:v>
                </c:pt>
                <c:pt idx="2">
                  <c:v>3700</c:v>
                </c:pt>
                <c:pt idx="3">
                  <c:v>1170</c:v>
                </c:pt>
                <c:pt idx="4">
                  <c:v>1670</c:v>
                </c:pt>
                <c:pt idx="5">
                  <c:v>2380</c:v>
                </c:pt>
                <c:pt idx="6">
                  <c:v>-1</c:v>
                </c:pt>
                <c:pt idx="7">
                  <c:v>-1</c:v>
                </c:pt>
                <c:pt idx="8">
                  <c:v>-1</c:v>
                </c:pt>
              </c:numCache>
            </c:numRef>
          </c:yVal>
          <c:smooth val="0"/>
        </c:ser>
        <c:ser>
          <c:idx val="24"/>
          <c:order val="2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_G0403_!$A$26:$I$26</c:f>
              <c:numCache>
                <c:formatCode>General</c:formatCode>
                <c:ptCount val="9"/>
                <c:pt idx="0">
                  <c:v>-1</c:v>
                </c:pt>
                <c:pt idx="1">
                  <c:v>-1</c:v>
                </c:pt>
                <c:pt idx="2">
                  <c:v>3940</c:v>
                </c:pt>
                <c:pt idx="3">
                  <c:v>1200</c:v>
                </c:pt>
                <c:pt idx="4">
                  <c:v>1703</c:v>
                </c:pt>
                <c:pt idx="5">
                  <c:v>2400</c:v>
                </c:pt>
                <c:pt idx="6">
                  <c:v>-1</c:v>
                </c:pt>
                <c:pt idx="7">
                  <c:v>-1</c:v>
                </c:pt>
                <c:pt idx="8">
                  <c:v>-1</c:v>
                </c:pt>
              </c:numCache>
            </c:numRef>
          </c:yVal>
          <c:smooth val="0"/>
        </c:ser>
        <c:ser>
          <c:idx val="25"/>
          <c:order val="2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_G0403_!$A$27:$I$27</c:f>
              <c:numCache>
                <c:formatCode>General</c:formatCode>
                <c:ptCount val="9"/>
                <c:pt idx="0">
                  <c:v>-1</c:v>
                </c:pt>
                <c:pt idx="1">
                  <c:v>-1</c:v>
                </c:pt>
                <c:pt idx="2">
                  <c:v>4150</c:v>
                </c:pt>
                <c:pt idx="3">
                  <c:v>1230</c:v>
                </c:pt>
                <c:pt idx="4">
                  <c:v>1750</c:v>
                </c:pt>
                <c:pt idx="5">
                  <c:v>2436</c:v>
                </c:pt>
                <c:pt idx="6">
                  <c:v>-1</c:v>
                </c:pt>
                <c:pt idx="7">
                  <c:v>-1</c:v>
                </c:pt>
                <c:pt idx="8">
                  <c:v>-1</c:v>
                </c:pt>
              </c:numCache>
            </c:numRef>
          </c:yVal>
          <c:smooth val="0"/>
        </c:ser>
        <c:ser>
          <c:idx val="26"/>
          <c:order val="2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_G0403_!$A$28:$I$28</c:f>
              <c:numCache>
                <c:formatCode>General</c:formatCode>
                <c:ptCount val="9"/>
                <c:pt idx="0">
                  <c:v>-1</c:v>
                </c:pt>
                <c:pt idx="1">
                  <c:v>-1</c:v>
                </c:pt>
                <c:pt idx="2">
                  <c:v>-1</c:v>
                </c:pt>
                <c:pt idx="3">
                  <c:v>1250</c:v>
                </c:pt>
                <c:pt idx="4">
                  <c:v>1770</c:v>
                </c:pt>
                <c:pt idx="5">
                  <c:v>2460</c:v>
                </c:pt>
                <c:pt idx="6">
                  <c:v>-1</c:v>
                </c:pt>
                <c:pt idx="7">
                  <c:v>-1</c:v>
                </c:pt>
                <c:pt idx="8">
                  <c:v>-1</c:v>
                </c:pt>
              </c:numCache>
            </c:numRef>
          </c:yVal>
          <c:smooth val="0"/>
        </c:ser>
        <c:ser>
          <c:idx val="27"/>
          <c:order val="2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_G0403_!$A$29:$I$29</c:f>
              <c:numCache>
                <c:formatCode>General</c:formatCode>
                <c:ptCount val="9"/>
                <c:pt idx="0">
                  <c:v>-1</c:v>
                </c:pt>
                <c:pt idx="1">
                  <c:v>-1</c:v>
                </c:pt>
                <c:pt idx="2">
                  <c:v>-1</c:v>
                </c:pt>
                <c:pt idx="3">
                  <c:v>1270</c:v>
                </c:pt>
                <c:pt idx="4">
                  <c:v>1800</c:v>
                </c:pt>
                <c:pt idx="5">
                  <c:v>2480</c:v>
                </c:pt>
                <c:pt idx="6">
                  <c:v>-1</c:v>
                </c:pt>
                <c:pt idx="7">
                  <c:v>-1</c:v>
                </c:pt>
                <c:pt idx="8">
                  <c:v>-1</c:v>
                </c:pt>
              </c:numCache>
            </c:numRef>
          </c:yVal>
          <c:smooth val="0"/>
        </c:ser>
        <c:ser>
          <c:idx val="28"/>
          <c:order val="2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_G0403_!$A$30:$I$30</c:f>
              <c:numCache>
                <c:formatCode>General</c:formatCode>
                <c:ptCount val="9"/>
                <c:pt idx="0">
                  <c:v>-1</c:v>
                </c:pt>
                <c:pt idx="1">
                  <c:v>-1</c:v>
                </c:pt>
                <c:pt idx="2">
                  <c:v>-1</c:v>
                </c:pt>
                <c:pt idx="3">
                  <c:v>1295</c:v>
                </c:pt>
                <c:pt idx="4">
                  <c:v>1820</c:v>
                </c:pt>
                <c:pt idx="5">
                  <c:v>4725</c:v>
                </c:pt>
                <c:pt idx="6">
                  <c:v>-1</c:v>
                </c:pt>
                <c:pt idx="7">
                  <c:v>-1</c:v>
                </c:pt>
                <c:pt idx="8">
                  <c:v>-1</c:v>
                </c:pt>
              </c:numCache>
            </c:numRef>
          </c:yVal>
          <c:smooth val="0"/>
        </c:ser>
        <c:ser>
          <c:idx val="29"/>
          <c:order val="2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_G0403_!$A$31:$I$31</c:f>
              <c:numCache>
                <c:formatCode>General</c:formatCode>
                <c:ptCount val="9"/>
                <c:pt idx="0">
                  <c:v>-1</c:v>
                </c:pt>
                <c:pt idx="1">
                  <c:v>-1</c:v>
                </c:pt>
                <c:pt idx="2">
                  <c:v>-1</c:v>
                </c:pt>
                <c:pt idx="3">
                  <c:v>1315</c:v>
                </c:pt>
                <c:pt idx="4">
                  <c:v>1840</c:v>
                </c:pt>
                <c:pt idx="5">
                  <c:v>4745</c:v>
                </c:pt>
                <c:pt idx="6">
                  <c:v>-1</c:v>
                </c:pt>
                <c:pt idx="7">
                  <c:v>-1</c:v>
                </c:pt>
                <c:pt idx="8">
                  <c:v>-1</c:v>
                </c:pt>
              </c:numCache>
            </c:numRef>
          </c:yVal>
          <c:smooth val="0"/>
        </c:ser>
        <c:ser>
          <c:idx val="30"/>
          <c:order val="2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_G0403_!$A$32:$I$32</c:f>
              <c:numCache>
                <c:formatCode>General</c:formatCode>
                <c:ptCount val="9"/>
                <c:pt idx="0">
                  <c:v>-1</c:v>
                </c:pt>
                <c:pt idx="1">
                  <c:v>-1</c:v>
                </c:pt>
                <c:pt idx="2">
                  <c:v>-1</c:v>
                </c:pt>
                <c:pt idx="3">
                  <c:v>1335</c:v>
                </c:pt>
                <c:pt idx="4">
                  <c:v>1860</c:v>
                </c:pt>
                <c:pt idx="5">
                  <c:v>4765</c:v>
                </c:pt>
                <c:pt idx="6">
                  <c:v>-1</c:v>
                </c:pt>
                <c:pt idx="7">
                  <c:v>-1</c:v>
                </c:pt>
                <c:pt idx="8">
                  <c:v>-1</c:v>
                </c:pt>
              </c:numCache>
            </c:numRef>
          </c:yVal>
          <c:smooth val="0"/>
        </c:ser>
        <c:ser>
          <c:idx val="31"/>
          <c:order val="2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_G0403_!$A$33:$I$33</c:f>
              <c:numCache>
                <c:formatCode>General</c:formatCode>
                <c:ptCount val="9"/>
                <c:pt idx="0">
                  <c:v>-1</c:v>
                </c:pt>
                <c:pt idx="1">
                  <c:v>-1</c:v>
                </c:pt>
                <c:pt idx="2">
                  <c:v>-1</c:v>
                </c:pt>
                <c:pt idx="3">
                  <c:v>1355</c:v>
                </c:pt>
                <c:pt idx="4">
                  <c:v>1880</c:v>
                </c:pt>
                <c:pt idx="5">
                  <c:v>4785</c:v>
                </c:pt>
                <c:pt idx="6">
                  <c:v>-1</c:v>
                </c:pt>
                <c:pt idx="7">
                  <c:v>-1</c:v>
                </c:pt>
                <c:pt idx="8">
                  <c:v>-1</c:v>
                </c:pt>
              </c:numCache>
            </c:numRef>
          </c:yVal>
          <c:smooth val="0"/>
        </c:ser>
        <c:ser>
          <c:idx val="32"/>
          <c:order val="3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_G0403_!$A$34:$I$34</c:f>
              <c:numCache>
                <c:formatCode>General</c:formatCode>
                <c:ptCount val="9"/>
                <c:pt idx="0">
                  <c:v>-1</c:v>
                </c:pt>
                <c:pt idx="1">
                  <c:v>-1</c:v>
                </c:pt>
                <c:pt idx="2">
                  <c:v>-1</c:v>
                </c:pt>
                <c:pt idx="3">
                  <c:v>1380</c:v>
                </c:pt>
                <c:pt idx="4">
                  <c:v>1900</c:v>
                </c:pt>
                <c:pt idx="5">
                  <c:v>4805</c:v>
                </c:pt>
                <c:pt idx="6">
                  <c:v>-1</c:v>
                </c:pt>
                <c:pt idx="7">
                  <c:v>-1</c:v>
                </c:pt>
                <c:pt idx="8">
                  <c:v>-1</c:v>
                </c:pt>
              </c:numCache>
            </c:numRef>
          </c:yVal>
          <c:smooth val="0"/>
        </c:ser>
        <c:ser>
          <c:idx val="33"/>
          <c:order val="3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_G0403_!$A$35:$I$35</c:f>
              <c:numCache>
                <c:formatCode>General</c:formatCode>
                <c:ptCount val="9"/>
                <c:pt idx="0">
                  <c:v>-1</c:v>
                </c:pt>
                <c:pt idx="1">
                  <c:v>-1</c:v>
                </c:pt>
                <c:pt idx="2">
                  <c:v>-1</c:v>
                </c:pt>
                <c:pt idx="3">
                  <c:v>1400</c:v>
                </c:pt>
                <c:pt idx="4">
                  <c:v>1920</c:v>
                </c:pt>
                <c:pt idx="5">
                  <c:v>4825</c:v>
                </c:pt>
                <c:pt idx="6">
                  <c:v>-1</c:v>
                </c:pt>
                <c:pt idx="7">
                  <c:v>-1</c:v>
                </c:pt>
                <c:pt idx="8">
                  <c:v>-1</c:v>
                </c:pt>
              </c:numCache>
            </c:numRef>
          </c:yVal>
          <c:smooth val="0"/>
        </c:ser>
        <c:ser>
          <c:idx val="34"/>
          <c:order val="3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_G0403_!$A$36:$I$36</c:f>
              <c:numCache>
                <c:formatCode>General</c:formatCode>
                <c:ptCount val="9"/>
                <c:pt idx="0">
                  <c:v>-1</c:v>
                </c:pt>
                <c:pt idx="1">
                  <c:v>-1</c:v>
                </c:pt>
                <c:pt idx="2">
                  <c:v>-1</c:v>
                </c:pt>
                <c:pt idx="3">
                  <c:v>1420</c:v>
                </c:pt>
                <c:pt idx="4">
                  <c:v>1940</c:v>
                </c:pt>
                <c:pt idx="5">
                  <c:v>4850</c:v>
                </c:pt>
                <c:pt idx="6">
                  <c:v>-1</c:v>
                </c:pt>
                <c:pt idx="7">
                  <c:v>-1</c:v>
                </c:pt>
                <c:pt idx="8">
                  <c:v>-1</c:v>
                </c:pt>
              </c:numCache>
            </c:numRef>
          </c:yVal>
          <c:smooth val="0"/>
        </c:ser>
        <c:ser>
          <c:idx val="35"/>
          <c:order val="3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_G0403_!$A$37:$I$37</c:f>
              <c:numCache>
                <c:formatCode>General</c:formatCode>
                <c:ptCount val="9"/>
                <c:pt idx="0">
                  <c:v>-1</c:v>
                </c:pt>
                <c:pt idx="1">
                  <c:v>-1</c:v>
                </c:pt>
                <c:pt idx="2">
                  <c:v>-1</c:v>
                </c:pt>
                <c:pt idx="3">
                  <c:v>1440</c:v>
                </c:pt>
                <c:pt idx="4">
                  <c:v>1960</c:v>
                </c:pt>
                <c:pt idx="5">
                  <c:v>4870</c:v>
                </c:pt>
                <c:pt idx="6">
                  <c:v>-1</c:v>
                </c:pt>
                <c:pt idx="7">
                  <c:v>-1</c:v>
                </c:pt>
                <c:pt idx="8">
                  <c:v>-1</c:v>
                </c:pt>
              </c:numCache>
            </c:numRef>
          </c:yVal>
          <c:smooth val="0"/>
        </c:ser>
        <c:ser>
          <c:idx val="36"/>
          <c:order val="3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_G0403_!$A$38:$I$38</c:f>
              <c:numCache>
                <c:formatCode>General</c:formatCode>
                <c:ptCount val="9"/>
                <c:pt idx="0">
                  <c:v>-1</c:v>
                </c:pt>
                <c:pt idx="1">
                  <c:v>-1</c:v>
                </c:pt>
                <c:pt idx="2">
                  <c:v>-1</c:v>
                </c:pt>
                <c:pt idx="3">
                  <c:v>4080</c:v>
                </c:pt>
                <c:pt idx="4">
                  <c:v>1980</c:v>
                </c:pt>
                <c:pt idx="5">
                  <c:v>4900</c:v>
                </c:pt>
                <c:pt idx="6">
                  <c:v>-1</c:v>
                </c:pt>
                <c:pt idx="7">
                  <c:v>-1</c:v>
                </c:pt>
                <c:pt idx="8">
                  <c:v>-1</c:v>
                </c:pt>
              </c:numCache>
            </c:numRef>
          </c:yVal>
          <c:smooth val="0"/>
        </c:ser>
        <c:ser>
          <c:idx val="37"/>
          <c:order val="3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_G0403_!$A$39:$I$39</c:f>
              <c:numCache>
                <c:formatCode>General</c:formatCode>
                <c:ptCount val="9"/>
                <c:pt idx="0">
                  <c:v>-1</c:v>
                </c:pt>
                <c:pt idx="1">
                  <c:v>-1</c:v>
                </c:pt>
                <c:pt idx="2">
                  <c:v>-1</c:v>
                </c:pt>
                <c:pt idx="3">
                  <c:v>4100</c:v>
                </c:pt>
                <c:pt idx="4">
                  <c:v>2000</c:v>
                </c:pt>
                <c:pt idx="5">
                  <c:v>4920</c:v>
                </c:pt>
                <c:pt idx="6">
                  <c:v>-1</c:v>
                </c:pt>
                <c:pt idx="7">
                  <c:v>-1</c:v>
                </c:pt>
                <c:pt idx="8">
                  <c:v>-1</c:v>
                </c:pt>
              </c:numCache>
            </c:numRef>
          </c:yVal>
          <c:smooth val="0"/>
        </c:ser>
        <c:ser>
          <c:idx val="38"/>
          <c:order val="3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_G0403_!$A$40:$I$40</c:f>
              <c:numCache>
                <c:formatCode>General</c:formatCode>
                <c:ptCount val="9"/>
                <c:pt idx="0">
                  <c:v>-1</c:v>
                </c:pt>
                <c:pt idx="1">
                  <c:v>-1</c:v>
                </c:pt>
                <c:pt idx="2">
                  <c:v>-1</c:v>
                </c:pt>
                <c:pt idx="3">
                  <c:v>4120</c:v>
                </c:pt>
                <c:pt idx="4">
                  <c:v>2020</c:v>
                </c:pt>
                <c:pt idx="5">
                  <c:v>4940</c:v>
                </c:pt>
                <c:pt idx="6">
                  <c:v>-1</c:v>
                </c:pt>
                <c:pt idx="7">
                  <c:v>-1</c:v>
                </c:pt>
                <c:pt idx="8">
                  <c:v>-1</c:v>
                </c:pt>
              </c:numCache>
            </c:numRef>
          </c:yVal>
          <c:smooth val="0"/>
        </c:ser>
        <c:ser>
          <c:idx val="39"/>
          <c:order val="3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_G0403_!$A$41:$I$41</c:f>
              <c:numCache>
                <c:formatCode>General</c:formatCode>
                <c:ptCount val="9"/>
                <c:pt idx="0">
                  <c:v>-1</c:v>
                </c:pt>
                <c:pt idx="1">
                  <c:v>-1</c:v>
                </c:pt>
                <c:pt idx="2">
                  <c:v>-1</c:v>
                </c:pt>
                <c:pt idx="3">
                  <c:v>4140</c:v>
                </c:pt>
                <c:pt idx="4">
                  <c:v>2040</c:v>
                </c:pt>
                <c:pt idx="5">
                  <c:v>4960</c:v>
                </c:pt>
                <c:pt idx="6">
                  <c:v>-1</c:v>
                </c:pt>
                <c:pt idx="7">
                  <c:v>-1</c:v>
                </c:pt>
                <c:pt idx="8">
                  <c:v>-1</c:v>
                </c:pt>
              </c:numCache>
            </c:numRef>
          </c:yVal>
          <c:smooth val="0"/>
        </c:ser>
        <c:ser>
          <c:idx val="40"/>
          <c:order val="3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_G0403_!$A$42:$I$42</c:f>
              <c:numCache>
                <c:formatCode>General</c:formatCode>
                <c:ptCount val="9"/>
                <c:pt idx="0">
                  <c:v>-1</c:v>
                </c:pt>
                <c:pt idx="1">
                  <c:v>-1</c:v>
                </c:pt>
                <c:pt idx="2">
                  <c:v>-1</c:v>
                </c:pt>
                <c:pt idx="3">
                  <c:v>4160</c:v>
                </c:pt>
                <c:pt idx="4">
                  <c:v>2060</c:v>
                </c:pt>
                <c:pt idx="5">
                  <c:v>4980</c:v>
                </c:pt>
                <c:pt idx="6">
                  <c:v>-1</c:v>
                </c:pt>
                <c:pt idx="7">
                  <c:v>-1</c:v>
                </c:pt>
                <c:pt idx="8">
                  <c:v>-1</c:v>
                </c:pt>
              </c:numCache>
            </c:numRef>
          </c:yVal>
          <c:smooth val="0"/>
        </c:ser>
        <c:ser>
          <c:idx val="41"/>
          <c:order val="3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_G0403_!$A$43:$I$43</c:f>
              <c:numCache>
                <c:formatCode>General</c:formatCode>
                <c:ptCount val="9"/>
                <c:pt idx="0">
                  <c:v>-1</c:v>
                </c:pt>
                <c:pt idx="1">
                  <c:v>-1</c:v>
                </c:pt>
                <c:pt idx="2">
                  <c:v>-1</c:v>
                </c:pt>
                <c:pt idx="3">
                  <c:v>4180</c:v>
                </c:pt>
                <c:pt idx="4">
                  <c:v>2080</c:v>
                </c:pt>
                <c:pt idx="5">
                  <c:v>5000</c:v>
                </c:pt>
                <c:pt idx="6">
                  <c:v>-1</c:v>
                </c:pt>
                <c:pt idx="7">
                  <c:v>-1</c:v>
                </c:pt>
                <c:pt idx="8">
                  <c:v>-1</c:v>
                </c:pt>
              </c:numCache>
            </c:numRef>
          </c:yVal>
          <c:smooth val="0"/>
        </c:ser>
        <c:ser>
          <c:idx val="42"/>
          <c:order val="4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_G0403_!$A$44:$I$44</c:f>
              <c:numCache>
                <c:formatCode>General</c:formatCode>
                <c:ptCount val="9"/>
                <c:pt idx="0">
                  <c:v>-1</c:v>
                </c:pt>
                <c:pt idx="1">
                  <c:v>-1</c:v>
                </c:pt>
                <c:pt idx="2">
                  <c:v>-1</c:v>
                </c:pt>
                <c:pt idx="3">
                  <c:v>4200</c:v>
                </c:pt>
                <c:pt idx="4">
                  <c:v>2100</c:v>
                </c:pt>
                <c:pt idx="5">
                  <c:v>5050</c:v>
                </c:pt>
                <c:pt idx="6">
                  <c:v>-1</c:v>
                </c:pt>
                <c:pt idx="7">
                  <c:v>-1</c:v>
                </c:pt>
                <c:pt idx="8">
                  <c:v>-1</c:v>
                </c:pt>
              </c:numCache>
            </c:numRef>
          </c:yVal>
          <c:smooth val="0"/>
        </c:ser>
        <c:ser>
          <c:idx val="43"/>
          <c:order val="4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_G0403_!$A$45:$I$45</c:f>
              <c:numCache>
                <c:formatCode>General</c:formatCode>
                <c:ptCount val="9"/>
                <c:pt idx="0">
                  <c:v>-1</c:v>
                </c:pt>
                <c:pt idx="1">
                  <c:v>-1</c:v>
                </c:pt>
                <c:pt idx="2">
                  <c:v>-1</c:v>
                </c:pt>
                <c:pt idx="3">
                  <c:v>4220</c:v>
                </c:pt>
                <c:pt idx="4">
                  <c:v>2120</c:v>
                </c:pt>
                <c:pt idx="5">
                  <c:v>5100</c:v>
                </c:pt>
                <c:pt idx="6">
                  <c:v>-1</c:v>
                </c:pt>
                <c:pt idx="7">
                  <c:v>-1</c:v>
                </c:pt>
                <c:pt idx="8">
                  <c:v>-1</c:v>
                </c:pt>
              </c:numCache>
            </c:numRef>
          </c:yVal>
          <c:smooth val="0"/>
        </c:ser>
        <c:ser>
          <c:idx val="44"/>
          <c:order val="4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_G0403_!$A$46:$I$46</c:f>
              <c:numCache>
                <c:formatCode>General</c:formatCode>
                <c:ptCount val="9"/>
                <c:pt idx="0">
                  <c:v>-1</c:v>
                </c:pt>
                <c:pt idx="1">
                  <c:v>-1</c:v>
                </c:pt>
                <c:pt idx="2">
                  <c:v>-1</c:v>
                </c:pt>
                <c:pt idx="3">
                  <c:v>4240</c:v>
                </c:pt>
                <c:pt idx="4">
                  <c:v>2140</c:v>
                </c:pt>
                <c:pt idx="5">
                  <c:v>5130</c:v>
                </c:pt>
                <c:pt idx="6">
                  <c:v>-1</c:v>
                </c:pt>
                <c:pt idx="7">
                  <c:v>-1</c:v>
                </c:pt>
                <c:pt idx="8">
                  <c:v>-1</c:v>
                </c:pt>
              </c:numCache>
            </c:numRef>
          </c:yVal>
          <c:smooth val="0"/>
        </c:ser>
        <c:ser>
          <c:idx val="45"/>
          <c:order val="4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_G0403_!$A$47:$I$47</c:f>
              <c:numCache>
                <c:formatCode>General</c:formatCode>
                <c:ptCount val="9"/>
                <c:pt idx="0">
                  <c:v>-1</c:v>
                </c:pt>
                <c:pt idx="1">
                  <c:v>-1</c:v>
                </c:pt>
                <c:pt idx="2">
                  <c:v>-1</c:v>
                </c:pt>
                <c:pt idx="3">
                  <c:v>4265</c:v>
                </c:pt>
                <c:pt idx="4">
                  <c:v>2160</c:v>
                </c:pt>
                <c:pt idx="5">
                  <c:v>5160</c:v>
                </c:pt>
                <c:pt idx="6">
                  <c:v>-1</c:v>
                </c:pt>
                <c:pt idx="7">
                  <c:v>-1</c:v>
                </c:pt>
                <c:pt idx="8">
                  <c:v>-1</c:v>
                </c:pt>
              </c:numCache>
            </c:numRef>
          </c:yVal>
          <c:smooth val="0"/>
        </c:ser>
        <c:ser>
          <c:idx val="46"/>
          <c:order val="4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_G0403_!$A$48:$I$48</c:f>
              <c:numCache>
                <c:formatCode>General</c:formatCode>
                <c:ptCount val="9"/>
                <c:pt idx="0">
                  <c:v>-1</c:v>
                </c:pt>
                <c:pt idx="1">
                  <c:v>-1</c:v>
                </c:pt>
                <c:pt idx="2">
                  <c:v>-1</c:v>
                </c:pt>
                <c:pt idx="3">
                  <c:v>4285</c:v>
                </c:pt>
                <c:pt idx="4">
                  <c:v>2180</c:v>
                </c:pt>
                <c:pt idx="5">
                  <c:v>5195</c:v>
                </c:pt>
                <c:pt idx="6">
                  <c:v>-1</c:v>
                </c:pt>
                <c:pt idx="7">
                  <c:v>-1</c:v>
                </c:pt>
                <c:pt idx="8">
                  <c:v>-1</c:v>
                </c:pt>
              </c:numCache>
            </c:numRef>
          </c:yVal>
          <c:smooth val="0"/>
        </c:ser>
        <c:ser>
          <c:idx val="47"/>
          <c:order val="4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_G0403_!$A$49:$I$49</c:f>
              <c:numCache>
                <c:formatCode>General</c:formatCode>
                <c:ptCount val="9"/>
                <c:pt idx="0">
                  <c:v>-1</c:v>
                </c:pt>
                <c:pt idx="1">
                  <c:v>-1</c:v>
                </c:pt>
                <c:pt idx="2">
                  <c:v>-1</c:v>
                </c:pt>
                <c:pt idx="3">
                  <c:v>4305</c:v>
                </c:pt>
                <c:pt idx="4">
                  <c:v>2200</c:v>
                </c:pt>
                <c:pt idx="5">
                  <c:v>5220</c:v>
                </c:pt>
                <c:pt idx="6">
                  <c:v>-1</c:v>
                </c:pt>
                <c:pt idx="7">
                  <c:v>-1</c:v>
                </c:pt>
                <c:pt idx="8">
                  <c:v>-1</c:v>
                </c:pt>
              </c:numCache>
            </c:numRef>
          </c:yVal>
          <c:smooth val="0"/>
        </c:ser>
        <c:ser>
          <c:idx val="48"/>
          <c:order val="4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_G0403_!$A$50:$I$50</c:f>
              <c:numCache>
                <c:formatCode>General</c:formatCode>
                <c:ptCount val="9"/>
                <c:pt idx="0">
                  <c:v>-1</c:v>
                </c:pt>
                <c:pt idx="1">
                  <c:v>-1</c:v>
                </c:pt>
                <c:pt idx="2">
                  <c:v>-1</c:v>
                </c:pt>
                <c:pt idx="3">
                  <c:v>4330</c:v>
                </c:pt>
                <c:pt idx="4">
                  <c:v>4520</c:v>
                </c:pt>
                <c:pt idx="5">
                  <c:v>5315</c:v>
                </c:pt>
                <c:pt idx="6">
                  <c:v>-1</c:v>
                </c:pt>
                <c:pt idx="7">
                  <c:v>-1</c:v>
                </c:pt>
                <c:pt idx="8">
                  <c:v>-1</c:v>
                </c:pt>
              </c:numCache>
            </c:numRef>
          </c:yVal>
          <c:smooth val="0"/>
        </c:ser>
        <c:ser>
          <c:idx val="49"/>
          <c:order val="4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_G0403_!$A$51:$I$51</c:f>
              <c:numCache>
                <c:formatCode>General</c:formatCode>
                <c:ptCount val="9"/>
                <c:pt idx="0">
                  <c:v>-1</c:v>
                </c:pt>
                <c:pt idx="1">
                  <c:v>-1</c:v>
                </c:pt>
                <c:pt idx="2">
                  <c:v>-1</c:v>
                </c:pt>
                <c:pt idx="3">
                  <c:v>4350</c:v>
                </c:pt>
                <c:pt idx="4">
                  <c:v>4540</c:v>
                </c:pt>
                <c:pt idx="5">
                  <c:v>5340</c:v>
                </c:pt>
                <c:pt idx="6">
                  <c:v>-1</c:v>
                </c:pt>
                <c:pt idx="7">
                  <c:v>-1</c:v>
                </c:pt>
                <c:pt idx="8">
                  <c:v>-1</c:v>
                </c:pt>
              </c:numCache>
            </c:numRef>
          </c:yVal>
          <c:smooth val="0"/>
        </c:ser>
        <c:ser>
          <c:idx val="50"/>
          <c:order val="4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_G0403_!$A$52:$I$52</c:f>
              <c:numCache>
                <c:formatCode>General</c:formatCode>
                <c:ptCount val="9"/>
                <c:pt idx="0">
                  <c:v>-1</c:v>
                </c:pt>
                <c:pt idx="1">
                  <c:v>-1</c:v>
                </c:pt>
                <c:pt idx="2">
                  <c:v>-1</c:v>
                </c:pt>
                <c:pt idx="3">
                  <c:v>4370</c:v>
                </c:pt>
                <c:pt idx="4">
                  <c:v>4560</c:v>
                </c:pt>
                <c:pt idx="5">
                  <c:v>5390</c:v>
                </c:pt>
                <c:pt idx="6">
                  <c:v>-1</c:v>
                </c:pt>
                <c:pt idx="7">
                  <c:v>-1</c:v>
                </c:pt>
                <c:pt idx="8">
                  <c:v>-1</c:v>
                </c:pt>
              </c:numCache>
            </c:numRef>
          </c:yVal>
          <c:smooth val="0"/>
        </c:ser>
        <c:ser>
          <c:idx val="51"/>
          <c:order val="4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_G0403_!$A$53:$I$53</c:f>
              <c:numCache>
                <c:formatCode>General</c:formatCode>
                <c:ptCount val="9"/>
                <c:pt idx="0">
                  <c:v>-1</c:v>
                </c:pt>
                <c:pt idx="1">
                  <c:v>-1</c:v>
                </c:pt>
                <c:pt idx="2">
                  <c:v>-1</c:v>
                </c:pt>
                <c:pt idx="3">
                  <c:v>4390</c:v>
                </c:pt>
                <c:pt idx="4">
                  <c:v>4580</c:v>
                </c:pt>
                <c:pt idx="5">
                  <c:v>5570</c:v>
                </c:pt>
                <c:pt idx="6">
                  <c:v>-1</c:v>
                </c:pt>
                <c:pt idx="7">
                  <c:v>-1</c:v>
                </c:pt>
                <c:pt idx="8">
                  <c:v>-1</c:v>
                </c:pt>
              </c:numCache>
            </c:numRef>
          </c:yVal>
          <c:smooth val="0"/>
        </c:ser>
        <c:ser>
          <c:idx val="52"/>
          <c:order val="5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_G0403_!$A$54:$I$54</c:f>
              <c:numCache>
                <c:formatCode>General</c:formatCode>
                <c:ptCount val="9"/>
                <c:pt idx="0">
                  <c:v>-1</c:v>
                </c:pt>
                <c:pt idx="1">
                  <c:v>-1</c:v>
                </c:pt>
                <c:pt idx="2">
                  <c:v>-1</c:v>
                </c:pt>
                <c:pt idx="3">
                  <c:v>4420</c:v>
                </c:pt>
                <c:pt idx="4">
                  <c:v>4600</c:v>
                </c:pt>
                <c:pt idx="5">
                  <c:v>-1</c:v>
                </c:pt>
                <c:pt idx="6">
                  <c:v>-1</c:v>
                </c:pt>
                <c:pt idx="7">
                  <c:v>-1</c:v>
                </c:pt>
                <c:pt idx="8">
                  <c:v>-1</c:v>
                </c:pt>
              </c:numCache>
            </c:numRef>
          </c:yVal>
          <c:smooth val="0"/>
        </c:ser>
        <c:ser>
          <c:idx val="53"/>
          <c:order val="5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_G0403_!$A$55:$I$55</c:f>
              <c:numCache>
                <c:formatCode>General</c:formatCode>
                <c:ptCount val="9"/>
                <c:pt idx="0">
                  <c:v>-1</c:v>
                </c:pt>
                <c:pt idx="1">
                  <c:v>-1</c:v>
                </c:pt>
                <c:pt idx="2">
                  <c:v>-1</c:v>
                </c:pt>
                <c:pt idx="3">
                  <c:v>4440</c:v>
                </c:pt>
                <c:pt idx="4">
                  <c:v>4620</c:v>
                </c:pt>
                <c:pt idx="5">
                  <c:v>-1</c:v>
                </c:pt>
                <c:pt idx="6">
                  <c:v>-1</c:v>
                </c:pt>
                <c:pt idx="7">
                  <c:v>-1</c:v>
                </c:pt>
                <c:pt idx="8">
                  <c:v>-1</c:v>
                </c:pt>
              </c:numCache>
            </c:numRef>
          </c:yVal>
          <c:smooth val="0"/>
        </c:ser>
        <c:ser>
          <c:idx val="54"/>
          <c:order val="5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_G0403_!$A$56:$I$56</c:f>
              <c:numCache>
                <c:formatCode>General</c:formatCode>
                <c:ptCount val="9"/>
                <c:pt idx="0">
                  <c:v>-1</c:v>
                </c:pt>
                <c:pt idx="1">
                  <c:v>-1</c:v>
                </c:pt>
                <c:pt idx="2">
                  <c:v>-1</c:v>
                </c:pt>
                <c:pt idx="3">
                  <c:v>4460</c:v>
                </c:pt>
                <c:pt idx="4">
                  <c:v>4640</c:v>
                </c:pt>
                <c:pt idx="5">
                  <c:v>-1</c:v>
                </c:pt>
                <c:pt idx="6">
                  <c:v>-1</c:v>
                </c:pt>
                <c:pt idx="7">
                  <c:v>-1</c:v>
                </c:pt>
                <c:pt idx="8">
                  <c:v>-1</c:v>
                </c:pt>
              </c:numCache>
            </c:numRef>
          </c:yVal>
          <c:smooth val="0"/>
        </c:ser>
        <c:ser>
          <c:idx val="55"/>
          <c:order val="5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_G0403_!$A$57:$I$57</c:f>
              <c:numCache>
                <c:formatCode>General</c:formatCode>
                <c:ptCount val="9"/>
                <c:pt idx="0">
                  <c:v>-1</c:v>
                </c:pt>
                <c:pt idx="1">
                  <c:v>-1</c:v>
                </c:pt>
                <c:pt idx="2">
                  <c:v>-1</c:v>
                </c:pt>
                <c:pt idx="3">
                  <c:v>4480</c:v>
                </c:pt>
                <c:pt idx="4">
                  <c:v>4660</c:v>
                </c:pt>
                <c:pt idx="5">
                  <c:v>-1</c:v>
                </c:pt>
                <c:pt idx="6">
                  <c:v>-1</c:v>
                </c:pt>
                <c:pt idx="7">
                  <c:v>-1</c:v>
                </c:pt>
                <c:pt idx="8">
                  <c:v>-1</c:v>
                </c:pt>
              </c:numCache>
            </c:numRef>
          </c:yVal>
          <c:smooth val="0"/>
        </c:ser>
        <c:ser>
          <c:idx val="56"/>
          <c:order val="5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_G0403_!$A$58:$I$58</c:f>
              <c:numCache>
                <c:formatCode>General</c:formatCode>
                <c:ptCount val="9"/>
                <c:pt idx="0">
                  <c:v>-1</c:v>
                </c:pt>
                <c:pt idx="1">
                  <c:v>-1</c:v>
                </c:pt>
                <c:pt idx="2">
                  <c:v>-1</c:v>
                </c:pt>
                <c:pt idx="3">
                  <c:v>4500</c:v>
                </c:pt>
                <c:pt idx="4">
                  <c:v>4680</c:v>
                </c:pt>
                <c:pt idx="5">
                  <c:v>-1</c:v>
                </c:pt>
                <c:pt idx="6">
                  <c:v>-1</c:v>
                </c:pt>
                <c:pt idx="7">
                  <c:v>-1</c:v>
                </c:pt>
                <c:pt idx="8">
                  <c:v>-1</c:v>
                </c:pt>
              </c:numCache>
            </c:numRef>
          </c:yVal>
          <c:smooth val="0"/>
        </c:ser>
        <c:ser>
          <c:idx val="57"/>
          <c:order val="5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_G0403_!$A$59:$I$59</c:f>
              <c:numCache>
                <c:formatCode>General</c:formatCode>
                <c:ptCount val="9"/>
                <c:pt idx="0">
                  <c:v>-1</c:v>
                </c:pt>
                <c:pt idx="1">
                  <c:v>-1</c:v>
                </c:pt>
                <c:pt idx="2">
                  <c:v>-1</c:v>
                </c:pt>
                <c:pt idx="3">
                  <c:v>4520</c:v>
                </c:pt>
                <c:pt idx="4">
                  <c:v>4700</c:v>
                </c:pt>
                <c:pt idx="5">
                  <c:v>-1</c:v>
                </c:pt>
                <c:pt idx="6">
                  <c:v>-1</c:v>
                </c:pt>
                <c:pt idx="7">
                  <c:v>-1</c:v>
                </c:pt>
                <c:pt idx="8">
                  <c:v>-1</c:v>
                </c:pt>
              </c:numCache>
            </c:numRef>
          </c:yVal>
          <c:smooth val="0"/>
        </c:ser>
        <c:ser>
          <c:idx val="58"/>
          <c:order val="5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_G0403_!$A$60:$I$60</c:f>
              <c:numCache>
                <c:formatCode>General</c:formatCode>
                <c:ptCount val="9"/>
                <c:pt idx="0">
                  <c:v>-1</c:v>
                </c:pt>
                <c:pt idx="1">
                  <c:v>-1</c:v>
                </c:pt>
                <c:pt idx="2">
                  <c:v>-1</c:v>
                </c:pt>
                <c:pt idx="3">
                  <c:v>4540</c:v>
                </c:pt>
                <c:pt idx="4">
                  <c:v>4720</c:v>
                </c:pt>
                <c:pt idx="5">
                  <c:v>-1</c:v>
                </c:pt>
                <c:pt idx="6">
                  <c:v>-1</c:v>
                </c:pt>
                <c:pt idx="7">
                  <c:v>-1</c:v>
                </c:pt>
                <c:pt idx="8">
                  <c:v>-1</c:v>
                </c:pt>
              </c:numCache>
            </c:numRef>
          </c:yVal>
          <c:smooth val="0"/>
        </c:ser>
        <c:ser>
          <c:idx val="59"/>
          <c:order val="5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_G0403_!$A$61:$I$61</c:f>
              <c:numCache>
                <c:formatCode>General</c:formatCode>
                <c:ptCount val="9"/>
                <c:pt idx="0">
                  <c:v>-1</c:v>
                </c:pt>
                <c:pt idx="1">
                  <c:v>-1</c:v>
                </c:pt>
                <c:pt idx="2">
                  <c:v>-1</c:v>
                </c:pt>
                <c:pt idx="3">
                  <c:v>4560</c:v>
                </c:pt>
                <c:pt idx="4">
                  <c:v>4740</c:v>
                </c:pt>
                <c:pt idx="5">
                  <c:v>-1</c:v>
                </c:pt>
                <c:pt idx="6">
                  <c:v>-1</c:v>
                </c:pt>
                <c:pt idx="7">
                  <c:v>-1</c:v>
                </c:pt>
                <c:pt idx="8">
                  <c:v>-1</c:v>
                </c:pt>
              </c:numCache>
            </c:numRef>
          </c:yVal>
          <c:smooth val="0"/>
        </c:ser>
        <c:ser>
          <c:idx val="60"/>
          <c:order val="5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_G0403_!$A$62:$I$62</c:f>
              <c:numCache>
                <c:formatCode>General</c:formatCode>
                <c:ptCount val="9"/>
                <c:pt idx="0">
                  <c:v>-1</c:v>
                </c:pt>
                <c:pt idx="1">
                  <c:v>-1</c:v>
                </c:pt>
                <c:pt idx="2">
                  <c:v>-1</c:v>
                </c:pt>
                <c:pt idx="3">
                  <c:v>4580</c:v>
                </c:pt>
                <c:pt idx="4">
                  <c:v>4760</c:v>
                </c:pt>
                <c:pt idx="5">
                  <c:v>-1</c:v>
                </c:pt>
                <c:pt idx="6">
                  <c:v>-1</c:v>
                </c:pt>
                <c:pt idx="7">
                  <c:v>-1</c:v>
                </c:pt>
                <c:pt idx="8">
                  <c:v>-1</c:v>
                </c:pt>
              </c:numCache>
            </c:numRef>
          </c:yVal>
          <c:smooth val="0"/>
        </c:ser>
        <c:ser>
          <c:idx val="61"/>
          <c:order val="5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_G0403_!$A$63:$I$63</c:f>
              <c:numCache>
                <c:formatCode>General</c:formatCode>
                <c:ptCount val="9"/>
                <c:pt idx="0">
                  <c:v>-1</c:v>
                </c:pt>
                <c:pt idx="1">
                  <c:v>-1</c:v>
                </c:pt>
                <c:pt idx="2">
                  <c:v>-1</c:v>
                </c:pt>
                <c:pt idx="3">
                  <c:v>4600</c:v>
                </c:pt>
                <c:pt idx="4">
                  <c:v>4780</c:v>
                </c:pt>
                <c:pt idx="5">
                  <c:v>-1</c:v>
                </c:pt>
                <c:pt idx="6">
                  <c:v>-1</c:v>
                </c:pt>
                <c:pt idx="7">
                  <c:v>-1</c:v>
                </c:pt>
                <c:pt idx="8">
                  <c:v>-1</c:v>
                </c:pt>
              </c:numCache>
            </c:numRef>
          </c:yVal>
          <c:smooth val="0"/>
        </c:ser>
        <c:ser>
          <c:idx val="62"/>
          <c:order val="6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_G0403_!$A$64:$I$64</c:f>
              <c:numCache>
                <c:formatCode>General</c:formatCode>
                <c:ptCount val="9"/>
                <c:pt idx="0">
                  <c:v>-1</c:v>
                </c:pt>
                <c:pt idx="1">
                  <c:v>-1</c:v>
                </c:pt>
                <c:pt idx="2">
                  <c:v>-1</c:v>
                </c:pt>
                <c:pt idx="3">
                  <c:v>4640</c:v>
                </c:pt>
                <c:pt idx="4">
                  <c:v>4800</c:v>
                </c:pt>
                <c:pt idx="5">
                  <c:v>-1</c:v>
                </c:pt>
                <c:pt idx="6">
                  <c:v>-1</c:v>
                </c:pt>
                <c:pt idx="7">
                  <c:v>-1</c:v>
                </c:pt>
                <c:pt idx="8">
                  <c:v>-1</c:v>
                </c:pt>
              </c:numCache>
            </c:numRef>
          </c:yVal>
          <c:smooth val="0"/>
        </c:ser>
        <c:ser>
          <c:idx val="63"/>
          <c:order val="6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_G0403_!$A$65:$I$65</c:f>
              <c:numCache>
                <c:formatCode>General</c:formatCode>
                <c:ptCount val="9"/>
                <c:pt idx="0">
                  <c:v>-1</c:v>
                </c:pt>
                <c:pt idx="1">
                  <c:v>-1</c:v>
                </c:pt>
                <c:pt idx="2">
                  <c:v>-1</c:v>
                </c:pt>
                <c:pt idx="3">
                  <c:v>4660</c:v>
                </c:pt>
                <c:pt idx="4">
                  <c:v>4820</c:v>
                </c:pt>
                <c:pt idx="5">
                  <c:v>-1</c:v>
                </c:pt>
                <c:pt idx="6">
                  <c:v>-1</c:v>
                </c:pt>
                <c:pt idx="7">
                  <c:v>-1</c:v>
                </c:pt>
                <c:pt idx="8">
                  <c:v>-1</c:v>
                </c:pt>
              </c:numCache>
            </c:numRef>
          </c:yVal>
          <c:smooth val="0"/>
        </c:ser>
        <c:ser>
          <c:idx val="64"/>
          <c:order val="6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_G0403_!$A$66:$I$66</c:f>
              <c:numCache>
                <c:formatCode>General</c:formatCode>
                <c:ptCount val="9"/>
                <c:pt idx="0">
                  <c:v>-1</c:v>
                </c:pt>
                <c:pt idx="1">
                  <c:v>-1</c:v>
                </c:pt>
                <c:pt idx="2">
                  <c:v>-1</c:v>
                </c:pt>
                <c:pt idx="3">
                  <c:v>4680</c:v>
                </c:pt>
                <c:pt idx="4">
                  <c:v>4840</c:v>
                </c:pt>
                <c:pt idx="5">
                  <c:v>-1</c:v>
                </c:pt>
                <c:pt idx="6">
                  <c:v>-1</c:v>
                </c:pt>
                <c:pt idx="7">
                  <c:v>-1</c:v>
                </c:pt>
                <c:pt idx="8">
                  <c:v>-1</c:v>
                </c:pt>
              </c:numCache>
            </c:numRef>
          </c:yVal>
          <c:smooth val="0"/>
        </c:ser>
        <c:ser>
          <c:idx val="65"/>
          <c:order val="6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_G0403_!$A$67:$I$67</c:f>
              <c:numCache>
                <c:formatCode>General</c:formatCode>
                <c:ptCount val="9"/>
                <c:pt idx="0">
                  <c:v>-1</c:v>
                </c:pt>
                <c:pt idx="1">
                  <c:v>-1</c:v>
                </c:pt>
                <c:pt idx="2">
                  <c:v>-1</c:v>
                </c:pt>
                <c:pt idx="3">
                  <c:v>4707</c:v>
                </c:pt>
                <c:pt idx="4">
                  <c:v>4860</c:v>
                </c:pt>
                <c:pt idx="5">
                  <c:v>-1</c:v>
                </c:pt>
                <c:pt idx="6">
                  <c:v>-1</c:v>
                </c:pt>
                <c:pt idx="7">
                  <c:v>-1</c:v>
                </c:pt>
                <c:pt idx="8">
                  <c:v>-1</c:v>
                </c:pt>
              </c:numCache>
            </c:numRef>
          </c:yVal>
          <c:smooth val="0"/>
        </c:ser>
        <c:ser>
          <c:idx val="66"/>
          <c:order val="6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_G0403_!$A$68:$I$68</c:f>
              <c:numCache>
                <c:formatCode>General</c:formatCode>
                <c:ptCount val="9"/>
                <c:pt idx="0">
                  <c:v>-1</c:v>
                </c:pt>
                <c:pt idx="1">
                  <c:v>-1</c:v>
                </c:pt>
                <c:pt idx="2">
                  <c:v>-1</c:v>
                </c:pt>
                <c:pt idx="3">
                  <c:v>4740</c:v>
                </c:pt>
                <c:pt idx="4">
                  <c:v>4880</c:v>
                </c:pt>
                <c:pt idx="5">
                  <c:v>-1</c:v>
                </c:pt>
                <c:pt idx="6">
                  <c:v>-1</c:v>
                </c:pt>
                <c:pt idx="7">
                  <c:v>-1</c:v>
                </c:pt>
                <c:pt idx="8">
                  <c:v>-1</c:v>
                </c:pt>
              </c:numCache>
            </c:numRef>
          </c:yVal>
          <c:smooth val="0"/>
        </c:ser>
        <c:ser>
          <c:idx val="67"/>
          <c:order val="6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_G0403_!$A$69:$I$69</c:f>
              <c:numCache>
                <c:formatCode>General</c:formatCode>
                <c:ptCount val="9"/>
                <c:pt idx="0">
                  <c:v>-1</c:v>
                </c:pt>
                <c:pt idx="1">
                  <c:v>-1</c:v>
                </c:pt>
                <c:pt idx="2">
                  <c:v>-1</c:v>
                </c:pt>
                <c:pt idx="3">
                  <c:v>4820</c:v>
                </c:pt>
                <c:pt idx="4">
                  <c:v>4900</c:v>
                </c:pt>
                <c:pt idx="5">
                  <c:v>-1</c:v>
                </c:pt>
                <c:pt idx="6">
                  <c:v>-1</c:v>
                </c:pt>
                <c:pt idx="7">
                  <c:v>-1</c:v>
                </c:pt>
                <c:pt idx="8">
                  <c:v>-1</c:v>
                </c:pt>
              </c:numCache>
            </c:numRef>
          </c:yVal>
          <c:smooth val="0"/>
        </c:ser>
        <c:ser>
          <c:idx val="68"/>
          <c:order val="6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_G0403_!$A$70:$I$70</c:f>
              <c:numCache>
                <c:formatCode>General</c:formatCode>
                <c:ptCount val="9"/>
                <c:pt idx="0">
                  <c:v>-1</c:v>
                </c:pt>
                <c:pt idx="1">
                  <c:v>-1</c:v>
                </c:pt>
                <c:pt idx="2">
                  <c:v>-1</c:v>
                </c:pt>
                <c:pt idx="3">
                  <c:v>4900</c:v>
                </c:pt>
                <c:pt idx="4">
                  <c:v>4920</c:v>
                </c:pt>
                <c:pt idx="5">
                  <c:v>-1</c:v>
                </c:pt>
                <c:pt idx="6">
                  <c:v>-1</c:v>
                </c:pt>
                <c:pt idx="7">
                  <c:v>-1</c:v>
                </c:pt>
                <c:pt idx="8">
                  <c:v>-1</c:v>
                </c:pt>
              </c:numCache>
            </c:numRef>
          </c:yVal>
          <c:smooth val="0"/>
        </c:ser>
        <c:ser>
          <c:idx val="69"/>
          <c:order val="6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_G0403_!$A$71:$I$71</c:f>
              <c:numCache>
                <c:formatCode>General</c:formatCode>
                <c:ptCount val="9"/>
                <c:pt idx="0">
                  <c:v>-1</c:v>
                </c:pt>
                <c:pt idx="1">
                  <c:v>-1</c:v>
                </c:pt>
                <c:pt idx="2">
                  <c:v>-1</c:v>
                </c:pt>
                <c:pt idx="3">
                  <c:v>4920</c:v>
                </c:pt>
                <c:pt idx="4">
                  <c:v>4940</c:v>
                </c:pt>
                <c:pt idx="5">
                  <c:v>-1</c:v>
                </c:pt>
                <c:pt idx="6">
                  <c:v>-1</c:v>
                </c:pt>
                <c:pt idx="7">
                  <c:v>-1</c:v>
                </c:pt>
                <c:pt idx="8">
                  <c:v>-1</c:v>
                </c:pt>
              </c:numCache>
            </c:numRef>
          </c:yVal>
          <c:smooth val="0"/>
        </c:ser>
        <c:ser>
          <c:idx val="70"/>
          <c:order val="6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_G0403_!$A$72:$I$72</c:f>
              <c:numCache>
                <c:formatCode>General</c:formatCode>
                <c:ptCount val="9"/>
                <c:pt idx="0">
                  <c:v>-1</c:v>
                </c:pt>
                <c:pt idx="1">
                  <c:v>-1</c:v>
                </c:pt>
                <c:pt idx="2">
                  <c:v>-1</c:v>
                </c:pt>
                <c:pt idx="3">
                  <c:v>4950</c:v>
                </c:pt>
                <c:pt idx="4">
                  <c:v>4960</c:v>
                </c:pt>
                <c:pt idx="5">
                  <c:v>-1</c:v>
                </c:pt>
                <c:pt idx="6">
                  <c:v>-1</c:v>
                </c:pt>
                <c:pt idx="7">
                  <c:v>-1</c:v>
                </c:pt>
                <c:pt idx="8">
                  <c:v>-1</c:v>
                </c:pt>
              </c:numCache>
            </c:numRef>
          </c:yVal>
          <c:smooth val="0"/>
        </c:ser>
        <c:ser>
          <c:idx val="71"/>
          <c:order val="6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_G0403_!$A$73:$I$73</c:f>
              <c:numCache>
                <c:formatCode>General</c:formatCode>
                <c:ptCount val="9"/>
                <c:pt idx="0">
                  <c:v>-1</c:v>
                </c:pt>
                <c:pt idx="1">
                  <c:v>-1</c:v>
                </c:pt>
                <c:pt idx="2">
                  <c:v>-1</c:v>
                </c:pt>
                <c:pt idx="3">
                  <c:v>4990</c:v>
                </c:pt>
                <c:pt idx="4">
                  <c:v>4980</c:v>
                </c:pt>
                <c:pt idx="5">
                  <c:v>-1</c:v>
                </c:pt>
                <c:pt idx="6">
                  <c:v>-1</c:v>
                </c:pt>
                <c:pt idx="7">
                  <c:v>-1</c:v>
                </c:pt>
                <c:pt idx="8">
                  <c:v>-1</c:v>
                </c:pt>
              </c:numCache>
            </c:numRef>
          </c:yVal>
          <c:smooth val="0"/>
        </c:ser>
        <c:ser>
          <c:idx val="72"/>
          <c:order val="7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_G0403_!$A$74:$I$74</c:f>
              <c:numCache>
                <c:formatCode>General</c:formatCode>
                <c:ptCount val="9"/>
                <c:pt idx="0">
                  <c:v>-1</c:v>
                </c:pt>
                <c:pt idx="1">
                  <c:v>-1</c:v>
                </c:pt>
                <c:pt idx="2">
                  <c:v>-1</c:v>
                </c:pt>
                <c:pt idx="3">
                  <c:v>5080</c:v>
                </c:pt>
                <c:pt idx="4">
                  <c:v>5000</c:v>
                </c:pt>
                <c:pt idx="5">
                  <c:v>-1</c:v>
                </c:pt>
                <c:pt idx="6">
                  <c:v>-1</c:v>
                </c:pt>
                <c:pt idx="7">
                  <c:v>-1</c:v>
                </c:pt>
                <c:pt idx="8">
                  <c:v>-1</c:v>
                </c:pt>
              </c:numCache>
            </c:numRef>
          </c:yVal>
          <c:smooth val="0"/>
        </c:ser>
        <c:ser>
          <c:idx val="73"/>
          <c:order val="7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_G0403_!$A$75:$I$75</c:f>
              <c:numCache>
                <c:formatCode>General</c:formatCode>
                <c:ptCount val="9"/>
                <c:pt idx="0">
                  <c:v>-1</c:v>
                </c:pt>
                <c:pt idx="1">
                  <c:v>-1</c:v>
                </c:pt>
                <c:pt idx="2">
                  <c:v>-1</c:v>
                </c:pt>
                <c:pt idx="3">
                  <c:v>5340</c:v>
                </c:pt>
                <c:pt idx="4">
                  <c:v>5020</c:v>
                </c:pt>
                <c:pt idx="5">
                  <c:v>-1</c:v>
                </c:pt>
                <c:pt idx="6">
                  <c:v>-1</c:v>
                </c:pt>
                <c:pt idx="7">
                  <c:v>-1</c:v>
                </c:pt>
                <c:pt idx="8">
                  <c:v>-1</c:v>
                </c:pt>
              </c:numCache>
            </c:numRef>
          </c:yVal>
          <c:smooth val="0"/>
        </c:ser>
        <c:ser>
          <c:idx val="74"/>
          <c:order val="7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_G0403_!$A$76:$I$76</c:f>
              <c:numCache>
                <c:formatCode>General</c:formatCode>
                <c:ptCount val="9"/>
                <c:pt idx="0">
                  <c:v>-1</c:v>
                </c:pt>
                <c:pt idx="1">
                  <c:v>-1</c:v>
                </c:pt>
                <c:pt idx="2">
                  <c:v>-1</c:v>
                </c:pt>
                <c:pt idx="3">
                  <c:v>5480</c:v>
                </c:pt>
                <c:pt idx="4">
                  <c:v>5040</c:v>
                </c:pt>
                <c:pt idx="5">
                  <c:v>-1</c:v>
                </c:pt>
                <c:pt idx="6">
                  <c:v>-1</c:v>
                </c:pt>
                <c:pt idx="7">
                  <c:v>-1</c:v>
                </c:pt>
                <c:pt idx="8">
                  <c:v>-1</c:v>
                </c:pt>
              </c:numCache>
            </c:numRef>
          </c:yVal>
          <c:smooth val="0"/>
        </c:ser>
        <c:ser>
          <c:idx val="75"/>
          <c:order val="7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_G0403_!$A$77:$I$77</c:f>
              <c:numCache>
                <c:formatCode>General</c:formatCode>
                <c:ptCount val="9"/>
                <c:pt idx="0">
                  <c:v>-1</c:v>
                </c:pt>
                <c:pt idx="1">
                  <c:v>-1</c:v>
                </c:pt>
                <c:pt idx="2">
                  <c:v>-1</c:v>
                </c:pt>
                <c:pt idx="3">
                  <c:v>5720</c:v>
                </c:pt>
                <c:pt idx="4">
                  <c:v>5060</c:v>
                </c:pt>
                <c:pt idx="5">
                  <c:v>-1</c:v>
                </c:pt>
                <c:pt idx="6">
                  <c:v>-1</c:v>
                </c:pt>
                <c:pt idx="7">
                  <c:v>-1</c:v>
                </c:pt>
                <c:pt idx="8">
                  <c:v>-1</c:v>
                </c:pt>
              </c:numCache>
            </c:numRef>
          </c:yVal>
          <c:smooth val="0"/>
        </c:ser>
        <c:ser>
          <c:idx val="76"/>
          <c:order val="7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_G0403_!$A$78:$I$78</c:f>
              <c:numCache>
                <c:formatCode>General</c:formatCode>
                <c:ptCount val="9"/>
                <c:pt idx="0">
                  <c:v>-1</c:v>
                </c:pt>
                <c:pt idx="1">
                  <c:v>-1</c:v>
                </c:pt>
                <c:pt idx="2">
                  <c:v>-1</c:v>
                </c:pt>
                <c:pt idx="3">
                  <c:v>6000</c:v>
                </c:pt>
                <c:pt idx="4">
                  <c:v>5100</c:v>
                </c:pt>
                <c:pt idx="5">
                  <c:v>-1</c:v>
                </c:pt>
                <c:pt idx="6">
                  <c:v>-1</c:v>
                </c:pt>
                <c:pt idx="7">
                  <c:v>-1</c:v>
                </c:pt>
                <c:pt idx="8">
                  <c:v>-1</c:v>
                </c:pt>
              </c:numCache>
            </c:numRef>
          </c:yVal>
          <c:smooth val="0"/>
        </c:ser>
        <c:ser>
          <c:idx val="77"/>
          <c:order val="7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_G0403_!$A$79:$I$79</c:f>
              <c:numCache>
                <c:formatCode>General</c:formatCode>
                <c:ptCount val="9"/>
                <c:pt idx="0">
                  <c:v>-1</c:v>
                </c:pt>
                <c:pt idx="1">
                  <c:v>-1</c:v>
                </c:pt>
                <c:pt idx="2">
                  <c:v>-1</c:v>
                </c:pt>
                <c:pt idx="3">
                  <c:v>-1</c:v>
                </c:pt>
                <c:pt idx="4">
                  <c:v>5130</c:v>
                </c:pt>
                <c:pt idx="5">
                  <c:v>-1</c:v>
                </c:pt>
                <c:pt idx="6">
                  <c:v>-1</c:v>
                </c:pt>
                <c:pt idx="7">
                  <c:v>-1</c:v>
                </c:pt>
                <c:pt idx="8">
                  <c:v>-1</c:v>
                </c:pt>
              </c:numCache>
            </c:numRef>
          </c:yVal>
          <c:smooth val="0"/>
        </c:ser>
        <c:ser>
          <c:idx val="78"/>
          <c:order val="7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_G0403_!$A$80:$I$80</c:f>
              <c:numCache>
                <c:formatCode>General</c:formatCode>
                <c:ptCount val="9"/>
                <c:pt idx="0">
                  <c:v>-1</c:v>
                </c:pt>
                <c:pt idx="1">
                  <c:v>-1</c:v>
                </c:pt>
                <c:pt idx="2">
                  <c:v>-1</c:v>
                </c:pt>
                <c:pt idx="3">
                  <c:v>-1</c:v>
                </c:pt>
                <c:pt idx="4">
                  <c:v>5155</c:v>
                </c:pt>
                <c:pt idx="5">
                  <c:v>-1</c:v>
                </c:pt>
                <c:pt idx="6">
                  <c:v>-1</c:v>
                </c:pt>
                <c:pt idx="7">
                  <c:v>-1</c:v>
                </c:pt>
                <c:pt idx="8">
                  <c:v>-1</c:v>
                </c:pt>
              </c:numCache>
            </c:numRef>
          </c:yVal>
          <c:smooth val="0"/>
        </c:ser>
        <c:ser>
          <c:idx val="79"/>
          <c:order val="7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_G0403_!$A$81:$I$81</c:f>
              <c:numCache>
                <c:formatCode>General</c:formatCode>
                <c:ptCount val="9"/>
                <c:pt idx="0">
                  <c:v>-1</c:v>
                </c:pt>
                <c:pt idx="1">
                  <c:v>-1</c:v>
                </c:pt>
                <c:pt idx="2">
                  <c:v>-1</c:v>
                </c:pt>
                <c:pt idx="3">
                  <c:v>-1</c:v>
                </c:pt>
                <c:pt idx="4">
                  <c:v>5200</c:v>
                </c:pt>
                <c:pt idx="5">
                  <c:v>-1</c:v>
                </c:pt>
                <c:pt idx="6">
                  <c:v>-1</c:v>
                </c:pt>
                <c:pt idx="7">
                  <c:v>-1</c:v>
                </c:pt>
                <c:pt idx="8">
                  <c:v>-1</c:v>
                </c:pt>
              </c:numCache>
            </c:numRef>
          </c:yVal>
          <c:smooth val="0"/>
        </c:ser>
        <c:ser>
          <c:idx val="80"/>
          <c:order val="7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_G0403_!$A$82:$I$82</c:f>
              <c:numCache>
                <c:formatCode>General</c:formatCode>
                <c:ptCount val="9"/>
                <c:pt idx="0">
                  <c:v>-1</c:v>
                </c:pt>
                <c:pt idx="1">
                  <c:v>-1</c:v>
                </c:pt>
                <c:pt idx="2">
                  <c:v>-1</c:v>
                </c:pt>
                <c:pt idx="3">
                  <c:v>-1</c:v>
                </c:pt>
                <c:pt idx="4">
                  <c:v>5220</c:v>
                </c:pt>
                <c:pt idx="5">
                  <c:v>-1</c:v>
                </c:pt>
                <c:pt idx="6">
                  <c:v>-1</c:v>
                </c:pt>
                <c:pt idx="7">
                  <c:v>-1</c:v>
                </c:pt>
                <c:pt idx="8">
                  <c:v>-1</c:v>
                </c:pt>
              </c:numCache>
            </c:numRef>
          </c:yVal>
          <c:smooth val="0"/>
        </c:ser>
        <c:ser>
          <c:idx val="81"/>
          <c:order val="7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_G0403_!$A$83:$I$83</c:f>
              <c:numCache>
                <c:formatCode>General</c:formatCode>
                <c:ptCount val="9"/>
                <c:pt idx="0">
                  <c:v>-1</c:v>
                </c:pt>
                <c:pt idx="1">
                  <c:v>-1</c:v>
                </c:pt>
                <c:pt idx="2">
                  <c:v>-1</c:v>
                </c:pt>
                <c:pt idx="3">
                  <c:v>-1</c:v>
                </c:pt>
                <c:pt idx="4">
                  <c:v>5240</c:v>
                </c:pt>
                <c:pt idx="5">
                  <c:v>-1</c:v>
                </c:pt>
                <c:pt idx="6">
                  <c:v>-1</c:v>
                </c:pt>
                <c:pt idx="7">
                  <c:v>-1</c:v>
                </c:pt>
                <c:pt idx="8">
                  <c:v>-1</c:v>
                </c:pt>
              </c:numCache>
            </c:numRef>
          </c:yVal>
          <c:smooth val="0"/>
        </c:ser>
        <c:ser>
          <c:idx val="82"/>
          <c:order val="8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_G0403_!$A$84:$I$84</c:f>
              <c:numCache>
                <c:formatCode>General</c:formatCode>
                <c:ptCount val="9"/>
                <c:pt idx="0">
                  <c:v>-1</c:v>
                </c:pt>
                <c:pt idx="1">
                  <c:v>-1</c:v>
                </c:pt>
                <c:pt idx="2">
                  <c:v>-1</c:v>
                </c:pt>
                <c:pt idx="3">
                  <c:v>-1</c:v>
                </c:pt>
                <c:pt idx="4">
                  <c:v>5260</c:v>
                </c:pt>
                <c:pt idx="5">
                  <c:v>-1</c:v>
                </c:pt>
                <c:pt idx="6">
                  <c:v>-1</c:v>
                </c:pt>
                <c:pt idx="7">
                  <c:v>-1</c:v>
                </c:pt>
                <c:pt idx="8">
                  <c:v>-1</c:v>
                </c:pt>
              </c:numCache>
            </c:numRef>
          </c:yVal>
          <c:smooth val="0"/>
        </c:ser>
        <c:ser>
          <c:idx val="83"/>
          <c:order val="8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_G0403_!$A$85:$I$85</c:f>
              <c:numCache>
                <c:formatCode>General</c:formatCode>
                <c:ptCount val="9"/>
                <c:pt idx="0">
                  <c:v>-1</c:v>
                </c:pt>
                <c:pt idx="1">
                  <c:v>-1</c:v>
                </c:pt>
                <c:pt idx="2">
                  <c:v>-1</c:v>
                </c:pt>
                <c:pt idx="3">
                  <c:v>-1</c:v>
                </c:pt>
                <c:pt idx="4">
                  <c:v>5290</c:v>
                </c:pt>
                <c:pt idx="5">
                  <c:v>-1</c:v>
                </c:pt>
                <c:pt idx="6">
                  <c:v>-1</c:v>
                </c:pt>
                <c:pt idx="7">
                  <c:v>-1</c:v>
                </c:pt>
                <c:pt idx="8">
                  <c:v>-1</c:v>
                </c:pt>
              </c:numCache>
            </c:numRef>
          </c:yVal>
          <c:smooth val="0"/>
        </c:ser>
        <c:ser>
          <c:idx val="84"/>
          <c:order val="8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_G0403_!$A$86:$I$86</c:f>
              <c:numCache>
                <c:formatCode>General</c:formatCode>
                <c:ptCount val="9"/>
                <c:pt idx="0">
                  <c:v>-1</c:v>
                </c:pt>
                <c:pt idx="1">
                  <c:v>-1</c:v>
                </c:pt>
                <c:pt idx="2">
                  <c:v>-1</c:v>
                </c:pt>
                <c:pt idx="3">
                  <c:v>-1</c:v>
                </c:pt>
                <c:pt idx="4">
                  <c:v>5320</c:v>
                </c:pt>
                <c:pt idx="5">
                  <c:v>-1</c:v>
                </c:pt>
                <c:pt idx="6">
                  <c:v>-1</c:v>
                </c:pt>
                <c:pt idx="7">
                  <c:v>-1</c:v>
                </c:pt>
                <c:pt idx="8">
                  <c:v>-1</c:v>
                </c:pt>
              </c:numCache>
            </c:numRef>
          </c:yVal>
          <c:smooth val="0"/>
        </c:ser>
        <c:ser>
          <c:idx val="85"/>
          <c:order val="8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_G0403_!$A$87:$I$87</c:f>
              <c:numCache>
                <c:formatCode>General</c:formatCode>
                <c:ptCount val="9"/>
                <c:pt idx="0">
                  <c:v>-1</c:v>
                </c:pt>
                <c:pt idx="1">
                  <c:v>-1</c:v>
                </c:pt>
                <c:pt idx="2">
                  <c:v>-1</c:v>
                </c:pt>
                <c:pt idx="3">
                  <c:v>-1</c:v>
                </c:pt>
                <c:pt idx="4">
                  <c:v>5342</c:v>
                </c:pt>
                <c:pt idx="5">
                  <c:v>-1</c:v>
                </c:pt>
                <c:pt idx="6">
                  <c:v>-1</c:v>
                </c:pt>
                <c:pt idx="7">
                  <c:v>-1</c:v>
                </c:pt>
                <c:pt idx="8">
                  <c:v>-1</c:v>
                </c:pt>
              </c:numCache>
            </c:numRef>
          </c:yVal>
          <c:smooth val="0"/>
        </c:ser>
        <c:ser>
          <c:idx val="86"/>
          <c:order val="8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_G0403_!$A$88:$I$88</c:f>
              <c:numCache>
                <c:formatCode>General</c:formatCode>
                <c:ptCount val="9"/>
                <c:pt idx="0">
                  <c:v>-1</c:v>
                </c:pt>
                <c:pt idx="1">
                  <c:v>-1</c:v>
                </c:pt>
                <c:pt idx="2">
                  <c:v>-1</c:v>
                </c:pt>
                <c:pt idx="3">
                  <c:v>-1</c:v>
                </c:pt>
                <c:pt idx="4">
                  <c:v>5370</c:v>
                </c:pt>
                <c:pt idx="5">
                  <c:v>-1</c:v>
                </c:pt>
                <c:pt idx="6">
                  <c:v>-1</c:v>
                </c:pt>
                <c:pt idx="7">
                  <c:v>-1</c:v>
                </c:pt>
                <c:pt idx="8">
                  <c:v>-1</c:v>
                </c:pt>
              </c:numCache>
            </c:numRef>
          </c:yVal>
          <c:smooth val="0"/>
        </c:ser>
        <c:ser>
          <c:idx val="87"/>
          <c:order val="8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_G0403_!$A$89:$I$89</c:f>
              <c:numCache>
                <c:formatCode>General</c:formatCode>
                <c:ptCount val="9"/>
                <c:pt idx="0">
                  <c:v>-1</c:v>
                </c:pt>
                <c:pt idx="1">
                  <c:v>-1</c:v>
                </c:pt>
                <c:pt idx="2">
                  <c:v>-1</c:v>
                </c:pt>
                <c:pt idx="3">
                  <c:v>-1</c:v>
                </c:pt>
                <c:pt idx="4">
                  <c:v>5390</c:v>
                </c:pt>
                <c:pt idx="5">
                  <c:v>-1</c:v>
                </c:pt>
                <c:pt idx="6">
                  <c:v>-1</c:v>
                </c:pt>
                <c:pt idx="7">
                  <c:v>-1</c:v>
                </c:pt>
                <c:pt idx="8">
                  <c:v>-1</c:v>
                </c:pt>
              </c:numCache>
            </c:numRef>
          </c:yVal>
          <c:smooth val="0"/>
        </c:ser>
        <c:ser>
          <c:idx val="88"/>
          <c:order val="8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_G0403_!$A$90:$I$90</c:f>
              <c:numCache>
                <c:formatCode>General</c:formatCode>
                <c:ptCount val="9"/>
                <c:pt idx="0">
                  <c:v>-1</c:v>
                </c:pt>
                <c:pt idx="1">
                  <c:v>-1</c:v>
                </c:pt>
                <c:pt idx="2">
                  <c:v>-1</c:v>
                </c:pt>
                <c:pt idx="3">
                  <c:v>-1</c:v>
                </c:pt>
                <c:pt idx="4">
                  <c:v>5415</c:v>
                </c:pt>
                <c:pt idx="5">
                  <c:v>-1</c:v>
                </c:pt>
                <c:pt idx="6">
                  <c:v>-1</c:v>
                </c:pt>
                <c:pt idx="7">
                  <c:v>-1</c:v>
                </c:pt>
                <c:pt idx="8">
                  <c:v>-1</c:v>
                </c:pt>
              </c:numCache>
            </c:numRef>
          </c:yVal>
          <c:smooth val="0"/>
        </c:ser>
        <c:ser>
          <c:idx val="89"/>
          <c:order val="8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_G0403_!$A$91:$I$91</c:f>
              <c:numCache>
                <c:formatCode>General</c:formatCode>
                <c:ptCount val="9"/>
                <c:pt idx="0">
                  <c:v>-1</c:v>
                </c:pt>
                <c:pt idx="1">
                  <c:v>-1</c:v>
                </c:pt>
                <c:pt idx="2">
                  <c:v>-1</c:v>
                </c:pt>
                <c:pt idx="3">
                  <c:v>-1</c:v>
                </c:pt>
                <c:pt idx="4">
                  <c:v>5440</c:v>
                </c:pt>
                <c:pt idx="5">
                  <c:v>-1</c:v>
                </c:pt>
                <c:pt idx="6">
                  <c:v>-1</c:v>
                </c:pt>
                <c:pt idx="7">
                  <c:v>-1</c:v>
                </c:pt>
                <c:pt idx="8">
                  <c:v>-1</c:v>
                </c:pt>
              </c:numCache>
            </c:numRef>
          </c:yVal>
          <c:smooth val="0"/>
        </c:ser>
        <c:ser>
          <c:idx val="90"/>
          <c:order val="8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_G0403_!$A$92:$I$92</c:f>
              <c:numCache>
                <c:formatCode>General</c:formatCode>
                <c:ptCount val="9"/>
                <c:pt idx="0">
                  <c:v>-1</c:v>
                </c:pt>
                <c:pt idx="1">
                  <c:v>-1</c:v>
                </c:pt>
                <c:pt idx="2">
                  <c:v>-1</c:v>
                </c:pt>
                <c:pt idx="3">
                  <c:v>-1</c:v>
                </c:pt>
                <c:pt idx="4">
                  <c:v>5535</c:v>
                </c:pt>
                <c:pt idx="5">
                  <c:v>-1</c:v>
                </c:pt>
                <c:pt idx="6">
                  <c:v>-1</c:v>
                </c:pt>
                <c:pt idx="7">
                  <c:v>-1</c:v>
                </c:pt>
                <c:pt idx="8">
                  <c:v>-1</c:v>
                </c:pt>
              </c:numCache>
            </c:numRef>
          </c:yVal>
          <c:smooth val="0"/>
        </c:ser>
        <c:ser>
          <c:idx val="91"/>
          <c:order val="8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_G0403_!$A$93:$I$93</c:f>
              <c:numCache>
                <c:formatCode>General</c:formatCode>
                <c:ptCount val="9"/>
                <c:pt idx="0">
                  <c:v>-1</c:v>
                </c:pt>
                <c:pt idx="1">
                  <c:v>-1</c:v>
                </c:pt>
                <c:pt idx="2">
                  <c:v>-1</c:v>
                </c:pt>
                <c:pt idx="3">
                  <c:v>-1</c:v>
                </c:pt>
                <c:pt idx="4">
                  <c:v>5575</c:v>
                </c:pt>
                <c:pt idx="5">
                  <c:v>-1</c:v>
                </c:pt>
                <c:pt idx="6">
                  <c:v>-1</c:v>
                </c:pt>
                <c:pt idx="7">
                  <c:v>-1</c:v>
                </c:pt>
                <c:pt idx="8">
                  <c:v>-1</c:v>
                </c:pt>
              </c:numCache>
            </c:numRef>
          </c:yVal>
          <c:smooth val="0"/>
        </c:ser>
        <c:ser>
          <c:idx val="92"/>
          <c:order val="9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_G0403_!$A$94:$I$94</c:f>
              <c:numCache>
                <c:formatCode>General</c:formatCode>
                <c:ptCount val="9"/>
                <c:pt idx="0">
                  <c:v>-1</c:v>
                </c:pt>
                <c:pt idx="1">
                  <c:v>-1</c:v>
                </c:pt>
                <c:pt idx="2">
                  <c:v>-1</c:v>
                </c:pt>
                <c:pt idx="3">
                  <c:v>-1</c:v>
                </c:pt>
                <c:pt idx="4">
                  <c:v>5870</c:v>
                </c:pt>
                <c:pt idx="5">
                  <c:v>-1</c:v>
                </c:pt>
                <c:pt idx="6">
                  <c:v>-1</c:v>
                </c:pt>
                <c:pt idx="7">
                  <c:v>-1</c:v>
                </c:pt>
                <c:pt idx="8">
                  <c:v>-1</c:v>
                </c:pt>
              </c:numCache>
            </c:numRef>
          </c:yVal>
          <c:smooth val="0"/>
        </c:ser>
        <c:ser>
          <c:idx val="93"/>
          <c:order val="9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_G0403_!$A$95:$I$95</c:f>
              <c:numCache>
                <c:formatCode>General</c:formatCode>
                <c:ptCount val="9"/>
                <c:pt idx="0">
                  <c:v>-1</c:v>
                </c:pt>
                <c:pt idx="1">
                  <c:v>-1</c:v>
                </c:pt>
                <c:pt idx="2">
                  <c:v>-1</c:v>
                </c:pt>
                <c:pt idx="3">
                  <c:v>-1</c:v>
                </c:pt>
                <c:pt idx="4">
                  <c:v>6420</c:v>
                </c:pt>
                <c:pt idx="5">
                  <c:v>-1</c:v>
                </c:pt>
                <c:pt idx="6">
                  <c:v>-1</c:v>
                </c:pt>
                <c:pt idx="7">
                  <c:v>-1</c:v>
                </c:pt>
                <c:pt idx="8">
                  <c:v>-1</c:v>
                </c:pt>
              </c:numCache>
            </c:numRef>
          </c:yVal>
          <c:smooth val="0"/>
        </c:ser>
        <c:ser>
          <c:idx val="94"/>
          <c:order val="9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_G0403_!$A$96:$I$96</c:f>
              <c:numCache>
                <c:formatCode>General</c:formatCode>
                <c:ptCount val="9"/>
                <c:pt idx="0">
                  <c:v>-1</c:v>
                </c:pt>
                <c:pt idx="1">
                  <c:v>-1</c:v>
                </c:pt>
                <c:pt idx="2">
                  <c:v>-1</c:v>
                </c:pt>
                <c:pt idx="3">
                  <c:v>-1</c:v>
                </c:pt>
                <c:pt idx="4">
                  <c:v>6641</c:v>
                </c:pt>
                <c:pt idx="5">
                  <c:v>-1</c:v>
                </c:pt>
                <c:pt idx="6">
                  <c:v>-1</c:v>
                </c:pt>
                <c:pt idx="7">
                  <c:v>-1</c:v>
                </c:pt>
                <c:pt idx="8">
                  <c:v>-1</c:v>
                </c:pt>
              </c:numCache>
            </c:numRef>
          </c:yVal>
          <c:smooth val="0"/>
        </c:ser>
        <c:ser>
          <c:idx val="95"/>
          <c:order val="9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_G0403_!$A$97:$I$97</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96"/>
          <c:order val="9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_G0403_!$A$98:$I$98</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97"/>
          <c:order val="9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_G0403_!$A$99:$I$99</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98"/>
          <c:order val="9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_G0403_!$A$100:$I$100</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99"/>
          <c:order val="9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_G0403_!$A$101:$I$101</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00"/>
          <c:order val="9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_G0403_!$A$102:$I$102</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01"/>
          <c:order val="9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_G0403_!$A$103:$I$103</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02"/>
          <c:order val="10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_G0403_!$A$104:$I$104</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03"/>
          <c:order val="10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_G0403_!$A$105:$I$105</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04"/>
          <c:order val="10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_G0403_!$A$106:$I$106</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05"/>
          <c:order val="10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_G0403_!$A$107:$I$107</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06"/>
          <c:order val="10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_G0403_!$A$108:$I$108</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07"/>
          <c:order val="10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_G0403_!$A$109:$I$109</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08"/>
          <c:order val="10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_G0403_!$A$110:$I$110</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09"/>
          <c:order val="10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_G0403_!$A$111:$I$111</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10"/>
          <c:order val="10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_G0403_!$A$112:$I$112</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11"/>
          <c:order val="10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_G0403_!$A$113:$I$113</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12"/>
          <c:order val="11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_G0403_!$A$114:$I$114</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13"/>
          <c:order val="11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_G0403_!$A$115:$I$115</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14"/>
          <c:order val="11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_G0403_!$A$116:$I$116</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15"/>
          <c:order val="11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_G0403_!$A$117:$I$117</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16"/>
          <c:order val="11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_G0403_!$A$118:$I$118</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17"/>
          <c:order val="11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_G0403_!$A$119:$I$119</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18"/>
          <c:order val="11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_G0403_!$A$120:$I$120</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19"/>
          <c:order val="11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_G0403_!$A$121:$I$121</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20"/>
          <c:order val="11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_G0403_!$A$122:$I$122</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21"/>
          <c:order val="11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_G0403_!$A$123:$I$123</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22"/>
          <c:order val="12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_G0403_!$A$124:$I$124</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23"/>
          <c:order val="12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_G0403_!$A$125:$I$125</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24"/>
          <c:order val="12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_G0403_!$A$126:$I$126</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25"/>
          <c:order val="12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_G0403_!$A$127:$I$127</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26"/>
          <c:order val="12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_G0403_!$A$128:$I$128</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27"/>
          <c:order val="12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_G0403_!$A$129:$I$129</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28"/>
          <c:order val="12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_G0403_!$A$130:$I$130</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29"/>
          <c:order val="12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_G0403_!$A$131:$I$131</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30"/>
          <c:order val="12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_G0403_!$A$132:$I$132</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31"/>
          <c:order val="12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_G0403_!$A$133:$I$133</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32"/>
          <c:order val="13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_G0403_!$A$134:$I$134</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33"/>
          <c:order val="13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_G0403_!$A$135:$I$135</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34"/>
          <c:order val="13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_G0403_!$A$136:$I$136</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35"/>
          <c:order val="13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_G0403_!$A$137:$I$137</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36"/>
          <c:order val="13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_G0403_!$A$138:$I$138</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37"/>
          <c:order val="13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_G0403_!$A$139:$I$139</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38"/>
          <c:order val="13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_G0403_!$A$140:$I$140</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39"/>
          <c:order val="13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_G0403_!$A$141:$I$141</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40"/>
          <c:order val="13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_G0403_!$A$142:$I$142</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41"/>
          <c:order val="13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_G0403_!$A$143:$I$143</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42"/>
          <c:order val="14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_G0403_!$A$144:$I$144</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43"/>
          <c:order val="14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_G0403_!$A$145:$I$145</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44"/>
          <c:order val="14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_G0403_!$A$146:$I$146</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45"/>
          <c:order val="14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_G0403_!$A$147:$I$147</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46"/>
          <c:order val="14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_G0403_!$A$148:$I$148</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47"/>
          <c:order val="14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_G0403_!$A$149:$I$149</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48"/>
          <c:order val="14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_G0403_!$A$150:$I$150</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49"/>
          <c:order val="14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_G0403_!$A$151:$I$151</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50"/>
          <c:order val="14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_G0403_!$A$152:$I$152</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51"/>
          <c:order val="14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_G0403_!$A$153:$I$153</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52"/>
          <c:order val="15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_G0403_!$A$154:$I$154</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53"/>
          <c:order val="15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_G0403_!$A$155:$I$155</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54"/>
          <c:order val="15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_G0403_!$A$156:$I$156</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55"/>
          <c:order val="15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_G0403_!$A$157:$I$157</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56"/>
          <c:order val="15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_G0403_!$A$158:$I$158</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57"/>
          <c:order val="15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_G0403_!$A$159:$I$159</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58"/>
          <c:order val="15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_G0403_!$A$160:$I$160</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59"/>
          <c:order val="15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_G0403_!$A$161:$I$161</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60"/>
          <c:order val="15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_G0403_!$A$162:$I$162</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61"/>
          <c:order val="15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_G0403_!$A$163:$I$163</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62"/>
          <c:order val="16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_G0403_!$A$164:$I$164</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63"/>
          <c:order val="16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_G0403_!$A$165:$I$165</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64"/>
          <c:order val="16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_G0403_!$A$166:$I$166</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65"/>
          <c:order val="16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_G0403_!$A$167:$I$167</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66"/>
          <c:order val="16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_G0403_!$A$168:$I$168</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67"/>
          <c:order val="16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_G0403_!$A$169:$I$169</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68"/>
          <c:order val="16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_G0403_!$A$170:$I$170</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69"/>
          <c:order val="16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_G0403_!$A$171:$I$171</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70"/>
          <c:order val="16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_G0403_!$A$172:$I$172</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71"/>
          <c:order val="16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_G0403_!$A$173:$I$173</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72"/>
          <c:order val="17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_G0403_!$A$174:$I$174</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73"/>
          <c:order val="17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_G0403_!$A$175:$I$175</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74"/>
          <c:order val="17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_G0403_!$A$176:$I$176</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75"/>
          <c:order val="17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_G0403_!$A$177:$I$177</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76"/>
          <c:order val="17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_G0403_!$A$178:$I$178</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77"/>
          <c:order val="17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_G0403_!$A$179:$I$179</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78"/>
          <c:order val="17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_G0403_!$A$180:$I$180</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79"/>
          <c:order val="17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_G0403_!$A$181:$I$181</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80"/>
          <c:order val="17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_G0403_!$A$182:$I$182</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81"/>
          <c:order val="17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_G0403_!$A$183:$I$183</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82"/>
          <c:order val="18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_G0403_!$A$184:$I$184</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83"/>
          <c:order val="18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_G0403_!$A$185:$I$185</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84"/>
          <c:order val="18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_G0403_!$A$186:$I$186</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85"/>
          <c:order val="18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_G0403_!$A$187:$I$187</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86"/>
          <c:order val="18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_G0403_!$A$188:$I$188</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87"/>
          <c:order val="18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_G0403_!$A$189:$I$189</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88"/>
          <c:order val="18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_G0403_!$A$190:$I$190</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89"/>
          <c:order val="18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_G0403_!$A$191:$I$191</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90"/>
          <c:order val="18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_G0403_!$A$192:$I$192</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91"/>
          <c:order val="18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_G0403_!$A$193:$I$193</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92"/>
          <c:order val="19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_G0403_!$A$194:$I$194</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93"/>
          <c:order val="19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_G0403_!$A$195:$I$195</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94"/>
          <c:order val="19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_G0403_!$A$196:$I$196</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95"/>
          <c:order val="19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_G0403_!$A$197:$I$197</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96"/>
          <c:order val="19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_G0403_!$A$198:$I$198</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97"/>
          <c:order val="19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_G0403_!$A$199:$I$199</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98"/>
          <c:order val="19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_G0403_!$A$200:$I$200</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99"/>
          <c:order val="19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_G0403_!$A$201:$I$201</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200"/>
          <c:order val="19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_G0403_!$A$202:$I$202</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201"/>
          <c:order val="19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_G0403_!$A$203:$I$203</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202"/>
          <c:order val="20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_G0403_!$A$204:$I$204</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203"/>
          <c:order val="20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_G0403_!$A$205:$I$205</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204"/>
          <c:order val="20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_G0403_!$A$206:$I$206</c:f>
              <c:numCache>
                <c:formatCode>General</c:formatCode>
                <c:ptCount val="9"/>
                <c:pt idx="0">
                  <c:v>-1</c:v>
                </c:pt>
                <c:pt idx="1">
                  <c:v>-1</c:v>
                </c:pt>
                <c:pt idx="2">
                  <c:v>-1</c:v>
                </c:pt>
                <c:pt idx="3">
                  <c:v>-1</c:v>
                </c:pt>
                <c:pt idx="4">
                  <c:v>-1</c:v>
                </c:pt>
                <c:pt idx="5">
                  <c:v>-1</c:v>
                </c:pt>
                <c:pt idx="6">
                  <c:v>-1</c:v>
                </c:pt>
                <c:pt idx="7">
                  <c:v>-1</c:v>
                </c:pt>
                <c:pt idx="8">
                  <c:v>-1</c:v>
                </c:pt>
              </c:numCache>
            </c:numRef>
          </c:yVal>
          <c:smooth val="0"/>
        </c:ser>
        <c:dLbls>
          <c:showLegendKey val="0"/>
          <c:showVal val="0"/>
          <c:showCatName val="0"/>
          <c:showSerName val="0"/>
          <c:showPercent val="0"/>
          <c:showBubbleSize val="0"/>
        </c:dLbls>
        <c:axId val="290024448"/>
        <c:axId val="290034816"/>
      </c:scatterChart>
      <c:catAx>
        <c:axId val="290024448"/>
        <c:scaling>
          <c:orientation val="minMax"/>
        </c:scaling>
        <c:delete val="0"/>
        <c:axPos val="b"/>
        <c:title>
          <c:tx>
            <c:rich>
              <a:bodyPr/>
              <a:lstStyle/>
              <a:p>
                <a:pPr>
                  <a:defRPr/>
                </a:pPr>
                <a:r>
                  <a:rPr lang="fr-FR"/>
                  <a:t>Durée de gestation (semaines)</a:t>
                </a:r>
              </a:p>
            </c:rich>
          </c:tx>
          <c:overlay val="0"/>
        </c:title>
        <c:majorTickMark val="out"/>
        <c:minorTickMark val="none"/>
        <c:tickLblPos val="nextTo"/>
        <c:crossAx val="290034816"/>
        <c:crosses val="autoZero"/>
        <c:auto val="1"/>
        <c:lblAlgn val="ctr"/>
        <c:lblOffset val="100"/>
        <c:noMultiLvlLbl val="0"/>
      </c:catAx>
      <c:valAx>
        <c:axId val="290034816"/>
        <c:scaling>
          <c:orientation val="minMax"/>
          <c:max val="6000"/>
          <c:min val="0"/>
        </c:scaling>
        <c:delete val="0"/>
        <c:axPos val="l"/>
        <c:majorGridlines/>
        <c:title>
          <c:tx>
            <c:rich>
              <a:bodyPr rot="-5400000" vert="horz"/>
              <a:lstStyle/>
              <a:p>
                <a:pPr>
                  <a:defRPr/>
                </a:pPr>
                <a:r>
                  <a:rPr lang="fr-FR"/>
                  <a:t>Poids</a:t>
                </a:r>
                <a:r>
                  <a:rPr lang="fr-FR" baseline="0"/>
                  <a:t> de naissance (grammes)</a:t>
                </a:r>
                <a:endParaRPr lang="fr-FR"/>
              </a:p>
            </c:rich>
          </c:tx>
          <c:overlay val="0"/>
        </c:title>
        <c:numFmt formatCode="#\ ##0" sourceLinked="0"/>
        <c:majorTickMark val="out"/>
        <c:minorTickMark val="none"/>
        <c:tickLblPos val="nextTo"/>
        <c:crossAx val="290024448"/>
        <c:crosses val="autoZero"/>
        <c:crossBetween val="between"/>
      </c:valAx>
    </c:plotArea>
    <c:plotVisOnly val="1"/>
    <c:dispBlanksAs val="gap"/>
    <c:showDLblsOverMax val="0"/>
  </c:chart>
  <c:spPr>
    <a:solidFill>
      <a:srgbClr val="7030A0">
        <a:alpha val="10000"/>
      </a:srgbClr>
    </a:solidFill>
  </c:spPr>
  <c:printSettings>
    <c:headerFooter/>
    <c:pageMargins b="0.75000000000000411" l="0.70000000000000062" r="0.70000000000000062" t="0.75000000000000411"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300"/>
              <a:t>Poids de naissance par durée de séjour du bébé</a:t>
            </a:r>
          </a:p>
        </c:rich>
      </c:tx>
      <c:overlay val="0"/>
    </c:title>
    <c:autoTitleDeleted val="0"/>
    <c:plotArea>
      <c:layout/>
      <c:barChart>
        <c:barDir val="col"/>
        <c:grouping val="stacked"/>
        <c:varyColors val="0"/>
        <c:ser>
          <c:idx val="0"/>
          <c:order val="0"/>
          <c:spPr>
            <a:noFill/>
          </c:spPr>
          <c:invertIfNegative val="0"/>
          <c:errBars>
            <c:errBarType val="minus"/>
            <c:errValType val="cust"/>
            <c:noEndCap val="0"/>
            <c:plus>
              <c:numLit>
                <c:formatCode>General</c:formatCode>
                <c:ptCount val="1"/>
                <c:pt idx="0">
                  <c:v>1</c:v>
                </c:pt>
              </c:numLit>
            </c:plus>
            <c:minus>
              <c:numRef>
                <c:f>_G0404_!$A$5:$N$5</c:f>
                <c:numCache>
                  <c:formatCode>General</c:formatCode>
                  <c:ptCount val="14"/>
                  <c:pt idx="0">
                    <c:v>1480</c:v>
                  </c:pt>
                  <c:pt idx="1">
                    <c:v>940</c:v>
                  </c:pt>
                  <c:pt idx="2">
                    <c:v>860</c:v>
                  </c:pt>
                  <c:pt idx="3">
                    <c:v>864</c:v>
                  </c:pt>
                  <c:pt idx="4">
                    <c:v>860</c:v>
                  </c:pt>
                  <c:pt idx="5">
                    <c:v>950</c:v>
                  </c:pt>
                  <c:pt idx="6">
                    <c:v>1050</c:v>
                  </c:pt>
                  <c:pt idx="7">
                    <c:v>1240</c:v>
                  </c:pt>
                  <c:pt idx="8">
                    <c:v>975</c:v>
                  </c:pt>
                  <c:pt idx="9">
                    <c:v>942</c:v>
                  </c:pt>
                  <c:pt idx="10">
                    <c:v>1175</c:v>
                  </c:pt>
                  <c:pt idx="11">
                    <c:v>820</c:v>
                  </c:pt>
                  <c:pt idx="12">
                    <c:v>700</c:v>
                  </c:pt>
                  <c:pt idx="13">
                    <c:v>695</c:v>
                  </c:pt>
                </c:numCache>
              </c:numRef>
            </c:minus>
          </c:errBars>
          <c:cat>
            <c:strRef>
              <c:f>'GR Poids de naissance'!$B$148:$B$161</c:f>
              <c:strCache>
                <c:ptCount val="14"/>
                <c:pt idx="0">
                  <c:v>0</c:v>
                </c:pt>
                <c:pt idx="1">
                  <c:v>1</c:v>
                </c:pt>
                <c:pt idx="2">
                  <c:v>2</c:v>
                </c:pt>
                <c:pt idx="3">
                  <c:v>3</c:v>
                </c:pt>
                <c:pt idx="4">
                  <c:v>4</c:v>
                </c:pt>
                <c:pt idx="5">
                  <c:v>5</c:v>
                </c:pt>
                <c:pt idx="6">
                  <c:v>6</c:v>
                </c:pt>
                <c:pt idx="7">
                  <c:v>7</c:v>
                </c:pt>
                <c:pt idx="8">
                  <c:v>8</c:v>
                </c:pt>
                <c:pt idx="9">
                  <c:v>9</c:v>
                </c:pt>
                <c:pt idx="10">
                  <c:v>10</c:v>
                </c:pt>
                <c:pt idx="11">
                  <c:v>11-20</c:v>
                </c:pt>
                <c:pt idx="12">
                  <c:v>21-30</c:v>
                </c:pt>
                <c:pt idx="13">
                  <c:v>≥ 31</c:v>
                </c:pt>
              </c:strCache>
            </c:strRef>
          </c:cat>
          <c:val>
            <c:numRef>
              <c:f>_G0404_!$A$2:$N$2</c:f>
              <c:numCache>
                <c:formatCode>General</c:formatCode>
                <c:ptCount val="14"/>
                <c:pt idx="0">
                  <c:v>1480</c:v>
                </c:pt>
                <c:pt idx="1">
                  <c:v>3020</c:v>
                </c:pt>
                <c:pt idx="2">
                  <c:v>3070</c:v>
                </c:pt>
                <c:pt idx="3">
                  <c:v>3090</c:v>
                </c:pt>
                <c:pt idx="4">
                  <c:v>3080</c:v>
                </c:pt>
                <c:pt idx="5">
                  <c:v>3020</c:v>
                </c:pt>
                <c:pt idx="6">
                  <c:v>2940</c:v>
                </c:pt>
                <c:pt idx="7">
                  <c:v>2750</c:v>
                </c:pt>
                <c:pt idx="8">
                  <c:v>2480</c:v>
                </c:pt>
                <c:pt idx="9">
                  <c:v>2360</c:v>
                </c:pt>
                <c:pt idx="10">
                  <c:v>2305</c:v>
                </c:pt>
                <c:pt idx="11">
                  <c:v>2120</c:v>
                </c:pt>
                <c:pt idx="12">
                  <c:v>1790</c:v>
                </c:pt>
                <c:pt idx="13">
                  <c:v>1125</c:v>
                </c:pt>
              </c:numCache>
            </c:numRef>
          </c:val>
        </c:ser>
        <c:ser>
          <c:idx val="1"/>
          <c:order val="1"/>
          <c:spPr>
            <a:solidFill>
              <a:schemeClr val="bg1"/>
            </a:solidFill>
            <a:ln>
              <a:solidFill>
                <a:schemeClr val="tx1"/>
              </a:solidFill>
            </a:ln>
          </c:spPr>
          <c:invertIfNegative val="0"/>
          <c:cat>
            <c:strRef>
              <c:f>'GR Poids de naissance'!$B$148:$B$161</c:f>
              <c:strCache>
                <c:ptCount val="14"/>
                <c:pt idx="0">
                  <c:v>0</c:v>
                </c:pt>
                <c:pt idx="1">
                  <c:v>1</c:v>
                </c:pt>
                <c:pt idx="2">
                  <c:v>2</c:v>
                </c:pt>
                <c:pt idx="3">
                  <c:v>3</c:v>
                </c:pt>
                <c:pt idx="4">
                  <c:v>4</c:v>
                </c:pt>
                <c:pt idx="5">
                  <c:v>5</c:v>
                </c:pt>
                <c:pt idx="6">
                  <c:v>6</c:v>
                </c:pt>
                <c:pt idx="7">
                  <c:v>7</c:v>
                </c:pt>
                <c:pt idx="8">
                  <c:v>8</c:v>
                </c:pt>
                <c:pt idx="9">
                  <c:v>9</c:v>
                </c:pt>
                <c:pt idx="10">
                  <c:v>10</c:v>
                </c:pt>
                <c:pt idx="11">
                  <c:v>11-20</c:v>
                </c:pt>
                <c:pt idx="12">
                  <c:v>21-30</c:v>
                </c:pt>
                <c:pt idx="13">
                  <c:v>≥ 31</c:v>
                </c:pt>
              </c:strCache>
            </c:strRef>
          </c:cat>
          <c:val>
            <c:numRef>
              <c:f>_G0404_!$A$3:$N$3</c:f>
              <c:numCache>
                <c:formatCode>General</c:formatCode>
                <c:ptCount val="14"/>
                <c:pt idx="0">
                  <c:v>1260</c:v>
                </c:pt>
                <c:pt idx="1">
                  <c:v>330</c:v>
                </c:pt>
                <c:pt idx="2">
                  <c:v>290</c:v>
                </c:pt>
                <c:pt idx="3">
                  <c:v>280</c:v>
                </c:pt>
                <c:pt idx="4">
                  <c:v>285</c:v>
                </c:pt>
                <c:pt idx="5">
                  <c:v>320</c:v>
                </c:pt>
                <c:pt idx="6">
                  <c:v>352</c:v>
                </c:pt>
                <c:pt idx="7">
                  <c:v>430</c:v>
                </c:pt>
                <c:pt idx="8">
                  <c:v>450</c:v>
                </c:pt>
                <c:pt idx="9">
                  <c:v>360</c:v>
                </c:pt>
                <c:pt idx="10">
                  <c:v>322.5</c:v>
                </c:pt>
                <c:pt idx="11">
                  <c:v>216</c:v>
                </c:pt>
                <c:pt idx="12">
                  <c:v>220</c:v>
                </c:pt>
                <c:pt idx="13">
                  <c:v>370</c:v>
                </c:pt>
              </c:numCache>
            </c:numRef>
          </c:val>
        </c:ser>
        <c:ser>
          <c:idx val="2"/>
          <c:order val="2"/>
          <c:spPr>
            <a:solidFill>
              <a:schemeClr val="bg1"/>
            </a:solidFill>
            <a:ln>
              <a:solidFill>
                <a:schemeClr val="tx1"/>
              </a:solidFill>
            </a:ln>
          </c:spPr>
          <c:invertIfNegative val="0"/>
          <c:errBars>
            <c:errBarType val="plus"/>
            <c:errValType val="cust"/>
            <c:noEndCap val="0"/>
            <c:plus>
              <c:numRef>
                <c:f>_G0404_!$A$6:$N$6</c:f>
                <c:numCache>
                  <c:formatCode>General</c:formatCode>
                  <c:ptCount val="14"/>
                  <c:pt idx="0">
                    <c:v>2072.5</c:v>
                  </c:pt>
                  <c:pt idx="1">
                    <c:v>930</c:v>
                  </c:pt>
                  <c:pt idx="2">
                    <c:v>897</c:v>
                  </c:pt>
                  <c:pt idx="3">
                    <c:v>870</c:v>
                  </c:pt>
                  <c:pt idx="4">
                    <c:v>870</c:v>
                  </c:pt>
                  <c:pt idx="5">
                    <c:v>950</c:v>
                  </c:pt>
                  <c:pt idx="6">
                    <c:v>1055</c:v>
                  </c:pt>
                  <c:pt idx="7">
                    <c:v>1235</c:v>
                  </c:pt>
                  <c:pt idx="8">
                    <c:v>1390</c:v>
                  </c:pt>
                  <c:pt idx="9">
                    <c:v>1338</c:v>
                  </c:pt>
                  <c:pt idx="10">
                    <c:v>1300</c:v>
                  </c:pt>
                  <c:pt idx="11">
                    <c:v>825</c:v>
                  </c:pt>
                  <c:pt idx="12">
                    <c:v>695</c:v>
                  </c:pt>
                  <c:pt idx="13">
                    <c:v>1130</c:v>
                  </c:pt>
                </c:numCache>
              </c:numRef>
            </c:plus>
            <c:minus>
              <c:numLit>
                <c:formatCode>General</c:formatCode>
                <c:ptCount val="1"/>
                <c:pt idx="0">
                  <c:v>1</c:v>
                </c:pt>
              </c:numLit>
            </c:minus>
          </c:errBars>
          <c:cat>
            <c:strRef>
              <c:f>'GR Poids de naissance'!$B$148:$B$161</c:f>
              <c:strCache>
                <c:ptCount val="14"/>
                <c:pt idx="0">
                  <c:v>0</c:v>
                </c:pt>
                <c:pt idx="1">
                  <c:v>1</c:v>
                </c:pt>
                <c:pt idx="2">
                  <c:v>2</c:v>
                </c:pt>
                <c:pt idx="3">
                  <c:v>3</c:v>
                </c:pt>
                <c:pt idx="4">
                  <c:v>4</c:v>
                </c:pt>
                <c:pt idx="5">
                  <c:v>5</c:v>
                </c:pt>
                <c:pt idx="6">
                  <c:v>6</c:v>
                </c:pt>
                <c:pt idx="7">
                  <c:v>7</c:v>
                </c:pt>
                <c:pt idx="8">
                  <c:v>8</c:v>
                </c:pt>
                <c:pt idx="9">
                  <c:v>9</c:v>
                </c:pt>
                <c:pt idx="10">
                  <c:v>10</c:v>
                </c:pt>
                <c:pt idx="11">
                  <c:v>11-20</c:v>
                </c:pt>
                <c:pt idx="12">
                  <c:v>21-30</c:v>
                </c:pt>
                <c:pt idx="13">
                  <c:v>≥ 31</c:v>
                </c:pt>
              </c:strCache>
            </c:strRef>
          </c:cat>
          <c:val>
            <c:numRef>
              <c:f>_G0404_!$A$4:$N$4</c:f>
              <c:numCache>
                <c:formatCode>General</c:formatCode>
                <c:ptCount val="14"/>
                <c:pt idx="0">
                  <c:v>567.5</c:v>
                </c:pt>
                <c:pt idx="1">
                  <c:v>300</c:v>
                </c:pt>
                <c:pt idx="2">
                  <c:v>308</c:v>
                </c:pt>
                <c:pt idx="3">
                  <c:v>300</c:v>
                </c:pt>
                <c:pt idx="4">
                  <c:v>295</c:v>
                </c:pt>
                <c:pt idx="5">
                  <c:v>315</c:v>
                </c:pt>
                <c:pt idx="6">
                  <c:v>353</c:v>
                </c:pt>
                <c:pt idx="7">
                  <c:v>400</c:v>
                </c:pt>
                <c:pt idx="8">
                  <c:v>530</c:v>
                </c:pt>
                <c:pt idx="9">
                  <c:v>622</c:v>
                </c:pt>
                <c:pt idx="10">
                  <c:v>582.5</c:v>
                </c:pt>
                <c:pt idx="11">
                  <c:v>334</c:v>
                </c:pt>
                <c:pt idx="12">
                  <c:v>250</c:v>
                </c:pt>
                <c:pt idx="13">
                  <c:v>395</c:v>
                </c:pt>
              </c:numCache>
            </c:numRef>
          </c:val>
        </c:ser>
        <c:dLbls>
          <c:showLegendKey val="0"/>
          <c:showVal val="0"/>
          <c:showCatName val="0"/>
          <c:showSerName val="0"/>
          <c:showPercent val="0"/>
          <c:showBubbleSize val="0"/>
        </c:dLbls>
        <c:gapWidth val="150"/>
        <c:overlap val="100"/>
        <c:axId val="294813696"/>
        <c:axId val="294815616"/>
      </c:barChart>
      <c:scatterChart>
        <c:scatterStyle val="lineMarker"/>
        <c:varyColors val="0"/>
        <c:ser>
          <c:idx val="5"/>
          <c:order val="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_G0404_!$A$7:$N$7</c:f>
              <c:numCache>
                <c:formatCode>General</c:formatCode>
                <c:ptCount val="14"/>
                <c:pt idx="0">
                  <c:v>-1</c:v>
                </c:pt>
                <c:pt idx="1">
                  <c:v>0</c:v>
                </c:pt>
                <c:pt idx="2">
                  <c:v>265</c:v>
                </c:pt>
                <c:pt idx="3">
                  <c:v>-1</c:v>
                </c:pt>
                <c:pt idx="4">
                  <c:v>0</c:v>
                </c:pt>
                <c:pt idx="5">
                  <c:v>-1</c:v>
                </c:pt>
                <c:pt idx="6">
                  <c:v>345</c:v>
                </c:pt>
                <c:pt idx="7">
                  <c:v>420</c:v>
                </c:pt>
                <c:pt idx="8">
                  <c:v>870</c:v>
                </c:pt>
                <c:pt idx="9">
                  <c:v>330</c:v>
                </c:pt>
                <c:pt idx="10">
                  <c:v>810</c:v>
                </c:pt>
                <c:pt idx="11">
                  <c:v>-1</c:v>
                </c:pt>
                <c:pt idx="12">
                  <c:v>-1</c:v>
                </c:pt>
                <c:pt idx="13">
                  <c:v>-1</c:v>
                </c:pt>
              </c:numCache>
            </c:numRef>
          </c:yVal>
          <c:smooth val="0"/>
        </c:ser>
        <c:ser>
          <c:idx val="6"/>
          <c:order val="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_G0404_!$A$8:$N$8</c:f>
              <c:numCache>
                <c:formatCode>General</c:formatCode>
                <c:ptCount val="14"/>
                <c:pt idx="0">
                  <c:v>-1</c:v>
                </c:pt>
                <c:pt idx="1">
                  <c:v>300</c:v>
                </c:pt>
                <c:pt idx="2">
                  <c:v>600</c:v>
                </c:pt>
                <c:pt idx="3">
                  <c:v>39</c:v>
                </c:pt>
                <c:pt idx="4">
                  <c:v>37</c:v>
                </c:pt>
                <c:pt idx="5">
                  <c:v>330</c:v>
                </c:pt>
                <c:pt idx="6">
                  <c:v>400</c:v>
                </c:pt>
                <c:pt idx="7">
                  <c:v>630</c:v>
                </c:pt>
                <c:pt idx="8">
                  <c:v>5210</c:v>
                </c:pt>
                <c:pt idx="9">
                  <c:v>480</c:v>
                </c:pt>
                <c:pt idx="10">
                  <c:v>4580</c:v>
                </c:pt>
                <c:pt idx="11">
                  <c:v>390</c:v>
                </c:pt>
                <c:pt idx="12">
                  <c:v>360</c:v>
                </c:pt>
                <c:pt idx="13">
                  <c:v>3040</c:v>
                </c:pt>
              </c:numCache>
            </c:numRef>
          </c:yVal>
          <c:smooth val="0"/>
        </c:ser>
        <c:ser>
          <c:idx val="7"/>
          <c:order val="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_G0404_!$A$9:$N$9</c:f>
              <c:numCache>
                <c:formatCode>General</c:formatCode>
                <c:ptCount val="14"/>
                <c:pt idx="0">
                  <c:v>-1</c:v>
                </c:pt>
                <c:pt idx="1">
                  <c:v>369</c:v>
                </c:pt>
                <c:pt idx="2">
                  <c:v>630</c:v>
                </c:pt>
                <c:pt idx="3">
                  <c:v>305</c:v>
                </c:pt>
                <c:pt idx="4">
                  <c:v>264</c:v>
                </c:pt>
                <c:pt idx="5">
                  <c:v>470</c:v>
                </c:pt>
                <c:pt idx="6">
                  <c:v>741</c:v>
                </c:pt>
                <c:pt idx="7">
                  <c:v>660</c:v>
                </c:pt>
                <c:pt idx="8">
                  <c:v>5390</c:v>
                </c:pt>
                <c:pt idx="9">
                  <c:v>595</c:v>
                </c:pt>
                <c:pt idx="10">
                  <c:v>4860</c:v>
                </c:pt>
                <c:pt idx="11">
                  <c:v>420</c:v>
                </c:pt>
                <c:pt idx="12">
                  <c:v>480</c:v>
                </c:pt>
                <c:pt idx="13">
                  <c:v>3060</c:v>
                </c:pt>
              </c:numCache>
            </c:numRef>
          </c:yVal>
          <c:smooth val="0"/>
        </c:ser>
        <c:ser>
          <c:idx val="8"/>
          <c:order val="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_G0404_!$A$10:$N$10</c:f>
              <c:numCache>
                <c:formatCode>General</c:formatCode>
                <c:ptCount val="14"/>
                <c:pt idx="0">
                  <c:v>-1</c:v>
                </c:pt>
                <c:pt idx="1">
                  <c:v>390</c:v>
                </c:pt>
                <c:pt idx="2">
                  <c:v>700</c:v>
                </c:pt>
                <c:pt idx="3">
                  <c:v>330</c:v>
                </c:pt>
                <c:pt idx="4">
                  <c:v>300</c:v>
                </c:pt>
                <c:pt idx="5">
                  <c:v>500</c:v>
                </c:pt>
                <c:pt idx="6">
                  <c:v>1200</c:v>
                </c:pt>
                <c:pt idx="7">
                  <c:v>870</c:v>
                </c:pt>
                <c:pt idx="8">
                  <c:v>-1</c:v>
                </c:pt>
                <c:pt idx="9">
                  <c:v>720</c:v>
                </c:pt>
                <c:pt idx="10">
                  <c:v>5264</c:v>
                </c:pt>
                <c:pt idx="11">
                  <c:v>600</c:v>
                </c:pt>
                <c:pt idx="12">
                  <c:v>690</c:v>
                </c:pt>
                <c:pt idx="13">
                  <c:v>3080</c:v>
                </c:pt>
              </c:numCache>
            </c:numRef>
          </c:yVal>
          <c:smooth val="0"/>
        </c:ser>
        <c:ser>
          <c:idx val="9"/>
          <c:order val="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_G0404_!$A$11:$N$11</c:f>
              <c:numCache>
                <c:formatCode>General</c:formatCode>
                <c:ptCount val="14"/>
                <c:pt idx="0">
                  <c:v>-1</c:v>
                </c:pt>
                <c:pt idx="1">
                  <c:v>452</c:v>
                </c:pt>
                <c:pt idx="2">
                  <c:v>720</c:v>
                </c:pt>
                <c:pt idx="3">
                  <c:v>370</c:v>
                </c:pt>
                <c:pt idx="4">
                  <c:v>325</c:v>
                </c:pt>
                <c:pt idx="5">
                  <c:v>650</c:v>
                </c:pt>
                <c:pt idx="6">
                  <c:v>1410</c:v>
                </c:pt>
                <c:pt idx="7">
                  <c:v>1255</c:v>
                </c:pt>
                <c:pt idx="8">
                  <c:v>-1</c:v>
                </c:pt>
                <c:pt idx="9">
                  <c:v>4865</c:v>
                </c:pt>
                <c:pt idx="10">
                  <c:v>-1</c:v>
                </c:pt>
                <c:pt idx="11">
                  <c:v>620</c:v>
                </c:pt>
                <c:pt idx="12">
                  <c:v>750</c:v>
                </c:pt>
                <c:pt idx="13">
                  <c:v>3100</c:v>
                </c:pt>
              </c:numCache>
            </c:numRef>
          </c:yVal>
          <c:smooth val="0"/>
        </c:ser>
        <c:ser>
          <c:idx val="10"/>
          <c:order val="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_G0404_!$A$12:$N$12</c:f>
              <c:numCache>
                <c:formatCode>General</c:formatCode>
                <c:ptCount val="14"/>
                <c:pt idx="0">
                  <c:v>-1</c:v>
                </c:pt>
                <c:pt idx="1">
                  <c:v>510</c:v>
                </c:pt>
                <c:pt idx="2">
                  <c:v>820</c:v>
                </c:pt>
                <c:pt idx="3">
                  <c:v>515</c:v>
                </c:pt>
                <c:pt idx="4">
                  <c:v>350</c:v>
                </c:pt>
                <c:pt idx="5">
                  <c:v>970</c:v>
                </c:pt>
                <c:pt idx="6">
                  <c:v>1510</c:v>
                </c:pt>
                <c:pt idx="7">
                  <c:v>1330</c:v>
                </c:pt>
                <c:pt idx="8">
                  <c:v>-1</c:v>
                </c:pt>
                <c:pt idx="9">
                  <c:v>5070</c:v>
                </c:pt>
                <c:pt idx="10">
                  <c:v>-1</c:v>
                </c:pt>
                <c:pt idx="11">
                  <c:v>640</c:v>
                </c:pt>
                <c:pt idx="12">
                  <c:v>840</c:v>
                </c:pt>
                <c:pt idx="13">
                  <c:v>3120</c:v>
                </c:pt>
              </c:numCache>
            </c:numRef>
          </c:yVal>
          <c:smooth val="0"/>
        </c:ser>
        <c:ser>
          <c:idx val="11"/>
          <c:order val="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_G0404_!$A$13:$N$13</c:f>
              <c:numCache>
                <c:formatCode>General</c:formatCode>
                <c:ptCount val="14"/>
                <c:pt idx="0">
                  <c:v>-1</c:v>
                </c:pt>
                <c:pt idx="1">
                  <c:v>550</c:v>
                </c:pt>
                <c:pt idx="2">
                  <c:v>840</c:v>
                </c:pt>
                <c:pt idx="3">
                  <c:v>650</c:v>
                </c:pt>
                <c:pt idx="4">
                  <c:v>370</c:v>
                </c:pt>
                <c:pt idx="5">
                  <c:v>1320</c:v>
                </c:pt>
                <c:pt idx="6">
                  <c:v>1538</c:v>
                </c:pt>
                <c:pt idx="7">
                  <c:v>1440</c:v>
                </c:pt>
                <c:pt idx="8">
                  <c:v>-1</c:v>
                </c:pt>
                <c:pt idx="9">
                  <c:v>5100</c:v>
                </c:pt>
                <c:pt idx="10">
                  <c:v>-1</c:v>
                </c:pt>
                <c:pt idx="11">
                  <c:v>880</c:v>
                </c:pt>
                <c:pt idx="12">
                  <c:v>870</c:v>
                </c:pt>
                <c:pt idx="13">
                  <c:v>3146</c:v>
                </c:pt>
              </c:numCache>
            </c:numRef>
          </c:yVal>
          <c:smooth val="0"/>
        </c:ser>
        <c:ser>
          <c:idx val="12"/>
          <c:order val="1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_G0404_!$A$14:$N$14</c:f>
              <c:numCache>
                <c:formatCode>General</c:formatCode>
                <c:ptCount val="14"/>
                <c:pt idx="0">
                  <c:v>-1</c:v>
                </c:pt>
                <c:pt idx="1">
                  <c:v>585</c:v>
                </c:pt>
                <c:pt idx="2">
                  <c:v>880</c:v>
                </c:pt>
                <c:pt idx="3">
                  <c:v>670</c:v>
                </c:pt>
                <c:pt idx="4">
                  <c:v>410</c:v>
                </c:pt>
                <c:pt idx="5">
                  <c:v>1495</c:v>
                </c:pt>
                <c:pt idx="6">
                  <c:v>1600</c:v>
                </c:pt>
                <c:pt idx="7">
                  <c:v>1500</c:v>
                </c:pt>
                <c:pt idx="8">
                  <c:v>-1</c:v>
                </c:pt>
                <c:pt idx="9">
                  <c:v>-1</c:v>
                </c:pt>
                <c:pt idx="10">
                  <c:v>-1</c:v>
                </c:pt>
                <c:pt idx="11">
                  <c:v>930</c:v>
                </c:pt>
                <c:pt idx="12">
                  <c:v>970</c:v>
                </c:pt>
                <c:pt idx="13">
                  <c:v>3170</c:v>
                </c:pt>
              </c:numCache>
            </c:numRef>
          </c:yVal>
          <c:smooth val="0"/>
        </c:ser>
        <c:ser>
          <c:idx val="13"/>
          <c:order val="1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_G0404_!$A$15:$N$15</c:f>
              <c:numCache>
                <c:formatCode>General</c:formatCode>
                <c:ptCount val="14"/>
                <c:pt idx="0">
                  <c:v>-1</c:v>
                </c:pt>
                <c:pt idx="1">
                  <c:v>670</c:v>
                </c:pt>
                <c:pt idx="2">
                  <c:v>960</c:v>
                </c:pt>
                <c:pt idx="3">
                  <c:v>720</c:v>
                </c:pt>
                <c:pt idx="4">
                  <c:v>470</c:v>
                </c:pt>
                <c:pt idx="5">
                  <c:v>1680</c:v>
                </c:pt>
                <c:pt idx="6">
                  <c:v>1625</c:v>
                </c:pt>
                <c:pt idx="7">
                  <c:v>4860</c:v>
                </c:pt>
                <c:pt idx="8">
                  <c:v>-1</c:v>
                </c:pt>
                <c:pt idx="9">
                  <c:v>-1</c:v>
                </c:pt>
                <c:pt idx="10">
                  <c:v>-1</c:v>
                </c:pt>
                <c:pt idx="11">
                  <c:v>990</c:v>
                </c:pt>
                <c:pt idx="12">
                  <c:v>995</c:v>
                </c:pt>
                <c:pt idx="13">
                  <c:v>3220</c:v>
                </c:pt>
              </c:numCache>
            </c:numRef>
          </c:yVal>
          <c:smooth val="0"/>
        </c:ser>
        <c:ser>
          <c:idx val="14"/>
          <c:order val="1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_G0404_!$A$16:$N$16</c:f>
              <c:numCache>
                <c:formatCode>General</c:formatCode>
                <c:ptCount val="14"/>
                <c:pt idx="0">
                  <c:v>-1</c:v>
                </c:pt>
                <c:pt idx="1">
                  <c:v>702</c:v>
                </c:pt>
                <c:pt idx="2">
                  <c:v>1000</c:v>
                </c:pt>
                <c:pt idx="3">
                  <c:v>810</c:v>
                </c:pt>
                <c:pt idx="4">
                  <c:v>490</c:v>
                </c:pt>
                <c:pt idx="5">
                  <c:v>1700</c:v>
                </c:pt>
                <c:pt idx="6">
                  <c:v>1690</c:v>
                </c:pt>
                <c:pt idx="7">
                  <c:v>4960</c:v>
                </c:pt>
                <c:pt idx="8">
                  <c:v>-1</c:v>
                </c:pt>
                <c:pt idx="9">
                  <c:v>-1</c:v>
                </c:pt>
                <c:pt idx="10">
                  <c:v>-1</c:v>
                </c:pt>
                <c:pt idx="11">
                  <c:v>1110</c:v>
                </c:pt>
                <c:pt idx="12">
                  <c:v>1040</c:v>
                </c:pt>
                <c:pt idx="13">
                  <c:v>3260</c:v>
                </c:pt>
              </c:numCache>
            </c:numRef>
          </c:yVal>
          <c:smooth val="0"/>
        </c:ser>
        <c:ser>
          <c:idx val="15"/>
          <c:order val="1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_G0404_!$A$17:$N$17</c:f>
              <c:numCache>
                <c:formatCode>General</c:formatCode>
                <c:ptCount val="14"/>
                <c:pt idx="0">
                  <c:v>-1</c:v>
                </c:pt>
                <c:pt idx="1">
                  <c:v>730</c:v>
                </c:pt>
                <c:pt idx="2">
                  <c:v>1030</c:v>
                </c:pt>
                <c:pt idx="3">
                  <c:v>920</c:v>
                </c:pt>
                <c:pt idx="4">
                  <c:v>510</c:v>
                </c:pt>
                <c:pt idx="5">
                  <c:v>1720</c:v>
                </c:pt>
                <c:pt idx="6">
                  <c:v>1790</c:v>
                </c:pt>
                <c:pt idx="7">
                  <c:v>5050</c:v>
                </c:pt>
                <c:pt idx="8">
                  <c:v>-1</c:v>
                </c:pt>
                <c:pt idx="9">
                  <c:v>-1</c:v>
                </c:pt>
                <c:pt idx="10">
                  <c:v>-1</c:v>
                </c:pt>
                <c:pt idx="11">
                  <c:v>1130</c:v>
                </c:pt>
                <c:pt idx="12">
                  <c:v>1060</c:v>
                </c:pt>
                <c:pt idx="13">
                  <c:v>3280</c:v>
                </c:pt>
              </c:numCache>
            </c:numRef>
          </c:yVal>
          <c:smooth val="0"/>
        </c:ser>
        <c:ser>
          <c:idx val="16"/>
          <c:order val="1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_G0404_!$A$18:$N$18</c:f>
              <c:numCache>
                <c:formatCode>General</c:formatCode>
                <c:ptCount val="14"/>
                <c:pt idx="0">
                  <c:v>-1</c:v>
                </c:pt>
                <c:pt idx="1">
                  <c:v>750</c:v>
                </c:pt>
                <c:pt idx="2">
                  <c:v>1210</c:v>
                </c:pt>
                <c:pt idx="3">
                  <c:v>990</c:v>
                </c:pt>
                <c:pt idx="4">
                  <c:v>690</c:v>
                </c:pt>
                <c:pt idx="5">
                  <c:v>1785</c:v>
                </c:pt>
                <c:pt idx="6">
                  <c:v>1845</c:v>
                </c:pt>
                <c:pt idx="7">
                  <c:v>5080</c:v>
                </c:pt>
                <c:pt idx="8">
                  <c:v>-1</c:v>
                </c:pt>
                <c:pt idx="9">
                  <c:v>-1</c:v>
                </c:pt>
                <c:pt idx="10">
                  <c:v>-1</c:v>
                </c:pt>
                <c:pt idx="11">
                  <c:v>1155</c:v>
                </c:pt>
                <c:pt idx="12">
                  <c:v>2970</c:v>
                </c:pt>
                <c:pt idx="13">
                  <c:v>3300</c:v>
                </c:pt>
              </c:numCache>
            </c:numRef>
          </c:yVal>
          <c:smooth val="0"/>
        </c:ser>
        <c:ser>
          <c:idx val="17"/>
          <c:order val="1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_G0404_!$A$19:$N$19</c:f>
              <c:numCache>
                <c:formatCode>General</c:formatCode>
                <c:ptCount val="14"/>
                <c:pt idx="0">
                  <c:v>-1</c:v>
                </c:pt>
                <c:pt idx="1">
                  <c:v>800</c:v>
                </c:pt>
                <c:pt idx="2">
                  <c:v>1250</c:v>
                </c:pt>
                <c:pt idx="3">
                  <c:v>1495</c:v>
                </c:pt>
                <c:pt idx="4">
                  <c:v>710</c:v>
                </c:pt>
                <c:pt idx="5">
                  <c:v>1820</c:v>
                </c:pt>
                <c:pt idx="6">
                  <c:v>1880</c:v>
                </c:pt>
                <c:pt idx="7">
                  <c:v>5135</c:v>
                </c:pt>
                <c:pt idx="8">
                  <c:v>-1</c:v>
                </c:pt>
                <c:pt idx="9">
                  <c:v>-1</c:v>
                </c:pt>
                <c:pt idx="10">
                  <c:v>-1</c:v>
                </c:pt>
                <c:pt idx="11">
                  <c:v>1180</c:v>
                </c:pt>
                <c:pt idx="12">
                  <c:v>2990</c:v>
                </c:pt>
                <c:pt idx="13">
                  <c:v>3320</c:v>
                </c:pt>
              </c:numCache>
            </c:numRef>
          </c:yVal>
          <c:smooth val="0"/>
        </c:ser>
        <c:ser>
          <c:idx val="18"/>
          <c:order val="1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_G0404_!$A$20:$N$20</c:f>
              <c:numCache>
                <c:formatCode>General</c:formatCode>
                <c:ptCount val="14"/>
                <c:pt idx="0">
                  <c:v>-1</c:v>
                </c:pt>
                <c:pt idx="1">
                  <c:v>850</c:v>
                </c:pt>
                <c:pt idx="2">
                  <c:v>1300</c:v>
                </c:pt>
                <c:pt idx="3">
                  <c:v>1545</c:v>
                </c:pt>
                <c:pt idx="4">
                  <c:v>750</c:v>
                </c:pt>
                <c:pt idx="5">
                  <c:v>1850</c:v>
                </c:pt>
                <c:pt idx="6">
                  <c:v>4715</c:v>
                </c:pt>
                <c:pt idx="7">
                  <c:v>5200</c:v>
                </c:pt>
                <c:pt idx="8">
                  <c:v>-1</c:v>
                </c:pt>
                <c:pt idx="9">
                  <c:v>-1</c:v>
                </c:pt>
                <c:pt idx="10">
                  <c:v>-1</c:v>
                </c:pt>
                <c:pt idx="11">
                  <c:v>1200</c:v>
                </c:pt>
                <c:pt idx="12">
                  <c:v>3016</c:v>
                </c:pt>
                <c:pt idx="13">
                  <c:v>3348</c:v>
                </c:pt>
              </c:numCache>
            </c:numRef>
          </c:yVal>
          <c:smooth val="0"/>
        </c:ser>
        <c:ser>
          <c:idx val="19"/>
          <c:order val="1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_G0404_!$A$21:$N$21</c:f>
              <c:numCache>
                <c:formatCode>General</c:formatCode>
                <c:ptCount val="14"/>
                <c:pt idx="0">
                  <c:v>-1</c:v>
                </c:pt>
                <c:pt idx="1">
                  <c:v>870</c:v>
                </c:pt>
                <c:pt idx="2">
                  <c:v>1425</c:v>
                </c:pt>
                <c:pt idx="3">
                  <c:v>1650</c:v>
                </c:pt>
                <c:pt idx="4">
                  <c:v>800</c:v>
                </c:pt>
                <c:pt idx="5">
                  <c:v>1875</c:v>
                </c:pt>
                <c:pt idx="6">
                  <c:v>4740</c:v>
                </c:pt>
                <c:pt idx="7">
                  <c:v>5240</c:v>
                </c:pt>
                <c:pt idx="8">
                  <c:v>-1</c:v>
                </c:pt>
                <c:pt idx="9">
                  <c:v>-1</c:v>
                </c:pt>
                <c:pt idx="10">
                  <c:v>-1</c:v>
                </c:pt>
                <c:pt idx="11">
                  <c:v>1220</c:v>
                </c:pt>
                <c:pt idx="12">
                  <c:v>3040</c:v>
                </c:pt>
                <c:pt idx="13">
                  <c:v>3380</c:v>
                </c:pt>
              </c:numCache>
            </c:numRef>
          </c:yVal>
          <c:smooth val="0"/>
        </c:ser>
        <c:ser>
          <c:idx val="20"/>
          <c:order val="1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_G0404_!$A$22:$N$22</c:f>
              <c:numCache>
                <c:formatCode>General</c:formatCode>
                <c:ptCount val="14"/>
                <c:pt idx="0">
                  <c:v>-1</c:v>
                </c:pt>
                <c:pt idx="1">
                  <c:v>915</c:v>
                </c:pt>
                <c:pt idx="2">
                  <c:v>1485</c:v>
                </c:pt>
                <c:pt idx="3">
                  <c:v>1680</c:v>
                </c:pt>
                <c:pt idx="4">
                  <c:v>820</c:v>
                </c:pt>
                <c:pt idx="5">
                  <c:v>1900</c:v>
                </c:pt>
                <c:pt idx="6">
                  <c:v>4760</c:v>
                </c:pt>
                <c:pt idx="7">
                  <c:v>5415</c:v>
                </c:pt>
                <c:pt idx="8">
                  <c:v>-1</c:v>
                </c:pt>
                <c:pt idx="9">
                  <c:v>-1</c:v>
                </c:pt>
                <c:pt idx="10">
                  <c:v>-1</c:v>
                </c:pt>
                <c:pt idx="11">
                  <c:v>1240</c:v>
                </c:pt>
                <c:pt idx="12">
                  <c:v>3060</c:v>
                </c:pt>
                <c:pt idx="13">
                  <c:v>3400</c:v>
                </c:pt>
              </c:numCache>
            </c:numRef>
          </c:yVal>
          <c:smooth val="0"/>
        </c:ser>
        <c:ser>
          <c:idx val="21"/>
          <c:order val="1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_G0404_!$A$23:$N$23</c:f>
              <c:numCache>
                <c:formatCode>General</c:formatCode>
                <c:ptCount val="14"/>
                <c:pt idx="0">
                  <c:v>-1</c:v>
                </c:pt>
                <c:pt idx="1">
                  <c:v>948</c:v>
                </c:pt>
                <c:pt idx="2">
                  <c:v>1550</c:v>
                </c:pt>
                <c:pt idx="3">
                  <c:v>1740</c:v>
                </c:pt>
                <c:pt idx="4">
                  <c:v>845</c:v>
                </c:pt>
                <c:pt idx="5">
                  <c:v>1924</c:v>
                </c:pt>
                <c:pt idx="6">
                  <c:v>4780</c:v>
                </c:pt>
                <c:pt idx="7">
                  <c:v>-1</c:v>
                </c:pt>
                <c:pt idx="8">
                  <c:v>-1</c:v>
                </c:pt>
                <c:pt idx="9">
                  <c:v>-1</c:v>
                </c:pt>
                <c:pt idx="10">
                  <c:v>-1</c:v>
                </c:pt>
                <c:pt idx="11">
                  <c:v>1260</c:v>
                </c:pt>
                <c:pt idx="12">
                  <c:v>3080</c:v>
                </c:pt>
                <c:pt idx="13">
                  <c:v>3440</c:v>
                </c:pt>
              </c:numCache>
            </c:numRef>
          </c:yVal>
          <c:smooth val="0"/>
        </c:ser>
        <c:ser>
          <c:idx val="22"/>
          <c:order val="2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_G0404_!$A$24:$N$24</c:f>
              <c:numCache>
                <c:formatCode>General</c:formatCode>
                <c:ptCount val="14"/>
                <c:pt idx="0">
                  <c:v>-1</c:v>
                </c:pt>
                <c:pt idx="1">
                  <c:v>990</c:v>
                </c:pt>
                <c:pt idx="2">
                  <c:v>1594</c:v>
                </c:pt>
                <c:pt idx="3">
                  <c:v>1795</c:v>
                </c:pt>
                <c:pt idx="4">
                  <c:v>900</c:v>
                </c:pt>
                <c:pt idx="5">
                  <c:v>1950</c:v>
                </c:pt>
                <c:pt idx="6">
                  <c:v>4800</c:v>
                </c:pt>
                <c:pt idx="7">
                  <c:v>-1</c:v>
                </c:pt>
                <c:pt idx="8">
                  <c:v>-1</c:v>
                </c:pt>
                <c:pt idx="9">
                  <c:v>-1</c:v>
                </c:pt>
                <c:pt idx="10">
                  <c:v>-1</c:v>
                </c:pt>
                <c:pt idx="11">
                  <c:v>1280</c:v>
                </c:pt>
                <c:pt idx="12">
                  <c:v>3100</c:v>
                </c:pt>
                <c:pt idx="13">
                  <c:v>3490</c:v>
                </c:pt>
              </c:numCache>
            </c:numRef>
          </c:yVal>
          <c:smooth val="0"/>
        </c:ser>
        <c:ser>
          <c:idx val="23"/>
          <c:order val="2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_G0404_!$A$25:$N$25</c:f>
              <c:numCache>
                <c:formatCode>General</c:formatCode>
                <c:ptCount val="14"/>
                <c:pt idx="0">
                  <c:v>-1</c:v>
                </c:pt>
                <c:pt idx="1">
                  <c:v>1050</c:v>
                </c:pt>
                <c:pt idx="2">
                  <c:v>1765</c:v>
                </c:pt>
                <c:pt idx="3">
                  <c:v>1815</c:v>
                </c:pt>
                <c:pt idx="4">
                  <c:v>920</c:v>
                </c:pt>
                <c:pt idx="5">
                  <c:v>1980</c:v>
                </c:pt>
                <c:pt idx="6">
                  <c:v>4830</c:v>
                </c:pt>
                <c:pt idx="7">
                  <c:v>-1</c:v>
                </c:pt>
                <c:pt idx="8">
                  <c:v>-1</c:v>
                </c:pt>
                <c:pt idx="9">
                  <c:v>-1</c:v>
                </c:pt>
                <c:pt idx="10">
                  <c:v>-1</c:v>
                </c:pt>
                <c:pt idx="11">
                  <c:v>3500</c:v>
                </c:pt>
                <c:pt idx="12">
                  <c:v>3130</c:v>
                </c:pt>
                <c:pt idx="13">
                  <c:v>3580</c:v>
                </c:pt>
              </c:numCache>
            </c:numRef>
          </c:yVal>
          <c:smooth val="0"/>
        </c:ser>
        <c:ser>
          <c:idx val="24"/>
          <c:order val="2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_G0404_!$A$26:$N$26</c:f>
              <c:numCache>
                <c:formatCode>General</c:formatCode>
                <c:ptCount val="14"/>
                <c:pt idx="0">
                  <c:v>-1</c:v>
                </c:pt>
                <c:pt idx="1">
                  <c:v>1160</c:v>
                </c:pt>
                <c:pt idx="2">
                  <c:v>1800</c:v>
                </c:pt>
                <c:pt idx="3">
                  <c:v>1840</c:v>
                </c:pt>
                <c:pt idx="4">
                  <c:v>950</c:v>
                </c:pt>
                <c:pt idx="5">
                  <c:v>2000</c:v>
                </c:pt>
                <c:pt idx="6">
                  <c:v>4860</c:v>
                </c:pt>
                <c:pt idx="7">
                  <c:v>-1</c:v>
                </c:pt>
                <c:pt idx="8">
                  <c:v>-1</c:v>
                </c:pt>
                <c:pt idx="9">
                  <c:v>-1</c:v>
                </c:pt>
                <c:pt idx="10">
                  <c:v>-1</c:v>
                </c:pt>
                <c:pt idx="11">
                  <c:v>3520</c:v>
                </c:pt>
                <c:pt idx="12">
                  <c:v>3150</c:v>
                </c:pt>
                <c:pt idx="13">
                  <c:v>3610</c:v>
                </c:pt>
              </c:numCache>
            </c:numRef>
          </c:yVal>
          <c:smooth val="0"/>
        </c:ser>
        <c:ser>
          <c:idx val="25"/>
          <c:order val="2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_G0404_!$A$27:$N$27</c:f>
              <c:numCache>
                <c:formatCode>General</c:formatCode>
                <c:ptCount val="14"/>
                <c:pt idx="0">
                  <c:v>-1</c:v>
                </c:pt>
                <c:pt idx="1">
                  <c:v>1200</c:v>
                </c:pt>
                <c:pt idx="2">
                  <c:v>1845</c:v>
                </c:pt>
                <c:pt idx="3">
                  <c:v>1900</c:v>
                </c:pt>
                <c:pt idx="4">
                  <c:v>1024</c:v>
                </c:pt>
                <c:pt idx="5">
                  <c:v>2020</c:v>
                </c:pt>
                <c:pt idx="6">
                  <c:v>4880</c:v>
                </c:pt>
                <c:pt idx="7">
                  <c:v>-1</c:v>
                </c:pt>
                <c:pt idx="8">
                  <c:v>-1</c:v>
                </c:pt>
                <c:pt idx="9">
                  <c:v>-1</c:v>
                </c:pt>
                <c:pt idx="10">
                  <c:v>-1</c:v>
                </c:pt>
                <c:pt idx="11">
                  <c:v>3540</c:v>
                </c:pt>
                <c:pt idx="12">
                  <c:v>3170</c:v>
                </c:pt>
                <c:pt idx="13">
                  <c:v>3650</c:v>
                </c:pt>
              </c:numCache>
            </c:numRef>
          </c:yVal>
          <c:smooth val="0"/>
        </c:ser>
        <c:ser>
          <c:idx val="26"/>
          <c:order val="2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_G0404_!$A$28:$N$28</c:f>
              <c:numCache>
                <c:formatCode>General</c:formatCode>
                <c:ptCount val="14"/>
                <c:pt idx="0">
                  <c:v>-1</c:v>
                </c:pt>
                <c:pt idx="1">
                  <c:v>1230</c:v>
                </c:pt>
                <c:pt idx="2">
                  <c:v>1900</c:v>
                </c:pt>
                <c:pt idx="3">
                  <c:v>1924</c:v>
                </c:pt>
                <c:pt idx="4">
                  <c:v>1300</c:v>
                </c:pt>
                <c:pt idx="5">
                  <c:v>2046</c:v>
                </c:pt>
                <c:pt idx="6">
                  <c:v>4900</c:v>
                </c:pt>
                <c:pt idx="7">
                  <c:v>-1</c:v>
                </c:pt>
                <c:pt idx="8">
                  <c:v>-1</c:v>
                </c:pt>
                <c:pt idx="9">
                  <c:v>-1</c:v>
                </c:pt>
                <c:pt idx="10">
                  <c:v>-1</c:v>
                </c:pt>
                <c:pt idx="11">
                  <c:v>3560</c:v>
                </c:pt>
                <c:pt idx="12">
                  <c:v>3220</c:v>
                </c:pt>
                <c:pt idx="13">
                  <c:v>3712</c:v>
                </c:pt>
              </c:numCache>
            </c:numRef>
          </c:yVal>
          <c:smooth val="0"/>
        </c:ser>
        <c:ser>
          <c:idx val="27"/>
          <c:order val="2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_G0404_!$A$29:$N$29</c:f>
              <c:numCache>
                <c:formatCode>General</c:formatCode>
                <c:ptCount val="14"/>
                <c:pt idx="0">
                  <c:v>-1</c:v>
                </c:pt>
                <c:pt idx="1">
                  <c:v>1250</c:v>
                </c:pt>
                <c:pt idx="2">
                  <c:v>2000</c:v>
                </c:pt>
                <c:pt idx="3">
                  <c:v>1950</c:v>
                </c:pt>
                <c:pt idx="4">
                  <c:v>1354</c:v>
                </c:pt>
                <c:pt idx="5">
                  <c:v>4610</c:v>
                </c:pt>
                <c:pt idx="6">
                  <c:v>4930</c:v>
                </c:pt>
                <c:pt idx="7">
                  <c:v>-1</c:v>
                </c:pt>
                <c:pt idx="8">
                  <c:v>-1</c:v>
                </c:pt>
                <c:pt idx="9">
                  <c:v>-1</c:v>
                </c:pt>
                <c:pt idx="10">
                  <c:v>-1</c:v>
                </c:pt>
                <c:pt idx="11">
                  <c:v>3580</c:v>
                </c:pt>
                <c:pt idx="12">
                  <c:v>3250</c:v>
                </c:pt>
                <c:pt idx="13">
                  <c:v>3760</c:v>
                </c:pt>
              </c:numCache>
            </c:numRef>
          </c:yVal>
          <c:smooth val="0"/>
        </c:ser>
        <c:ser>
          <c:idx val="28"/>
          <c:order val="2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_G0404_!$A$30:$N$30</c:f>
              <c:numCache>
                <c:formatCode>General</c:formatCode>
                <c:ptCount val="14"/>
                <c:pt idx="0">
                  <c:v>-1</c:v>
                </c:pt>
                <c:pt idx="1">
                  <c:v>1270</c:v>
                </c:pt>
                <c:pt idx="2">
                  <c:v>2040</c:v>
                </c:pt>
                <c:pt idx="3">
                  <c:v>1980</c:v>
                </c:pt>
                <c:pt idx="4">
                  <c:v>1440</c:v>
                </c:pt>
                <c:pt idx="5">
                  <c:v>4630</c:v>
                </c:pt>
                <c:pt idx="6">
                  <c:v>4950</c:v>
                </c:pt>
                <c:pt idx="7">
                  <c:v>-1</c:v>
                </c:pt>
                <c:pt idx="8">
                  <c:v>-1</c:v>
                </c:pt>
                <c:pt idx="9">
                  <c:v>-1</c:v>
                </c:pt>
                <c:pt idx="10">
                  <c:v>-1</c:v>
                </c:pt>
                <c:pt idx="11">
                  <c:v>3600</c:v>
                </c:pt>
                <c:pt idx="12">
                  <c:v>3270</c:v>
                </c:pt>
                <c:pt idx="13">
                  <c:v>3780</c:v>
                </c:pt>
              </c:numCache>
            </c:numRef>
          </c:yVal>
          <c:smooth val="0"/>
        </c:ser>
        <c:ser>
          <c:idx val="29"/>
          <c:order val="2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_G0404_!$A$31:$N$31</c:f>
              <c:numCache>
                <c:formatCode>General</c:formatCode>
                <c:ptCount val="14"/>
                <c:pt idx="0">
                  <c:v>-1</c:v>
                </c:pt>
                <c:pt idx="1">
                  <c:v>1300</c:v>
                </c:pt>
                <c:pt idx="2">
                  <c:v>2120</c:v>
                </c:pt>
                <c:pt idx="3">
                  <c:v>2011</c:v>
                </c:pt>
                <c:pt idx="4">
                  <c:v>1480</c:v>
                </c:pt>
                <c:pt idx="5">
                  <c:v>4650</c:v>
                </c:pt>
                <c:pt idx="6">
                  <c:v>4980</c:v>
                </c:pt>
                <c:pt idx="7">
                  <c:v>-1</c:v>
                </c:pt>
                <c:pt idx="8">
                  <c:v>-1</c:v>
                </c:pt>
                <c:pt idx="9">
                  <c:v>-1</c:v>
                </c:pt>
                <c:pt idx="10">
                  <c:v>-1</c:v>
                </c:pt>
                <c:pt idx="11">
                  <c:v>3620</c:v>
                </c:pt>
                <c:pt idx="12">
                  <c:v>3300</c:v>
                </c:pt>
                <c:pt idx="13">
                  <c:v>3860</c:v>
                </c:pt>
              </c:numCache>
            </c:numRef>
          </c:yVal>
          <c:smooth val="0"/>
        </c:ser>
        <c:ser>
          <c:idx val="30"/>
          <c:order val="2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_G0404_!$A$32:$N$32</c:f>
              <c:numCache>
                <c:formatCode>General</c:formatCode>
                <c:ptCount val="14"/>
                <c:pt idx="0">
                  <c:v>-1</c:v>
                </c:pt>
                <c:pt idx="1">
                  <c:v>1335</c:v>
                </c:pt>
                <c:pt idx="2">
                  <c:v>2165</c:v>
                </c:pt>
                <c:pt idx="3">
                  <c:v>2040</c:v>
                </c:pt>
                <c:pt idx="4">
                  <c:v>1565</c:v>
                </c:pt>
                <c:pt idx="5">
                  <c:v>4670</c:v>
                </c:pt>
                <c:pt idx="6">
                  <c:v>5015</c:v>
                </c:pt>
                <c:pt idx="7">
                  <c:v>-1</c:v>
                </c:pt>
                <c:pt idx="8">
                  <c:v>-1</c:v>
                </c:pt>
                <c:pt idx="9">
                  <c:v>-1</c:v>
                </c:pt>
                <c:pt idx="10">
                  <c:v>-1</c:v>
                </c:pt>
                <c:pt idx="11">
                  <c:v>3640</c:v>
                </c:pt>
                <c:pt idx="12">
                  <c:v>3320</c:v>
                </c:pt>
                <c:pt idx="13">
                  <c:v>3930</c:v>
                </c:pt>
              </c:numCache>
            </c:numRef>
          </c:yVal>
          <c:smooth val="0"/>
        </c:ser>
        <c:ser>
          <c:idx val="31"/>
          <c:order val="2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_G0404_!$A$33:$N$33</c:f>
              <c:numCache>
                <c:formatCode>General</c:formatCode>
                <c:ptCount val="14"/>
                <c:pt idx="0">
                  <c:v>-1</c:v>
                </c:pt>
                <c:pt idx="1">
                  <c:v>1360</c:v>
                </c:pt>
                <c:pt idx="2">
                  <c:v>4570</c:v>
                </c:pt>
                <c:pt idx="3">
                  <c:v>2070</c:v>
                </c:pt>
                <c:pt idx="4">
                  <c:v>1630</c:v>
                </c:pt>
                <c:pt idx="5">
                  <c:v>4690</c:v>
                </c:pt>
                <c:pt idx="6">
                  <c:v>5035</c:v>
                </c:pt>
                <c:pt idx="7">
                  <c:v>-1</c:v>
                </c:pt>
                <c:pt idx="8">
                  <c:v>-1</c:v>
                </c:pt>
                <c:pt idx="9">
                  <c:v>-1</c:v>
                </c:pt>
                <c:pt idx="10">
                  <c:v>-1</c:v>
                </c:pt>
                <c:pt idx="11">
                  <c:v>3660</c:v>
                </c:pt>
                <c:pt idx="12">
                  <c:v>3340</c:v>
                </c:pt>
                <c:pt idx="13">
                  <c:v>3990</c:v>
                </c:pt>
              </c:numCache>
            </c:numRef>
          </c:yVal>
          <c:smooth val="0"/>
        </c:ser>
        <c:ser>
          <c:idx val="32"/>
          <c:order val="3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_G0404_!$A$34:$N$34</c:f>
              <c:numCache>
                <c:formatCode>General</c:formatCode>
                <c:ptCount val="14"/>
                <c:pt idx="0">
                  <c:v>-1</c:v>
                </c:pt>
                <c:pt idx="1">
                  <c:v>1380</c:v>
                </c:pt>
                <c:pt idx="2">
                  <c:v>4600</c:v>
                </c:pt>
                <c:pt idx="3">
                  <c:v>2100</c:v>
                </c:pt>
                <c:pt idx="4">
                  <c:v>1700</c:v>
                </c:pt>
                <c:pt idx="5">
                  <c:v>4710</c:v>
                </c:pt>
                <c:pt idx="6">
                  <c:v>5100</c:v>
                </c:pt>
                <c:pt idx="7">
                  <c:v>-1</c:v>
                </c:pt>
                <c:pt idx="8">
                  <c:v>-1</c:v>
                </c:pt>
                <c:pt idx="9">
                  <c:v>-1</c:v>
                </c:pt>
                <c:pt idx="10">
                  <c:v>-1</c:v>
                </c:pt>
                <c:pt idx="11">
                  <c:v>3680</c:v>
                </c:pt>
                <c:pt idx="12">
                  <c:v>3385</c:v>
                </c:pt>
                <c:pt idx="13">
                  <c:v>4020</c:v>
                </c:pt>
              </c:numCache>
            </c:numRef>
          </c:yVal>
          <c:smooth val="0"/>
        </c:ser>
        <c:ser>
          <c:idx val="33"/>
          <c:order val="3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_G0404_!$A$35:$N$35</c:f>
              <c:numCache>
                <c:formatCode>General</c:formatCode>
                <c:ptCount val="14"/>
                <c:pt idx="0">
                  <c:v>-1</c:v>
                </c:pt>
                <c:pt idx="1">
                  <c:v>1400</c:v>
                </c:pt>
                <c:pt idx="2">
                  <c:v>4620</c:v>
                </c:pt>
                <c:pt idx="3">
                  <c:v>2120</c:v>
                </c:pt>
                <c:pt idx="4">
                  <c:v>1750</c:v>
                </c:pt>
                <c:pt idx="5">
                  <c:v>4730</c:v>
                </c:pt>
                <c:pt idx="6">
                  <c:v>5130</c:v>
                </c:pt>
                <c:pt idx="7">
                  <c:v>-1</c:v>
                </c:pt>
                <c:pt idx="8">
                  <c:v>-1</c:v>
                </c:pt>
                <c:pt idx="9">
                  <c:v>-1</c:v>
                </c:pt>
                <c:pt idx="10">
                  <c:v>-1</c:v>
                </c:pt>
                <c:pt idx="11">
                  <c:v>3700</c:v>
                </c:pt>
                <c:pt idx="12">
                  <c:v>3440</c:v>
                </c:pt>
                <c:pt idx="13">
                  <c:v>4230</c:v>
                </c:pt>
              </c:numCache>
            </c:numRef>
          </c:yVal>
          <c:smooth val="0"/>
        </c:ser>
        <c:ser>
          <c:idx val="34"/>
          <c:order val="3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_G0404_!$A$36:$N$36</c:f>
              <c:numCache>
                <c:formatCode>General</c:formatCode>
                <c:ptCount val="14"/>
                <c:pt idx="0">
                  <c:v>-1</c:v>
                </c:pt>
                <c:pt idx="1">
                  <c:v>1420</c:v>
                </c:pt>
                <c:pt idx="2">
                  <c:v>4660</c:v>
                </c:pt>
                <c:pt idx="3">
                  <c:v>2150</c:v>
                </c:pt>
                <c:pt idx="4">
                  <c:v>1800</c:v>
                </c:pt>
                <c:pt idx="5">
                  <c:v>4750</c:v>
                </c:pt>
                <c:pt idx="6">
                  <c:v>5160</c:v>
                </c:pt>
                <c:pt idx="7">
                  <c:v>-1</c:v>
                </c:pt>
                <c:pt idx="8">
                  <c:v>-1</c:v>
                </c:pt>
                <c:pt idx="9">
                  <c:v>-1</c:v>
                </c:pt>
                <c:pt idx="10">
                  <c:v>-1</c:v>
                </c:pt>
                <c:pt idx="11">
                  <c:v>3720</c:v>
                </c:pt>
                <c:pt idx="12">
                  <c:v>3460</c:v>
                </c:pt>
                <c:pt idx="13">
                  <c:v>4300</c:v>
                </c:pt>
              </c:numCache>
            </c:numRef>
          </c:yVal>
          <c:smooth val="0"/>
        </c:ser>
        <c:ser>
          <c:idx val="35"/>
          <c:order val="3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_G0404_!$A$37:$N$37</c:f>
              <c:numCache>
                <c:formatCode>General</c:formatCode>
                <c:ptCount val="14"/>
                <c:pt idx="0">
                  <c:v>-1</c:v>
                </c:pt>
                <c:pt idx="1">
                  <c:v>1470</c:v>
                </c:pt>
                <c:pt idx="2">
                  <c:v>4680</c:v>
                </c:pt>
                <c:pt idx="3">
                  <c:v>2175</c:v>
                </c:pt>
                <c:pt idx="4">
                  <c:v>1850</c:v>
                </c:pt>
                <c:pt idx="5">
                  <c:v>4775</c:v>
                </c:pt>
                <c:pt idx="6">
                  <c:v>5200</c:v>
                </c:pt>
                <c:pt idx="7">
                  <c:v>-1</c:v>
                </c:pt>
                <c:pt idx="8">
                  <c:v>-1</c:v>
                </c:pt>
                <c:pt idx="9">
                  <c:v>-1</c:v>
                </c:pt>
                <c:pt idx="10">
                  <c:v>-1</c:v>
                </c:pt>
                <c:pt idx="11">
                  <c:v>3740</c:v>
                </c:pt>
                <c:pt idx="12">
                  <c:v>3500</c:v>
                </c:pt>
                <c:pt idx="13">
                  <c:v>4440</c:v>
                </c:pt>
              </c:numCache>
            </c:numRef>
          </c:yVal>
          <c:smooth val="0"/>
        </c:ser>
        <c:ser>
          <c:idx val="36"/>
          <c:order val="3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_G0404_!$A$38:$N$38</c:f>
              <c:numCache>
                <c:formatCode>General</c:formatCode>
                <c:ptCount val="14"/>
                <c:pt idx="0">
                  <c:v>-1</c:v>
                </c:pt>
                <c:pt idx="1">
                  <c:v>1505</c:v>
                </c:pt>
                <c:pt idx="2">
                  <c:v>4710</c:v>
                </c:pt>
                <c:pt idx="3">
                  <c:v>2195</c:v>
                </c:pt>
                <c:pt idx="4">
                  <c:v>1892</c:v>
                </c:pt>
                <c:pt idx="5">
                  <c:v>4805</c:v>
                </c:pt>
                <c:pt idx="6">
                  <c:v>5220</c:v>
                </c:pt>
                <c:pt idx="7">
                  <c:v>-1</c:v>
                </c:pt>
                <c:pt idx="8">
                  <c:v>-1</c:v>
                </c:pt>
                <c:pt idx="9">
                  <c:v>-1</c:v>
                </c:pt>
                <c:pt idx="10">
                  <c:v>-1</c:v>
                </c:pt>
                <c:pt idx="11">
                  <c:v>3760</c:v>
                </c:pt>
                <c:pt idx="12">
                  <c:v>3585</c:v>
                </c:pt>
                <c:pt idx="13">
                  <c:v>4600</c:v>
                </c:pt>
              </c:numCache>
            </c:numRef>
          </c:yVal>
          <c:smooth val="0"/>
        </c:ser>
        <c:ser>
          <c:idx val="37"/>
          <c:order val="3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_G0404_!$A$39:$N$39</c:f>
              <c:numCache>
                <c:formatCode>General</c:formatCode>
                <c:ptCount val="14"/>
                <c:pt idx="0">
                  <c:v>-1</c:v>
                </c:pt>
                <c:pt idx="1">
                  <c:v>1545</c:v>
                </c:pt>
                <c:pt idx="2">
                  <c:v>4735</c:v>
                </c:pt>
                <c:pt idx="3">
                  <c:v>2215</c:v>
                </c:pt>
                <c:pt idx="4">
                  <c:v>1950</c:v>
                </c:pt>
                <c:pt idx="5">
                  <c:v>4830</c:v>
                </c:pt>
                <c:pt idx="6">
                  <c:v>5450</c:v>
                </c:pt>
                <c:pt idx="7">
                  <c:v>-1</c:v>
                </c:pt>
                <c:pt idx="8">
                  <c:v>-1</c:v>
                </c:pt>
                <c:pt idx="9">
                  <c:v>-1</c:v>
                </c:pt>
                <c:pt idx="10">
                  <c:v>-1</c:v>
                </c:pt>
                <c:pt idx="11">
                  <c:v>3780</c:v>
                </c:pt>
                <c:pt idx="12">
                  <c:v>3610</c:v>
                </c:pt>
                <c:pt idx="13">
                  <c:v>4730</c:v>
                </c:pt>
              </c:numCache>
            </c:numRef>
          </c:yVal>
          <c:smooth val="0"/>
        </c:ser>
        <c:ser>
          <c:idx val="38"/>
          <c:order val="3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_G0404_!$A$40:$N$40</c:f>
              <c:numCache>
                <c:formatCode>General</c:formatCode>
                <c:ptCount val="14"/>
                <c:pt idx="0">
                  <c:v>-1</c:v>
                </c:pt>
                <c:pt idx="1">
                  <c:v>1570</c:v>
                </c:pt>
                <c:pt idx="2">
                  <c:v>4780</c:v>
                </c:pt>
                <c:pt idx="3">
                  <c:v>4550</c:v>
                </c:pt>
                <c:pt idx="4">
                  <c:v>1970</c:v>
                </c:pt>
                <c:pt idx="5">
                  <c:v>4865</c:v>
                </c:pt>
                <c:pt idx="6">
                  <c:v>5480</c:v>
                </c:pt>
                <c:pt idx="7">
                  <c:v>-1</c:v>
                </c:pt>
                <c:pt idx="8">
                  <c:v>-1</c:v>
                </c:pt>
                <c:pt idx="9">
                  <c:v>-1</c:v>
                </c:pt>
                <c:pt idx="10">
                  <c:v>-1</c:v>
                </c:pt>
                <c:pt idx="11">
                  <c:v>3800</c:v>
                </c:pt>
                <c:pt idx="12">
                  <c:v>3650</c:v>
                </c:pt>
                <c:pt idx="13">
                  <c:v>4780</c:v>
                </c:pt>
              </c:numCache>
            </c:numRef>
          </c:yVal>
          <c:smooth val="0"/>
        </c:ser>
        <c:ser>
          <c:idx val="39"/>
          <c:order val="3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_G0404_!$A$41:$N$41</c:f>
              <c:numCache>
                <c:formatCode>General</c:formatCode>
                <c:ptCount val="14"/>
                <c:pt idx="0">
                  <c:v>-1</c:v>
                </c:pt>
                <c:pt idx="1">
                  <c:v>1590</c:v>
                </c:pt>
                <c:pt idx="2">
                  <c:v>4910</c:v>
                </c:pt>
                <c:pt idx="3">
                  <c:v>4570</c:v>
                </c:pt>
                <c:pt idx="4">
                  <c:v>2002</c:v>
                </c:pt>
                <c:pt idx="5">
                  <c:v>4885</c:v>
                </c:pt>
                <c:pt idx="6">
                  <c:v>5575</c:v>
                </c:pt>
                <c:pt idx="7">
                  <c:v>-1</c:v>
                </c:pt>
                <c:pt idx="8">
                  <c:v>-1</c:v>
                </c:pt>
                <c:pt idx="9">
                  <c:v>-1</c:v>
                </c:pt>
                <c:pt idx="10">
                  <c:v>-1</c:v>
                </c:pt>
                <c:pt idx="11">
                  <c:v>3820</c:v>
                </c:pt>
                <c:pt idx="12">
                  <c:v>3675</c:v>
                </c:pt>
                <c:pt idx="13">
                  <c:v>-1</c:v>
                </c:pt>
              </c:numCache>
            </c:numRef>
          </c:yVal>
          <c:smooth val="0"/>
        </c:ser>
        <c:ser>
          <c:idx val="40"/>
          <c:order val="3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_G0404_!$A$42:$N$42</c:f>
              <c:numCache>
                <c:formatCode>General</c:formatCode>
                <c:ptCount val="14"/>
                <c:pt idx="0">
                  <c:v>-1</c:v>
                </c:pt>
                <c:pt idx="1">
                  <c:v>1610</c:v>
                </c:pt>
                <c:pt idx="2">
                  <c:v>4995</c:v>
                </c:pt>
                <c:pt idx="3">
                  <c:v>4590</c:v>
                </c:pt>
                <c:pt idx="4">
                  <c:v>2025</c:v>
                </c:pt>
                <c:pt idx="5">
                  <c:v>4910</c:v>
                </c:pt>
                <c:pt idx="6">
                  <c:v>-1</c:v>
                </c:pt>
                <c:pt idx="7">
                  <c:v>-1</c:v>
                </c:pt>
                <c:pt idx="8">
                  <c:v>-1</c:v>
                </c:pt>
                <c:pt idx="9">
                  <c:v>-1</c:v>
                </c:pt>
                <c:pt idx="10">
                  <c:v>-1</c:v>
                </c:pt>
                <c:pt idx="11">
                  <c:v>3840</c:v>
                </c:pt>
                <c:pt idx="12">
                  <c:v>3700</c:v>
                </c:pt>
                <c:pt idx="13">
                  <c:v>-1</c:v>
                </c:pt>
              </c:numCache>
            </c:numRef>
          </c:yVal>
          <c:smooth val="0"/>
        </c:ser>
        <c:ser>
          <c:idx val="41"/>
          <c:order val="3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_G0404_!$A$43:$N$43</c:f>
              <c:numCache>
                <c:formatCode>General</c:formatCode>
                <c:ptCount val="14"/>
                <c:pt idx="0">
                  <c:v>-1</c:v>
                </c:pt>
                <c:pt idx="1">
                  <c:v>1630</c:v>
                </c:pt>
                <c:pt idx="2">
                  <c:v>5020</c:v>
                </c:pt>
                <c:pt idx="3">
                  <c:v>4610</c:v>
                </c:pt>
                <c:pt idx="4">
                  <c:v>2050</c:v>
                </c:pt>
                <c:pt idx="5">
                  <c:v>4930</c:v>
                </c:pt>
                <c:pt idx="6">
                  <c:v>-1</c:v>
                </c:pt>
                <c:pt idx="7">
                  <c:v>-1</c:v>
                </c:pt>
                <c:pt idx="8">
                  <c:v>-1</c:v>
                </c:pt>
                <c:pt idx="9">
                  <c:v>-1</c:v>
                </c:pt>
                <c:pt idx="10">
                  <c:v>-1</c:v>
                </c:pt>
                <c:pt idx="11">
                  <c:v>3860</c:v>
                </c:pt>
                <c:pt idx="12">
                  <c:v>3750</c:v>
                </c:pt>
                <c:pt idx="13">
                  <c:v>-1</c:v>
                </c:pt>
              </c:numCache>
            </c:numRef>
          </c:yVal>
          <c:smooth val="0"/>
        </c:ser>
        <c:ser>
          <c:idx val="42"/>
          <c:order val="4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_G0404_!$A$44:$N$44</c:f>
              <c:numCache>
                <c:formatCode>General</c:formatCode>
                <c:ptCount val="14"/>
                <c:pt idx="0">
                  <c:v>-1</c:v>
                </c:pt>
                <c:pt idx="1">
                  <c:v>1650</c:v>
                </c:pt>
                <c:pt idx="2">
                  <c:v>-1</c:v>
                </c:pt>
                <c:pt idx="3">
                  <c:v>4630</c:v>
                </c:pt>
                <c:pt idx="4">
                  <c:v>2070</c:v>
                </c:pt>
                <c:pt idx="5">
                  <c:v>4950</c:v>
                </c:pt>
                <c:pt idx="6">
                  <c:v>-1</c:v>
                </c:pt>
                <c:pt idx="7">
                  <c:v>-1</c:v>
                </c:pt>
                <c:pt idx="8">
                  <c:v>-1</c:v>
                </c:pt>
                <c:pt idx="9">
                  <c:v>-1</c:v>
                </c:pt>
                <c:pt idx="10">
                  <c:v>-1</c:v>
                </c:pt>
                <c:pt idx="11">
                  <c:v>3880</c:v>
                </c:pt>
                <c:pt idx="12">
                  <c:v>3800</c:v>
                </c:pt>
                <c:pt idx="13">
                  <c:v>-1</c:v>
                </c:pt>
              </c:numCache>
            </c:numRef>
          </c:yVal>
          <c:smooth val="0"/>
        </c:ser>
        <c:ser>
          <c:idx val="43"/>
          <c:order val="4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_G0404_!$A$45:$N$45</c:f>
              <c:numCache>
                <c:formatCode>General</c:formatCode>
                <c:ptCount val="14"/>
                <c:pt idx="0">
                  <c:v>-1</c:v>
                </c:pt>
                <c:pt idx="1">
                  <c:v>1690</c:v>
                </c:pt>
                <c:pt idx="2">
                  <c:v>-1</c:v>
                </c:pt>
                <c:pt idx="3">
                  <c:v>4650</c:v>
                </c:pt>
                <c:pt idx="4">
                  <c:v>2100</c:v>
                </c:pt>
                <c:pt idx="5">
                  <c:v>4970</c:v>
                </c:pt>
                <c:pt idx="6">
                  <c:v>-1</c:v>
                </c:pt>
                <c:pt idx="7">
                  <c:v>-1</c:v>
                </c:pt>
                <c:pt idx="8">
                  <c:v>-1</c:v>
                </c:pt>
                <c:pt idx="9">
                  <c:v>-1</c:v>
                </c:pt>
                <c:pt idx="10">
                  <c:v>-1</c:v>
                </c:pt>
                <c:pt idx="11">
                  <c:v>3900</c:v>
                </c:pt>
                <c:pt idx="12">
                  <c:v>3890</c:v>
                </c:pt>
                <c:pt idx="13">
                  <c:v>-1</c:v>
                </c:pt>
              </c:numCache>
            </c:numRef>
          </c:yVal>
          <c:smooth val="0"/>
        </c:ser>
        <c:ser>
          <c:idx val="44"/>
          <c:order val="4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_G0404_!$A$46:$N$46</c:f>
              <c:numCache>
                <c:formatCode>General</c:formatCode>
                <c:ptCount val="14"/>
                <c:pt idx="0">
                  <c:v>-1</c:v>
                </c:pt>
                <c:pt idx="1">
                  <c:v>1715</c:v>
                </c:pt>
                <c:pt idx="2">
                  <c:v>-1</c:v>
                </c:pt>
                <c:pt idx="3">
                  <c:v>4670</c:v>
                </c:pt>
                <c:pt idx="4">
                  <c:v>2120</c:v>
                </c:pt>
                <c:pt idx="5">
                  <c:v>4990</c:v>
                </c:pt>
                <c:pt idx="6">
                  <c:v>-1</c:v>
                </c:pt>
                <c:pt idx="7">
                  <c:v>-1</c:v>
                </c:pt>
                <c:pt idx="8">
                  <c:v>-1</c:v>
                </c:pt>
                <c:pt idx="9">
                  <c:v>-1</c:v>
                </c:pt>
                <c:pt idx="10">
                  <c:v>-1</c:v>
                </c:pt>
                <c:pt idx="11">
                  <c:v>3925</c:v>
                </c:pt>
                <c:pt idx="12">
                  <c:v>3980</c:v>
                </c:pt>
                <c:pt idx="13">
                  <c:v>-1</c:v>
                </c:pt>
              </c:numCache>
            </c:numRef>
          </c:yVal>
          <c:smooth val="0"/>
        </c:ser>
        <c:ser>
          <c:idx val="45"/>
          <c:order val="4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_G0404_!$A$47:$N$47</c:f>
              <c:numCache>
                <c:formatCode>General</c:formatCode>
                <c:ptCount val="14"/>
                <c:pt idx="0">
                  <c:v>-1</c:v>
                </c:pt>
                <c:pt idx="1">
                  <c:v>1745</c:v>
                </c:pt>
                <c:pt idx="2">
                  <c:v>-1</c:v>
                </c:pt>
                <c:pt idx="3">
                  <c:v>4690</c:v>
                </c:pt>
                <c:pt idx="4">
                  <c:v>2140</c:v>
                </c:pt>
                <c:pt idx="5">
                  <c:v>5010</c:v>
                </c:pt>
                <c:pt idx="6">
                  <c:v>-1</c:v>
                </c:pt>
                <c:pt idx="7">
                  <c:v>-1</c:v>
                </c:pt>
                <c:pt idx="8">
                  <c:v>-1</c:v>
                </c:pt>
                <c:pt idx="9">
                  <c:v>-1</c:v>
                </c:pt>
                <c:pt idx="10">
                  <c:v>-1</c:v>
                </c:pt>
                <c:pt idx="11">
                  <c:v>3950</c:v>
                </c:pt>
                <c:pt idx="12">
                  <c:v>4070</c:v>
                </c:pt>
                <c:pt idx="13">
                  <c:v>-1</c:v>
                </c:pt>
              </c:numCache>
            </c:numRef>
          </c:yVal>
          <c:smooth val="0"/>
        </c:ser>
        <c:ser>
          <c:idx val="46"/>
          <c:order val="4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_G0404_!$A$48:$N$48</c:f>
              <c:numCache>
                <c:formatCode>General</c:formatCode>
                <c:ptCount val="14"/>
                <c:pt idx="0">
                  <c:v>-1</c:v>
                </c:pt>
                <c:pt idx="1">
                  <c:v>1780</c:v>
                </c:pt>
                <c:pt idx="2">
                  <c:v>-1</c:v>
                </c:pt>
                <c:pt idx="3">
                  <c:v>4710</c:v>
                </c:pt>
                <c:pt idx="4">
                  <c:v>2160</c:v>
                </c:pt>
                <c:pt idx="5">
                  <c:v>5040</c:v>
                </c:pt>
                <c:pt idx="6">
                  <c:v>-1</c:v>
                </c:pt>
                <c:pt idx="7">
                  <c:v>-1</c:v>
                </c:pt>
                <c:pt idx="8">
                  <c:v>-1</c:v>
                </c:pt>
                <c:pt idx="9">
                  <c:v>-1</c:v>
                </c:pt>
                <c:pt idx="10">
                  <c:v>-1</c:v>
                </c:pt>
                <c:pt idx="11">
                  <c:v>3970</c:v>
                </c:pt>
                <c:pt idx="12">
                  <c:v>4090</c:v>
                </c:pt>
                <c:pt idx="13">
                  <c:v>-1</c:v>
                </c:pt>
              </c:numCache>
            </c:numRef>
          </c:yVal>
          <c:smooth val="0"/>
        </c:ser>
        <c:ser>
          <c:idx val="47"/>
          <c:order val="4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_G0404_!$A$49:$N$49</c:f>
              <c:numCache>
                <c:formatCode>General</c:formatCode>
                <c:ptCount val="14"/>
                <c:pt idx="0">
                  <c:v>-1</c:v>
                </c:pt>
                <c:pt idx="1">
                  <c:v>1800</c:v>
                </c:pt>
                <c:pt idx="2">
                  <c:v>-1</c:v>
                </c:pt>
                <c:pt idx="3">
                  <c:v>4730</c:v>
                </c:pt>
                <c:pt idx="4">
                  <c:v>2180</c:v>
                </c:pt>
                <c:pt idx="5">
                  <c:v>5060</c:v>
                </c:pt>
                <c:pt idx="6">
                  <c:v>-1</c:v>
                </c:pt>
                <c:pt idx="7">
                  <c:v>-1</c:v>
                </c:pt>
                <c:pt idx="8">
                  <c:v>-1</c:v>
                </c:pt>
                <c:pt idx="9">
                  <c:v>-1</c:v>
                </c:pt>
                <c:pt idx="10">
                  <c:v>-1</c:v>
                </c:pt>
                <c:pt idx="11">
                  <c:v>4020</c:v>
                </c:pt>
                <c:pt idx="12">
                  <c:v>4160</c:v>
                </c:pt>
                <c:pt idx="13">
                  <c:v>-1</c:v>
                </c:pt>
              </c:numCache>
            </c:numRef>
          </c:yVal>
          <c:smooth val="0"/>
        </c:ser>
        <c:ser>
          <c:idx val="48"/>
          <c:order val="4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_G0404_!$A$50:$N$50</c:f>
              <c:numCache>
                <c:formatCode>General</c:formatCode>
                <c:ptCount val="14"/>
                <c:pt idx="0">
                  <c:v>-1</c:v>
                </c:pt>
                <c:pt idx="1">
                  <c:v>1825</c:v>
                </c:pt>
                <c:pt idx="2">
                  <c:v>-1</c:v>
                </c:pt>
                <c:pt idx="3">
                  <c:v>4750</c:v>
                </c:pt>
                <c:pt idx="4">
                  <c:v>2200</c:v>
                </c:pt>
                <c:pt idx="5">
                  <c:v>5130</c:v>
                </c:pt>
                <c:pt idx="6">
                  <c:v>-1</c:v>
                </c:pt>
                <c:pt idx="7">
                  <c:v>-1</c:v>
                </c:pt>
                <c:pt idx="8">
                  <c:v>-1</c:v>
                </c:pt>
                <c:pt idx="9">
                  <c:v>-1</c:v>
                </c:pt>
                <c:pt idx="10">
                  <c:v>-1</c:v>
                </c:pt>
                <c:pt idx="11">
                  <c:v>4040</c:v>
                </c:pt>
                <c:pt idx="12">
                  <c:v>4180</c:v>
                </c:pt>
                <c:pt idx="13">
                  <c:v>-1</c:v>
                </c:pt>
              </c:numCache>
            </c:numRef>
          </c:yVal>
          <c:smooth val="0"/>
        </c:ser>
        <c:ser>
          <c:idx val="49"/>
          <c:order val="4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_G0404_!$A$51:$N$51</c:f>
              <c:numCache>
                <c:formatCode>General</c:formatCode>
                <c:ptCount val="14"/>
                <c:pt idx="0">
                  <c:v>-1</c:v>
                </c:pt>
                <c:pt idx="1">
                  <c:v>1850</c:v>
                </c:pt>
                <c:pt idx="2">
                  <c:v>-1</c:v>
                </c:pt>
                <c:pt idx="3">
                  <c:v>4775</c:v>
                </c:pt>
                <c:pt idx="4">
                  <c:v>4532</c:v>
                </c:pt>
                <c:pt idx="5">
                  <c:v>5155</c:v>
                </c:pt>
                <c:pt idx="6">
                  <c:v>-1</c:v>
                </c:pt>
                <c:pt idx="7">
                  <c:v>-1</c:v>
                </c:pt>
                <c:pt idx="8">
                  <c:v>-1</c:v>
                </c:pt>
                <c:pt idx="9">
                  <c:v>-1</c:v>
                </c:pt>
                <c:pt idx="10">
                  <c:v>-1</c:v>
                </c:pt>
                <c:pt idx="11">
                  <c:v>4060</c:v>
                </c:pt>
                <c:pt idx="12">
                  <c:v>4330</c:v>
                </c:pt>
                <c:pt idx="13">
                  <c:v>-1</c:v>
                </c:pt>
              </c:numCache>
            </c:numRef>
          </c:yVal>
          <c:smooth val="0"/>
        </c:ser>
        <c:ser>
          <c:idx val="50"/>
          <c:order val="4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_G0404_!$A$52:$N$52</c:f>
              <c:numCache>
                <c:formatCode>General</c:formatCode>
                <c:ptCount val="14"/>
                <c:pt idx="0">
                  <c:v>-1</c:v>
                </c:pt>
                <c:pt idx="1">
                  <c:v>1910</c:v>
                </c:pt>
                <c:pt idx="2">
                  <c:v>-1</c:v>
                </c:pt>
                <c:pt idx="3">
                  <c:v>4795</c:v>
                </c:pt>
                <c:pt idx="4">
                  <c:v>4555</c:v>
                </c:pt>
                <c:pt idx="5">
                  <c:v>5250</c:v>
                </c:pt>
                <c:pt idx="6">
                  <c:v>-1</c:v>
                </c:pt>
                <c:pt idx="7">
                  <c:v>-1</c:v>
                </c:pt>
                <c:pt idx="8">
                  <c:v>-1</c:v>
                </c:pt>
                <c:pt idx="9">
                  <c:v>-1</c:v>
                </c:pt>
                <c:pt idx="10">
                  <c:v>-1</c:v>
                </c:pt>
                <c:pt idx="11">
                  <c:v>4080</c:v>
                </c:pt>
                <c:pt idx="12">
                  <c:v>4400</c:v>
                </c:pt>
                <c:pt idx="13">
                  <c:v>-1</c:v>
                </c:pt>
              </c:numCache>
            </c:numRef>
          </c:yVal>
          <c:smooth val="0"/>
        </c:ser>
        <c:ser>
          <c:idx val="51"/>
          <c:order val="4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_G0404_!$A$53:$N$53</c:f>
              <c:numCache>
                <c:formatCode>General</c:formatCode>
                <c:ptCount val="14"/>
                <c:pt idx="0">
                  <c:v>-1</c:v>
                </c:pt>
                <c:pt idx="1">
                  <c:v>1940</c:v>
                </c:pt>
                <c:pt idx="2">
                  <c:v>-1</c:v>
                </c:pt>
                <c:pt idx="3">
                  <c:v>4820</c:v>
                </c:pt>
                <c:pt idx="4">
                  <c:v>4575</c:v>
                </c:pt>
                <c:pt idx="5">
                  <c:v>5320</c:v>
                </c:pt>
                <c:pt idx="6">
                  <c:v>-1</c:v>
                </c:pt>
                <c:pt idx="7">
                  <c:v>-1</c:v>
                </c:pt>
                <c:pt idx="8">
                  <c:v>-1</c:v>
                </c:pt>
                <c:pt idx="9">
                  <c:v>-1</c:v>
                </c:pt>
                <c:pt idx="10">
                  <c:v>-1</c:v>
                </c:pt>
                <c:pt idx="11">
                  <c:v>4100</c:v>
                </c:pt>
                <c:pt idx="12">
                  <c:v>-1</c:v>
                </c:pt>
                <c:pt idx="13">
                  <c:v>-1</c:v>
                </c:pt>
              </c:numCache>
            </c:numRef>
          </c:yVal>
          <c:smooth val="0"/>
        </c:ser>
        <c:ser>
          <c:idx val="52"/>
          <c:order val="5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_G0404_!$A$54:$N$54</c:f>
              <c:numCache>
                <c:formatCode>General</c:formatCode>
                <c:ptCount val="14"/>
                <c:pt idx="0">
                  <c:v>-1</c:v>
                </c:pt>
                <c:pt idx="1">
                  <c:v>1970</c:v>
                </c:pt>
                <c:pt idx="2">
                  <c:v>-1</c:v>
                </c:pt>
                <c:pt idx="3">
                  <c:v>4840</c:v>
                </c:pt>
                <c:pt idx="4">
                  <c:v>4595</c:v>
                </c:pt>
                <c:pt idx="5">
                  <c:v>5550</c:v>
                </c:pt>
                <c:pt idx="6">
                  <c:v>-1</c:v>
                </c:pt>
                <c:pt idx="7">
                  <c:v>-1</c:v>
                </c:pt>
                <c:pt idx="8">
                  <c:v>-1</c:v>
                </c:pt>
                <c:pt idx="9">
                  <c:v>-1</c:v>
                </c:pt>
                <c:pt idx="10">
                  <c:v>-1</c:v>
                </c:pt>
                <c:pt idx="11">
                  <c:v>4130</c:v>
                </c:pt>
                <c:pt idx="12">
                  <c:v>-1</c:v>
                </c:pt>
                <c:pt idx="13">
                  <c:v>-1</c:v>
                </c:pt>
              </c:numCache>
            </c:numRef>
          </c:yVal>
          <c:smooth val="0"/>
        </c:ser>
        <c:ser>
          <c:idx val="53"/>
          <c:order val="5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_G0404_!$A$55:$N$55</c:f>
              <c:numCache>
                <c:formatCode>General</c:formatCode>
                <c:ptCount val="14"/>
                <c:pt idx="0">
                  <c:v>-1</c:v>
                </c:pt>
                <c:pt idx="1">
                  <c:v>2000</c:v>
                </c:pt>
                <c:pt idx="2">
                  <c:v>-1</c:v>
                </c:pt>
                <c:pt idx="3">
                  <c:v>4860</c:v>
                </c:pt>
                <c:pt idx="4">
                  <c:v>4615</c:v>
                </c:pt>
                <c:pt idx="5">
                  <c:v>5570</c:v>
                </c:pt>
                <c:pt idx="6">
                  <c:v>-1</c:v>
                </c:pt>
                <c:pt idx="7">
                  <c:v>-1</c:v>
                </c:pt>
                <c:pt idx="8">
                  <c:v>-1</c:v>
                </c:pt>
                <c:pt idx="9">
                  <c:v>-1</c:v>
                </c:pt>
                <c:pt idx="10">
                  <c:v>-1</c:v>
                </c:pt>
                <c:pt idx="11">
                  <c:v>4160</c:v>
                </c:pt>
                <c:pt idx="12">
                  <c:v>-1</c:v>
                </c:pt>
                <c:pt idx="13">
                  <c:v>-1</c:v>
                </c:pt>
              </c:numCache>
            </c:numRef>
          </c:yVal>
          <c:smooth val="0"/>
        </c:ser>
        <c:ser>
          <c:idx val="54"/>
          <c:order val="5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_G0404_!$A$56:$N$56</c:f>
              <c:numCache>
                <c:formatCode>General</c:formatCode>
                <c:ptCount val="14"/>
                <c:pt idx="0">
                  <c:v>-1</c:v>
                </c:pt>
                <c:pt idx="1">
                  <c:v>2050</c:v>
                </c:pt>
                <c:pt idx="2">
                  <c:v>-1</c:v>
                </c:pt>
                <c:pt idx="3">
                  <c:v>4880</c:v>
                </c:pt>
                <c:pt idx="4">
                  <c:v>4640</c:v>
                </c:pt>
                <c:pt idx="5">
                  <c:v>6641</c:v>
                </c:pt>
                <c:pt idx="6">
                  <c:v>-1</c:v>
                </c:pt>
                <c:pt idx="7">
                  <c:v>-1</c:v>
                </c:pt>
                <c:pt idx="8">
                  <c:v>-1</c:v>
                </c:pt>
                <c:pt idx="9">
                  <c:v>-1</c:v>
                </c:pt>
                <c:pt idx="10">
                  <c:v>-1</c:v>
                </c:pt>
                <c:pt idx="11">
                  <c:v>4180</c:v>
                </c:pt>
                <c:pt idx="12">
                  <c:v>-1</c:v>
                </c:pt>
                <c:pt idx="13">
                  <c:v>-1</c:v>
                </c:pt>
              </c:numCache>
            </c:numRef>
          </c:yVal>
          <c:smooth val="0"/>
        </c:ser>
        <c:ser>
          <c:idx val="55"/>
          <c:order val="5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_G0404_!$A$57:$N$57</c:f>
              <c:numCache>
                <c:formatCode>General</c:formatCode>
                <c:ptCount val="14"/>
                <c:pt idx="0">
                  <c:v>-1</c:v>
                </c:pt>
                <c:pt idx="1">
                  <c:v>2070</c:v>
                </c:pt>
                <c:pt idx="2">
                  <c:v>-1</c:v>
                </c:pt>
                <c:pt idx="3">
                  <c:v>4900</c:v>
                </c:pt>
                <c:pt idx="4">
                  <c:v>4660</c:v>
                </c:pt>
                <c:pt idx="5">
                  <c:v>-1</c:v>
                </c:pt>
                <c:pt idx="6">
                  <c:v>-1</c:v>
                </c:pt>
                <c:pt idx="7">
                  <c:v>-1</c:v>
                </c:pt>
                <c:pt idx="8">
                  <c:v>-1</c:v>
                </c:pt>
                <c:pt idx="9">
                  <c:v>-1</c:v>
                </c:pt>
                <c:pt idx="10">
                  <c:v>-1</c:v>
                </c:pt>
                <c:pt idx="11">
                  <c:v>4200</c:v>
                </c:pt>
                <c:pt idx="12">
                  <c:v>-1</c:v>
                </c:pt>
                <c:pt idx="13">
                  <c:v>-1</c:v>
                </c:pt>
              </c:numCache>
            </c:numRef>
          </c:yVal>
          <c:smooth val="0"/>
        </c:ser>
        <c:ser>
          <c:idx val="56"/>
          <c:order val="5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_G0404_!$A$58:$N$58</c:f>
              <c:numCache>
                <c:formatCode>General</c:formatCode>
                <c:ptCount val="14"/>
                <c:pt idx="0">
                  <c:v>-1</c:v>
                </c:pt>
                <c:pt idx="1">
                  <c:v>4610</c:v>
                </c:pt>
                <c:pt idx="2">
                  <c:v>-1</c:v>
                </c:pt>
                <c:pt idx="3">
                  <c:v>4920</c:v>
                </c:pt>
                <c:pt idx="4">
                  <c:v>4680</c:v>
                </c:pt>
                <c:pt idx="5">
                  <c:v>-1</c:v>
                </c:pt>
                <c:pt idx="6">
                  <c:v>-1</c:v>
                </c:pt>
                <c:pt idx="7">
                  <c:v>-1</c:v>
                </c:pt>
                <c:pt idx="8">
                  <c:v>-1</c:v>
                </c:pt>
                <c:pt idx="9">
                  <c:v>-1</c:v>
                </c:pt>
                <c:pt idx="10">
                  <c:v>-1</c:v>
                </c:pt>
                <c:pt idx="11">
                  <c:v>4220</c:v>
                </c:pt>
                <c:pt idx="12">
                  <c:v>-1</c:v>
                </c:pt>
                <c:pt idx="13">
                  <c:v>-1</c:v>
                </c:pt>
              </c:numCache>
            </c:numRef>
          </c:yVal>
          <c:smooth val="0"/>
        </c:ser>
        <c:ser>
          <c:idx val="57"/>
          <c:order val="5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_G0404_!$A$59:$N$59</c:f>
              <c:numCache>
                <c:formatCode>General</c:formatCode>
                <c:ptCount val="14"/>
                <c:pt idx="0">
                  <c:v>-1</c:v>
                </c:pt>
                <c:pt idx="1">
                  <c:v>4640</c:v>
                </c:pt>
                <c:pt idx="2">
                  <c:v>-1</c:v>
                </c:pt>
                <c:pt idx="3">
                  <c:v>4940</c:v>
                </c:pt>
                <c:pt idx="4">
                  <c:v>4700</c:v>
                </c:pt>
                <c:pt idx="5">
                  <c:v>-1</c:v>
                </c:pt>
                <c:pt idx="6">
                  <c:v>-1</c:v>
                </c:pt>
                <c:pt idx="7">
                  <c:v>-1</c:v>
                </c:pt>
                <c:pt idx="8">
                  <c:v>-1</c:v>
                </c:pt>
                <c:pt idx="9">
                  <c:v>-1</c:v>
                </c:pt>
                <c:pt idx="10">
                  <c:v>-1</c:v>
                </c:pt>
                <c:pt idx="11">
                  <c:v>4240</c:v>
                </c:pt>
                <c:pt idx="12">
                  <c:v>-1</c:v>
                </c:pt>
                <c:pt idx="13">
                  <c:v>-1</c:v>
                </c:pt>
              </c:numCache>
            </c:numRef>
          </c:yVal>
          <c:smooth val="0"/>
        </c:ser>
        <c:ser>
          <c:idx val="58"/>
          <c:order val="5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_G0404_!$A$60:$N$60</c:f>
              <c:numCache>
                <c:formatCode>General</c:formatCode>
                <c:ptCount val="14"/>
                <c:pt idx="0">
                  <c:v>-1</c:v>
                </c:pt>
                <c:pt idx="1">
                  <c:v>4750</c:v>
                </c:pt>
                <c:pt idx="2">
                  <c:v>-1</c:v>
                </c:pt>
                <c:pt idx="3">
                  <c:v>4975</c:v>
                </c:pt>
                <c:pt idx="4">
                  <c:v>4720</c:v>
                </c:pt>
                <c:pt idx="5">
                  <c:v>-1</c:v>
                </c:pt>
                <c:pt idx="6">
                  <c:v>-1</c:v>
                </c:pt>
                <c:pt idx="7">
                  <c:v>-1</c:v>
                </c:pt>
                <c:pt idx="8">
                  <c:v>-1</c:v>
                </c:pt>
                <c:pt idx="9">
                  <c:v>-1</c:v>
                </c:pt>
                <c:pt idx="10">
                  <c:v>-1</c:v>
                </c:pt>
                <c:pt idx="11">
                  <c:v>4275</c:v>
                </c:pt>
                <c:pt idx="12">
                  <c:v>-1</c:v>
                </c:pt>
                <c:pt idx="13">
                  <c:v>-1</c:v>
                </c:pt>
              </c:numCache>
            </c:numRef>
          </c:yVal>
          <c:smooth val="0"/>
        </c:ser>
        <c:ser>
          <c:idx val="59"/>
          <c:order val="5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_G0404_!$A$61:$N$61</c:f>
              <c:numCache>
                <c:formatCode>General</c:formatCode>
                <c:ptCount val="14"/>
                <c:pt idx="0">
                  <c:v>-1</c:v>
                </c:pt>
                <c:pt idx="1">
                  <c:v>4820</c:v>
                </c:pt>
                <c:pt idx="2">
                  <c:v>-1</c:v>
                </c:pt>
                <c:pt idx="3">
                  <c:v>5000</c:v>
                </c:pt>
                <c:pt idx="4">
                  <c:v>4740</c:v>
                </c:pt>
                <c:pt idx="5">
                  <c:v>-1</c:v>
                </c:pt>
                <c:pt idx="6">
                  <c:v>-1</c:v>
                </c:pt>
                <c:pt idx="7">
                  <c:v>-1</c:v>
                </c:pt>
                <c:pt idx="8">
                  <c:v>-1</c:v>
                </c:pt>
                <c:pt idx="9">
                  <c:v>-1</c:v>
                </c:pt>
                <c:pt idx="10">
                  <c:v>-1</c:v>
                </c:pt>
                <c:pt idx="11">
                  <c:v>4300</c:v>
                </c:pt>
                <c:pt idx="12">
                  <c:v>-1</c:v>
                </c:pt>
                <c:pt idx="13">
                  <c:v>-1</c:v>
                </c:pt>
              </c:numCache>
            </c:numRef>
          </c:yVal>
          <c:smooth val="0"/>
        </c:ser>
        <c:ser>
          <c:idx val="60"/>
          <c:order val="5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_G0404_!$A$62:$N$62</c:f>
              <c:numCache>
                <c:formatCode>General</c:formatCode>
                <c:ptCount val="14"/>
                <c:pt idx="0">
                  <c:v>-1</c:v>
                </c:pt>
                <c:pt idx="1">
                  <c:v>4900</c:v>
                </c:pt>
                <c:pt idx="2">
                  <c:v>-1</c:v>
                </c:pt>
                <c:pt idx="3">
                  <c:v>5030</c:v>
                </c:pt>
                <c:pt idx="4">
                  <c:v>4760</c:v>
                </c:pt>
                <c:pt idx="5">
                  <c:v>-1</c:v>
                </c:pt>
                <c:pt idx="6">
                  <c:v>-1</c:v>
                </c:pt>
                <c:pt idx="7">
                  <c:v>-1</c:v>
                </c:pt>
                <c:pt idx="8">
                  <c:v>-1</c:v>
                </c:pt>
                <c:pt idx="9">
                  <c:v>-1</c:v>
                </c:pt>
                <c:pt idx="10">
                  <c:v>-1</c:v>
                </c:pt>
                <c:pt idx="11">
                  <c:v>4320</c:v>
                </c:pt>
                <c:pt idx="12">
                  <c:v>-1</c:v>
                </c:pt>
                <c:pt idx="13">
                  <c:v>-1</c:v>
                </c:pt>
              </c:numCache>
            </c:numRef>
          </c:yVal>
          <c:smooth val="0"/>
        </c:ser>
        <c:ser>
          <c:idx val="61"/>
          <c:order val="5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_G0404_!$A$63:$N$63</c:f>
              <c:numCache>
                <c:formatCode>General</c:formatCode>
                <c:ptCount val="14"/>
                <c:pt idx="0">
                  <c:v>-1</c:v>
                </c:pt>
                <c:pt idx="1">
                  <c:v>4970</c:v>
                </c:pt>
                <c:pt idx="2">
                  <c:v>-1</c:v>
                </c:pt>
                <c:pt idx="3">
                  <c:v>5050</c:v>
                </c:pt>
                <c:pt idx="4">
                  <c:v>4780</c:v>
                </c:pt>
                <c:pt idx="5">
                  <c:v>-1</c:v>
                </c:pt>
                <c:pt idx="6">
                  <c:v>-1</c:v>
                </c:pt>
                <c:pt idx="7">
                  <c:v>-1</c:v>
                </c:pt>
                <c:pt idx="8">
                  <c:v>-1</c:v>
                </c:pt>
                <c:pt idx="9">
                  <c:v>-1</c:v>
                </c:pt>
                <c:pt idx="10">
                  <c:v>-1</c:v>
                </c:pt>
                <c:pt idx="11">
                  <c:v>4350</c:v>
                </c:pt>
                <c:pt idx="12">
                  <c:v>-1</c:v>
                </c:pt>
                <c:pt idx="13">
                  <c:v>-1</c:v>
                </c:pt>
              </c:numCache>
            </c:numRef>
          </c:yVal>
          <c:smooth val="0"/>
        </c:ser>
        <c:ser>
          <c:idx val="62"/>
          <c:order val="6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_G0404_!$A$64:$N$64</c:f>
              <c:numCache>
                <c:formatCode>General</c:formatCode>
                <c:ptCount val="14"/>
                <c:pt idx="0">
                  <c:v>-1</c:v>
                </c:pt>
                <c:pt idx="1">
                  <c:v>5010</c:v>
                </c:pt>
                <c:pt idx="2">
                  <c:v>-1</c:v>
                </c:pt>
                <c:pt idx="3">
                  <c:v>5075</c:v>
                </c:pt>
                <c:pt idx="4">
                  <c:v>4800</c:v>
                </c:pt>
                <c:pt idx="5">
                  <c:v>-1</c:v>
                </c:pt>
                <c:pt idx="6">
                  <c:v>-1</c:v>
                </c:pt>
                <c:pt idx="7">
                  <c:v>-1</c:v>
                </c:pt>
                <c:pt idx="8">
                  <c:v>-1</c:v>
                </c:pt>
                <c:pt idx="9">
                  <c:v>-1</c:v>
                </c:pt>
                <c:pt idx="10">
                  <c:v>-1</c:v>
                </c:pt>
                <c:pt idx="11">
                  <c:v>4384</c:v>
                </c:pt>
                <c:pt idx="12">
                  <c:v>-1</c:v>
                </c:pt>
                <c:pt idx="13">
                  <c:v>-1</c:v>
                </c:pt>
              </c:numCache>
            </c:numRef>
          </c:yVal>
          <c:smooth val="0"/>
        </c:ser>
        <c:ser>
          <c:idx val="63"/>
          <c:order val="6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_G0404_!$A$65:$N$65</c:f>
              <c:numCache>
                <c:formatCode>General</c:formatCode>
                <c:ptCount val="14"/>
                <c:pt idx="0">
                  <c:v>-1</c:v>
                </c:pt>
                <c:pt idx="1">
                  <c:v>-1</c:v>
                </c:pt>
                <c:pt idx="2">
                  <c:v>-1</c:v>
                </c:pt>
                <c:pt idx="3">
                  <c:v>5140</c:v>
                </c:pt>
                <c:pt idx="4">
                  <c:v>4820</c:v>
                </c:pt>
                <c:pt idx="5">
                  <c:v>-1</c:v>
                </c:pt>
                <c:pt idx="6">
                  <c:v>-1</c:v>
                </c:pt>
                <c:pt idx="7">
                  <c:v>-1</c:v>
                </c:pt>
                <c:pt idx="8">
                  <c:v>-1</c:v>
                </c:pt>
                <c:pt idx="9">
                  <c:v>-1</c:v>
                </c:pt>
                <c:pt idx="10">
                  <c:v>-1</c:v>
                </c:pt>
                <c:pt idx="11">
                  <c:v>4450</c:v>
                </c:pt>
                <c:pt idx="12">
                  <c:v>-1</c:v>
                </c:pt>
                <c:pt idx="13">
                  <c:v>-1</c:v>
                </c:pt>
              </c:numCache>
            </c:numRef>
          </c:yVal>
          <c:smooth val="0"/>
        </c:ser>
        <c:ser>
          <c:idx val="64"/>
          <c:order val="6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_G0404_!$A$66:$N$66</c:f>
              <c:numCache>
                <c:formatCode>General</c:formatCode>
                <c:ptCount val="14"/>
                <c:pt idx="0">
                  <c:v>-1</c:v>
                </c:pt>
                <c:pt idx="1">
                  <c:v>-1</c:v>
                </c:pt>
                <c:pt idx="2">
                  <c:v>-1</c:v>
                </c:pt>
                <c:pt idx="3">
                  <c:v>5260</c:v>
                </c:pt>
                <c:pt idx="4">
                  <c:v>4840</c:v>
                </c:pt>
                <c:pt idx="5">
                  <c:v>-1</c:v>
                </c:pt>
                <c:pt idx="6">
                  <c:v>-1</c:v>
                </c:pt>
                <c:pt idx="7">
                  <c:v>-1</c:v>
                </c:pt>
                <c:pt idx="8">
                  <c:v>-1</c:v>
                </c:pt>
                <c:pt idx="9">
                  <c:v>-1</c:v>
                </c:pt>
                <c:pt idx="10">
                  <c:v>-1</c:v>
                </c:pt>
                <c:pt idx="11">
                  <c:v>4500</c:v>
                </c:pt>
                <c:pt idx="12">
                  <c:v>-1</c:v>
                </c:pt>
                <c:pt idx="13">
                  <c:v>-1</c:v>
                </c:pt>
              </c:numCache>
            </c:numRef>
          </c:yVal>
          <c:smooth val="0"/>
        </c:ser>
        <c:ser>
          <c:idx val="65"/>
          <c:order val="6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_G0404_!$A$67:$N$67</c:f>
              <c:numCache>
                <c:formatCode>General</c:formatCode>
                <c:ptCount val="14"/>
                <c:pt idx="0">
                  <c:v>-1</c:v>
                </c:pt>
                <c:pt idx="1">
                  <c:v>-1</c:v>
                </c:pt>
                <c:pt idx="2">
                  <c:v>-1</c:v>
                </c:pt>
                <c:pt idx="3">
                  <c:v>5290</c:v>
                </c:pt>
                <c:pt idx="4">
                  <c:v>4860</c:v>
                </c:pt>
                <c:pt idx="5">
                  <c:v>-1</c:v>
                </c:pt>
                <c:pt idx="6">
                  <c:v>-1</c:v>
                </c:pt>
                <c:pt idx="7">
                  <c:v>-1</c:v>
                </c:pt>
                <c:pt idx="8">
                  <c:v>-1</c:v>
                </c:pt>
                <c:pt idx="9">
                  <c:v>-1</c:v>
                </c:pt>
                <c:pt idx="10">
                  <c:v>-1</c:v>
                </c:pt>
                <c:pt idx="11">
                  <c:v>4540</c:v>
                </c:pt>
                <c:pt idx="12">
                  <c:v>-1</c:v>
                </c:pt>
                <c:pt idx="13">
                  <c:v>-1</c:v>
                </c:pt>
              </c:numCache>
            </c:numRef>
          </c:yVal>
          <c:smooth val="0"/>
        </c:ser>
        <c:ser>
          <c:idx val="66"/>
          <c:order val="6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_G0404_!$A$68:$N$68</c:f>
              <c:numCache>
                <c:formatCode>General</c:formatCode>
                <c:ptCount val="14"/>
                <c:pt idx="0">
                  <c:v>-1</c:v>
                </c:pt>
                <c:pt idx="1">
                  <c:v>-1</c:v>
                </c:pt>
                <c:pt idx="2">
                  <c:v>-1</c:v>
                </c:pt>
                <c:pt idx="3">
                  <c:v>5315</c:v>
                </c:pt>
                <c:pt idx="4">
                  <c:v>4880</c:v>
                </c:pt>
                <c:pt idx="5">
                  <c:v>-1</c:v>
                </c:pt>
                <c:pt idx="6">
                  <c:v>-1</c:v>
                </c:pt>
                <c:pt idx="7">
                  <c:v>-1</c:v>
                </c:pt>
                <c:pt idx="8">
                  <c:v>-1</c:v>
                </c:pt>
                <c:pt idx="9">
                  <c:v>-1</c:v>
                </c:pt>
                <c:pt idx="10">
                  <c:v>-1</c:v>
                </c:pt>
                <c:pt idx="11">
                  <c:v>4670</c:v>
                </c:pt>
                <c:pt idx="12">
                  <c:v>-1</c:v>
                </c:pt>
                <c:pt idx="13">
                  <c:v>-1</c:v>
                </c:pt>
              </c:numCache>
            </c:numRef>
          </c:yVal>
          <c:smooth val="0"/>
        </c:ser>
        <c:ser>
          <c:idx val="67"/>
          <c:order val="6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_G0404_!$A$69:$N$69</c:f>
              <c:numCache>
                <c:formatCode>General</c:formatCode>
                <c:ptCount val="14"/>
                <c:pt idx="0">
                  <c:v>-1</c:v>
                </c:pt>
                <c:pt idx="1">
                  <c:v>-1</c:v>
                </c:pt>
                <c:pt idx="2">
                  <c:v>-1</c:v>
                </c:pt>
                <c:pt idx="3">
                  <c:v>5340</c:v>
                </c:pt>
                <c:pt idx="4">
                  <c:v>4900</c:v>
                </c:pt>
                <c:pt idx="5">
                  <c:v>-1</c:v>
                </c:pt>
                <c:pt idx="6">
                  <c:v>-1</c:v>
                </c:pt>
                <c:pt idx="7">
                  <c:v>-1</c:v>
                </c:pt>
                <c:pt idx="8">
                  <c:v>-1</c:v>
                </c:pt>
                <c:pt idx="9">
                  <c:v>-1</c:v>
                </c:pt>
                <c:pt idx="10">
                  <c:v>-1</c:v>
                </c:pt>
                <c:pt idx="11">
                  <c:v>4800</c:v>
                </c:pt>
                <c:pt idx="12">
                  <c:v>-1</c:v>
                </c:pt>
                <c:pt idx="13">
                  <c:v>-1</c:v>
                </c:pt>
              </c:numCache>
            </c:numRef>
          </c:yVal>
          <c:smooth val="0"/>
        </c:ser>
        <c:ser>
          <c:idx val="68"/>
          <c:order val="6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_G0404_!$A$70:$N$70</c:f>
              <c:numCache>
                <c:formatCode>General</c:formatCode>
                <c:ptCount val="14"/>
                <c:pt idx="0">
                  <c:v>-1</c:v>
                </c:pt>
                <c:pt idx="1">
                  <c:v>-1</c:v>
                </c:pt>
                <c:pt idx="2">
                  <c:v>-1</c:v>
                </c:pt>
                <c:pt idx="3">
                  <c:v>5370</c:v>
                </c:pt>
                <c:pt idx="4">
                  <c:v>4920</c:v>
                </c:pt>
                <c:pt idx="5">
                  <c:v>-1</c:v>
                </c:pt>
                <c:pt idx="6">
                  <c:v>-1</c:v>
                </c:pt>
                <c:pt idx="7">
                  <c:v>-1</c:v>
                </c:pt>
                <c:pt idx="8">
                  <c:v>-1</c:v>
                </c:pt>
                <c:pt idx="9">
                  <c:v>-1</c:v>
                </c:pt>
                <c:pt idx="10">
                  <c:v>-1</c:v>
                </c:pt>
                <c:pt idx="11">
                  <c:v>4880</c:v>
                </c:pt>
                <c:pt idx="12">
                  <c:v>-1</c:v>
                </c:pt>
                <c:pt idx="13">
                  <c:v>-1</c:v>
                </c:pt>
              </c:numCache>
            </c:numRef>
          </c:yVal>
          <c:smooth val="0"/>
        </c:ser>
        <c:ser>
          <c:idx val="69"/>
          <c:order val="6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_G0404_!$A$71:$N$71</c:f>
              <c:numCache>
                <c:formatCode>General</c:formatCode>
                <c:ptCount val="14"/>
                <c:pt idx="0">
                  <c:v>-1</c:v>
                </c:pt>
                <c:pt idx="1">
                  <c:v>-1</c:v>
                </c:pt>
                <c:pt idx="2">
                  <c:v>-1</c:v>
                </c:pt>
                <c:pt idx="3">
                  <c:v>5390</c:v>
                </c:pt>
                <c:pt idx="4">
                  <c:v>4940</c:v>
                </c:pt>
                <c:pt idx="5">
                  <c:v>-1</c:v>
                </c:pt>
                <c:pt idx="6">
                  <c:v>-1</c:v>
                </c:pt>
                <c:pt idx="7">
                  <c:v>-1</c:v>
                </c:pt>
                <c:pt idx="8">
                  <c:v>-1</c:v>
                </c:pt>
                <c:pt idx="9">
                  <c:v>-1</c:v>
                </c:pt>
                <c:pt idx="10">
                  <c:v>-1</c:v>
                </c:pt>
                <c:pt idx="11">
                  <c:v>4950</c:v>
                </c:pt>
                <c:pt idx="12">
                  <c:v>-1</c:v>
                </c:pt>
                <c:pt idx="13">
                  <c:v>-1</c:v>
                </c:pt>
              </c:numCache>
            </c:numRef>
          </c:yVal>
          <c:smooth val="0"/>
        </c:ser>
        <c:ser>
          <c:idx val="70"/>
          <c:order val="6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_G0404_!$A$72:$N$72</c:f>
              <c:numCache>
                <c:formatCode>General</c:formatCode>
                <c:ptCount val="14"/>
                <c:pt idx="0">
                  <c:v>-1</c:v>
                </c:pt>
                <c:pt idx="1">
                  <c:v>-1</c:v>
                </c:pt>
                <c:pt idx="2">
                  <c:v>-1</c:v>
                </c:pt>
                <c:pt idx="3">
                  <c:v>6000</c:v>
                </c:pt>
                <c:pt idx="4">
                  <c:v>4960</c:v>
                </c:pt>
                <c:pt idx="5">
                  <c:v>-1</c:v>
                </c:pt>
                <c:pt idx="6">
                  <c:v>-1</c:v>
                </c:pt>
                <c:pt idx="7">
                  <c:v>-1</c:v>
                </c:pt>
                <c:pt idx="8">
                  <c:v>-1</c:v>
                </c:pt>
                <c:pt idx="9">
                  <c:v>-1</c:v>
                </c:pt>
                <c:pt idx="10">
                  <c:v>-1</c:v>
                </c:pt>
                <c:pt idx="11">
                  <c:v>5000</c:v>
                </c:pt>
                <c:pt idx="12">
                  <c:v>-1</c:v>
                </c:pt>
                <c:pt idx="13">
                  <c:v>-1</c:v>
                </c:pt>
              </c:numCache>
            </c:numRef>
          </c:yVal>
          <c:smooth val="0"/>
        </c:ser>
        <c:ser>
          <c:idx val="71"/>
          <c:order val="6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_G0404_!$A$73:$N$73</c:f>
              <c:numCache>
                <c:formatCode>General</c:formatCode>
                <c:ptCount val="14"/>
                <c:pt idx="0">
                  <c:v>-1</c:v>
                </c:pt>
                <c:pt idx="1">
                  <c:v>-1</c:v>
                </c:pt>
                <c:pt idx="2">
                  <c:v>-1</c:v>
                </c:pt>
                <c:pt idx="3">
                  <c:v>-1</c:v>
                </c:pt>
                <c:pt idx="4">
                  <c:v>4980</c:v>
                </c:pt>
                <c:pt idx="5">
                  <c:v>-1</c:v>
                </c:pt>
                <c:pt idx="6">
                  <c:v>-1</c:v>
                </c:pt>
                <c:pt idx="7">
                  <c:v>-1</c:v>
                </c:pt>
                <c:pt idx="8">
                  <c:v>-1</c:v>
                </c:pt>
                <c:pt idx="9">
                  <c:v>-1</c:v>
                </c:pt>
                <c:pt idx="10">
                  <c:v>-1</c:v>
                </c:pt>
                <c:pt idx="11">
                  <c:v>5050</c:v>
                </c:pt>
                <c:pt idx="12">
                  <c:v>-1</c:v>
                </c:pt>
                <c:pt idx="13">
                  <c:v>-1</c:v>
                </c:pt>
              </c:numCache>
            </c:numRef>
          </c:yVal>
          <c:smooth val="0"/>
        </c:ser>
        <c:ser>
          <c:idx val="72"/>
          <c:order val="7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_G0404_!$A$74:$N$74</c:f>
              <c:numCache>
                <c:formatCode>General</c:formatCode>
                <c:ptCount val="14"/>
                <c:pt idx="0">
                  <c:v>-1</c:v>
                </c:pt>
                <c:pt idx="1">
                  <c:v>-1</c:v>
                </c:pt>
                <c:pt idx="2">
                  <c:v>-1</c:v>
                </c:pt>
                <c:pt idx="3">
                  <c:v>-1</c:v>
                </c:pt>
                <c:pt idx="4">
                  <c:v>5000</c:v>
                </c:pt>
                <c:pt idx="5">
                  <c:v>-1</c:v>
                </c:pt>
                <c:pt idx="6">
                  <c:v>-1</c:v>
                </c:pt>
                <c:pt idx="7">
                  <c:v>-1</c:v>
                </c:pt>
                <c:pt idx="8">
                  <c:v>-1</c:v>
                </c:pt>
                <c:pt idx="9">
                  <c:v>-1</c:v>
                </c:pt>
                <c:pt idx="10">
                  <c:v>-1</c:v>
                </c:pt>
                <c:pt idx="11">
                  <c:v>5342</c:v>
                </c:pt>
                <c:pt idx="12">
                  <c:v>-1</c:v>
                </c:pt>
                <c:pt idx="13">
                  <c:v>-1</c:v>
                </c:pt>
              </c:numCache>
            </c:numRef>
          </c:yVal>
          <c:smooth val="0"/>
        </c:ser>
        <c:ser>
          <c:idx val="73"/>
          <c:order val="7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_G0404_!$A$75:$N$75</c:f>
              <c:numCache>
                <c:formatCode>General</c:formatCode>
                <c:ptCount val="14"/>
                <c:pt idx="0">
                  <c:v>-1</c:v>
                </c:pt>
                <c:pt idx="1">
                  <c:v>-1</c:v>
                </c:pt>
                <c:pt idx="2">
                  <c:v>-1</c:v>
                </c:pt>
                <c:pt idx="3">
                  <c:v>-1</c:v>
                </c:pt>
                <c:pt idx="4">
                  <c:v>5030</c:v>
                </c:pt>
                <c:pt idx="5">
                  <c:v>-1</c:v>
                </c:pt>
                <c:pt idx="6">
                  <c:v>-1</c:v>
                </c:pt>
                <c:pt idx="7">
                  <c:v>-1</c:v>
                </c:pt>
                <c:pt idx="8">
                  <c:v>-1</c:v>
                </c:pt>
                <c:pt idx="9">
                  <c:v>-1</c:v>
                </c:pt>
                <c:pt idx="10">
                  <c:v>-1</c:v>
                </c:pt>
                <c:pt idx="11">
                  <c:v>5405</c:v>
                </c:pt>
                <c:pt idx="12">
                  <c:v>-1</c:v>
                </c:pt>
                <c:pt idx="13">
                  <c:v>-1</c:v>
                </c:pt>
              </c:numCache>
            </c:numRef>
          </c:yVal>
          <c:smooth val="0"/>
        </c:ser>
        <c:ser>
          <c:idx val="74"/>
          <c:order val="7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_G0404_!$A$76:$N$76</c:f>
              <c:numCache>
                <c:formatCode>General</c:formatCode>
                <c:ptCount val="14"/>
                <c:pt idx="0">
                  <c:v>-1</c:v>
                </c:pt>
                <c:pt idx="1">
                  <c:v>-1</c:v>
                </c:pt>
                <c:pt idx="2">
                  <c:v>-1</c:v>
                </c:pt>
                <c:pt idx="3">
                  <c:v>-1</c:v>
                </c:pt>
                <c:pt idx="4">
                  <c:v>5070</c:v>
                </c:pt>
                <c:pt idx="5">
                  <c:v>-1</c:v>
                </c:pt>
                <c:pt idx="6">
                  <c:v>-1</c:v>
                </c:pt>
                <c:pt idx="7">
                  <c:v>-1</c:v>
                </c:pt>
                <c:pt idx="8">
                  <c:v>-1</c:v>
                </c:pt>
                <c:pt idx="9">
                  <c:v>-1</c:v>
                </c:pt>
                <c:pt idx="10">
                  <c:v>-1</c:v>
                </c:pt>
                <c:pt idx="11">
                  <c:v>5720</c:v>
                </c:pt>
                <c:pt idx="12">
                  <c:v>-1</c:v>
                </c:pt>
                <c:pt idx="13">
                  <c:v>-1</c:v>
                </c:pt>
              </c:numCache>
            </c:numRef>
          </c:yVal>
          <c:smooth val="0"/>
        </c:ser>
        <c:ser>
          <c:idx val="75"/>
          <c:order val="7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_G0404_!$A$77:$N$77</c:f>
              <c:numCache>
                <c:formatCode>General</c:formatCode>
                <c:ptCount val="14"/>
                <c:pt idx="0">
                  <c:v>-1</c:v>
                </c:pt>
                <c:pt idx="1">
                  <c:v>-1</c:v>
                </c:pt>
                <c:pt idx="2">
                  <c:v>-1</c:v>
                </c:pt>
                <c:pt idx="3">
                  <c:v>-1</c:v>
                </c:pt>
                <c:pt idx="4">
                  <c:v>5100</c:v>
                </c:pt>
                <c:pt idx="5">
                  <c:v>-1</c:v>
                </c:pt>
                <c:pt idx="6">
                  <c:v>-1</c:v>
                </c:pt>
                <c:pt idx="7">
                  <c:v>-1</c:v>
                </c:pt>
                <c:pt idx="8">
                  <c:v>-1</c:v>
                </c:pt>
                <c:pt idx="9">
                  <c:v>-1</c:v>
                </c:pt>
                <c:pt idx="10">
                  <c:v>-1</c:v>
                </c:pt>
                <c:pt idx="11">
                  <c:v>-1</c:v>
                </c:pt>
                <c:pt idx="12">
                  <c:v>-1</c:v>
                </c:pt>
                <c:pt idx="13">
                  <c:v>-1</c:v>
                </c:pt>
              </c:numCache>
            </c:numRef>
          </c:yVal>
          <c:smooth val="0"/>
        </c:ser>
        <c:ser>
          <c:idx val="76"/>
          <c:order val="7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_G0404_!$A$78:$N$78</c:f>
              <c:numCache>
                <c:formatCode>General</c:formatCode>
                <c:ptCount val="14"/>
                <c:pt idx="0">
                  <c:v>-1</c:v>
                </c:pt>
                <c:pt idx="1">
                  <c:v>-1</c:v>
                </c:pt>
                <c:pt idx="2">
                  <c:v>-1</c:v>
                </c:pt>
                <c:pt idx="3">
                  <c:v>-1</c:v>
                </c:pt>
                <c:pt idx="4">
                  <c:v>5140</c:v>
                </c:pt>
                <c:pt idx="5">
                  <c:v>-1</c:v>
                </c:pt>
                <c:pt idx="6">
                  <c:v>-1</c:v>
                </c:pt>
                <c:pt idx="7">
                  <c:v>-1</c:v>
                </c:pt>
                <c:pt idx="8">
                  <c:v>-1</c:v>
                </c:pt>
                <c:pt idx="9">
                  <c:v>-1</c:v>
                </c:pt>
                <c:pt idx="10">
                  <c:v>-1</c:v>
                </c:pt>
                <c:pt idx="11">
                  <c:v>-1</c:v>
                </c:pt>
                <c:pt idx="12">
                  <c:v>-1</c:v>
                </c:pt>
                <c:pt idx="13">
                  <c:v>-1</c:v>
                </c:pt>
              </c:numCache>
            </c:numRef>
          </c:yVal>
          <c:smooth val="0"/>
        </c:ser>
        <c:ser>
          <c:idx val="77"/>
          <c:order val="7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_G0404_!$A$79:$N$79</c:f>
              <c:numCache>
                <c:formatCode>General</c:formatCode>
                <c:ptCount val="14"/>
                <c:pt idx="0">
                  <c:v>-1</c:v>
                </c:pt>
                <c:pt idx="1">
                  <c:v>-1</c:v>
                </c:pt>
                <c:pt idx="2">
                  <c:v>-1</c:v>
                </c:pt>
                <c:pt idx="3">
                  <c:v>-1</c:v>
                </c:pt>
                <c:pt idx="4">
                  <c:v>5160</c:v>
                </c:pt>
                <c:pt idx="5">
                  <c:v>-1</c:v>
                </c:pt>
                <c:pt idx="6">
                  <c:v>-1</c:v>
                </c:pt>
                <c:pt idx="7">
                  <c:v>-1</c:v>
                </c:pt>
                <c:pt idx="8">
                  <c:v>-1</c:v>
                </c:pt>
                <c:pt idx="9">
                  <c:v>-1</c:v>
                </c:pt>
                <c:pt idx="10">
                  <c:v>-1</c:v>
                </c:pt>
                <c:pt idx="11">
                  <c:v>-1</c:v>
                </c:pt>
                <c:pt idx="12">
                  <c:v>-1</c:v>
                </c:pt>
                <c:pt idx="13">
                  <c:v>-1</c:v>
                </c:pt>
              </c:numCache>
            </c:numRef>
          </c:yVal>
          <c:smooth val="0"/>
        </c:ser>
        <c:ser>
          <c:idx val="78"/>
          <c:order val="7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_G0404_!$A$80:$N$80</c:f>
              <c:numCache>
                <c:formatCode>General</c:formatCode>
                <c:ptCount val="14"/>
                <c:pt idx="0">
                  <c:v>-1</c:v>
                </c:pt>
                <c:pt idx="1">
                  <c:v>-1</c:v>
                </c:pt>
                <c:pt idx="2">
                  <c:v>-1</c:v>
                </c:pt>
                <c:pt idx="3">
                  <c:v>-1</c:v>
                </c:pt>
                <c:pt idx="4">
                  <c:v>5195</c:v>
                </c:pt>
                <c:pt idx="5">
                  <c:v>-1</c:v>
                </c:pt>
                <c:pt idx="6">
                  <c:v>-1</c:v>
                </c:pt>
                <c:pt idx="7">
                  <c:v>-1</c:v>
                </c:pt>
                <c:pt idx="8">
                  <c:v>-1</c:v>
                </c:pt>
                <c:pt idx="9">
                  <c:v>-1</c:v>
                </c:pt>
                <c:pt idx="10">
                  <c:v>-1</c:v>
                </c:pt>
                <c:pt idx="11">
                  <c:v>-1</c:v>
                </c:pt>
                <c:pt idx="12">
                  <c:v>-1</c:v>
                </c:pt>
                <c:pt idx="13">
                  <c:v>-1</c:v>
                </c:pt>
              </c:numCache>
            </c:numRef>
          </c:yVal>
          <c:smooth val="0"/>
        </c:ser>
        <c:ser>
          <c:idx val="79"/>
          <c:order val="7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_G0404_!$A$81:$N$81</c:f>
              <c:numCache>
                <c:formatCode>General</c:formatCode>
                <c:ptCount val="14"/>
                <c:pt idx="0">
                  <c:v>-1</c:v>
                </c:pt>
                <c:pt idx="1">
                  <c:v>-1</c:v>
                </c:pt>
                <c:pt idx="2">
                  <c:v>-1</c:v>
                </c:pt>
                <c:pt idx="3">
                  <c:v>-1</c:v>
                </c:pt>
                <c:pt idx="4">
                  <c:v>5220</c:v>
                </c:pt>
                <c:pt idx="5">
                  <c:v>-1</c:v>
                </c:pt>
                <c:pt idx="6">
                  <c:v>-1</c:v>
                </c:pt>
                <c:pt idx="7">
                  <c:v>-1</c:v>
                </c:pt>
                <c:pt idx="8">
                  <c:v>-1</c:v>
                </c:pt>
                <c:pt idx="9">
                  <c:v>-1</c:v>
                </c:pt>
                <c:pt idx="10">
                  <c:v>-1</c:v>
                </c:pt>
                <c:pt idx="11">
                  <c:v>-1</c:v>
                </c:pt>
                <c:pt idx="12">
                  <c:v>-1</c:v>
                </c:pt>
                <c:pt idx="13">
                  <c:v>-1</c:v>
                </c:pt>
              </c:numCache>
            </c:numRef>
          </c:yVal>
          <c:smooth val="0"/>
        </c:ser>
        <c:ser>
          <c:idx val="80"/>
          <c:order val="7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_G0404_!$A$82:$N$82</c:f>
              <c:numCache>
                <c:formatCode>General</c:formatCode>
                <c:ptCount val="14"/>
                <c:pt idx="0">
                  <c:v>-1</c:v>
                </c:pt>
                <c:pt idx="1">
                  <c:v>-1</c:v>
                </c:pt>
                <c:pt idx="2">
                  <c:v>-1</c:v>
                </c:pt>
                <c:pt idx="3">
                  <c:v>-1</c:v>
                </c:pt>
                <c:pt idx="4">
                  <c:v>5246</c:v>
                </c:pt>
                <c:pt idx="5">
                  <c:v>-1</c:v>
                </c:pt>
                <c:pt idx="6">
                  <c:v>-1</c:v>
                </c:pt>
                <c:pt idx="7">
                  <c:v>-1</c:v>
                </c:pt>
                <c:pt idx="8">
                  <c:v>-1</c:v>
                </c:pt>
                <c:pt idx="9">
                  <c:v>-1</c:v>
                </c:pt>
                <c:pt idx="10">
                  <c:v>-1</c:v>
                </c:pt>
                <c:pt idx="11">
                  <c:v>-1</c:v>
                </c:pt>
                <c:pt idx="12">
                  <c:v>-1</c:v>
                </c:pt>
                <c:pt idx="13">
                  <c:v>-1</c:v>
                </c:pt>
              </c:numCache>
            </c:numRef>
          </c:yVal>
          <c:smooth val="0"/>
        </c:ser>
        <c:ser>
          <c:idx val="81"/>
          <c:order val="7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_G0404_!$A$83:$N$83</c:f>
              <c:numCache>
                <c:formatCode>General</c:formatCode>
                <c:ptCount val="14"/>
                <c:pt idx="0">
                  <c:v>-1</c:v>
                </c:pt>
                <c:pt idx="1">
                  <c:v>-1</c:v>
                </c:pt>
                <c:pt idx="2">
                  <c:v>-1</c:v>
                </c:pt>
                <c:pt idx="3">
                  <c:v>-1</c:v>
                </c:pt>
                <c:pt idx="4">
                  <c:v>5356</c:v>
                </c:pt>
                <c:pt idx="5">
                  <c:v>-1</c:v>
                </c:pt>
                <c:pt idx="6">
                  <c:v>-1</c:v>
                </c:pt>
                <c:pt idx="7">
                  <c:v>-1</c:v>
                </c:pt>
                <c:pt idx="8">
                  <c:v>-1</c:v>
                </c:pt>
                <c:pt idx="9">
                  <c:v>-1</c:v>
                </c:pt>
                <c:pt idx="10">
                  <c:v>-1</c:v>
                </c:pt>
                <c:pt idx="11">
                  <c:v>-1</c:v>
                </c:pt>
                <c:pt idx="12">
                  <c:v>-1</c:v>
                </c:pt>
                <c:pt idx="13">
                  <c:v>-1</c:v>
                </c:pt>
              </c:numCache>
            </c:numRef>
          </c:yVal>
          <c:smooth val="0"/>
        </c:ser>
        <c:ser>
          <c:idx val="82"/>
          <c:order val="8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_G0404_!$A$84:$N$84</c:f>
              <c:numCache>
                <c:formatCode>General</c:formatCode>
                <c:ptCount val="14"/>
                <c:pt idx="0">
                  <c:v>-1</c:v>
                </c:pt>
                <c:pt idx="1">
                  <c:v>-1</c:v>
                </c:pt>
                <c:pt idx="2">
                  <c:v>-1</c:v>
                </c:pt>
                <c:pt idx="3">
                  <c:v>-1</c:v>
                </c:pt>
                <c:pt idx="4">
                  <c:v>5390</c:v>
                </c:pt>
                <c:pt idx="5">
                  <c:v>-1</c:v>
                </c:pt>
                <c:pt idx="6">
                  <c:v>-1</c:v>
                </c:pt>
                <c:pt idx="7">
                  <c:v>-1</c:v>
                </c:pt>
                <c:pt idx="8">
                  <c:v>-1</c:v>
                </c:pt>
                <c:pt idx="9">
                  <c:v>-1</c:v>
                </c:pt>
                <c:pt idx="10">
                  <c:v>-1</c:v>
                </c:pt>
                <c:pt idx="11">
                  <c:v>-1</c:v>
                </c:pt>
                <c:pt idx="12">
                  <c:v>-1</c:v>
                </c:pt>
                <c:pt idx="13">
                  <c:v>-1</c:v>
                </c:pt>
              </c:numCache>
            </c:numRef>
          </c:yVal>
          <c:smooth val="0"/>
        </c:ser>
        <c:ser>
          <c:idx val="83"/>
          <c:order val="8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_G0404_!$A$85:$N$85</c:f>
              <c:numCache>
                <c:formatCode>General</c:formatCode>
                <c:ptCount val="14"/>
                <c:pt idx="0">
                  <c:v>-1</c:v>
                </c:pt>
                <c:pt idx="1">
                  <c:v>-1</c:v>
                </c:pt>
                <c:pt idx="2">
                  <c:v>-1</c:v>
                </c:pt>
                <c:pt idx="3">
                  <c:v>-1</c:v>
                </c:pt>
                <c:pt idx="4">
                  <c:v>5440</c:v>
                </c:pt>
                <c:pt idx="5">
                  <c:v>-1</c:v>
                </c:pt>
                <c:pt idx="6">
                  <c:v>-1</c:v>
                </c:pt>
                <c:pt idx="7">
                  <c:v>-1</c:v>
                </c:pt>
                <c:pt idx="8">
                  <c:v>-1</c:v>
                </c:pt>
                <c:pt idx="9">
                  <c:v>-1</c:v>
                </c:pt>
                <c:pt idx="10">
                  <c:v>-1</c:v>
                </c:pt>
                <c:pt idx="11">
                  <c:v>-1</c:v>
                </c:pt>
                <c:pt idx="12">
                  <c:v>-1</c:v>
                </c:pt>
                <c:pt idx="13">
                  <c:v>-1</c:v>
                </c:pt>
              </c:numCache>
            </c:numRef>
          </c:yVal>
          <c:smooth val="0"/>
        </c:ser>
        <c:ser>
          <c:idx val="84"/>
          <c:order val="8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_G0404_!$A$86:$N$86</c:f>
              <c:numCache>
                <c:formatCode>General</c:formatCode>
                <c:ptCount val="14"/>
                <c:pt idx="0">
                  <c:v>-1</c:v>
                </c:pt>
                <c:pt idx="1">
                  <c:v>-1</c:v>
                </c:pt>
                <c:pt idx="2">
                  <c:v>-1</c:v>
                </c:pt>
                <c:pt idx="3">
                  <c:v>-1</c:v>
                </c:pt>
                <c:pt idx="4">
                  <c:v>5535</c:v>
                </c:pt>
                <c:pt idx="5">
                  <c:v>-1</c:v>
                </c:pt>
                <c:pt idx="6">
                  <c:v>-1</c:v>
                </c:pt>
                <c:pt idx="7">
                  <c:v>-1</c:v>
                </c:pt>
                <c:pt idx="8">
                  <c:v>-1</c:v>
                </c:pt>
                <c:pt idx="9">
                  <c:v>-1</c:v>
                </c:pt>
                <c:pt idx="10">
                  <c:v>-1</c:v>
                </c:pt>
                <c:pt idx="11">
                  <c:v>-1</c:v>
                </c:pt>
                <c:pt idx="12">
                  <c:v>-1</c:v>
                </c:pt>
                <c:pt idx="13">
                  <c:v>-1</c:v>
                </c:pt>
              </c:numCache>
            </c:numRef>
          </c:yVal>
          <c:smooth val="0"/>
        </c:ser>
        <c:ser>
          <c:idx val="85"/>
          <c:order val="8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_G0404_!$A$87:$N$87</c:f>
              <c:numCache>
                <c:formatCode>General</c:formatCode>
                <c:ptCount val="14"/>
                <c:pt idx="0">
                  <c:v>-1</c:v>
                </c:pt>
                <c:pt idx="1">
                  <c:v>-1</c:v>
                </c:pt>
                <c:pt idx="2">
                  <c:v>-1</c:v>
                </c:pt>
                <c:pt idx="3">
                  <c:v>-1</c:v>
                </c:pt>
                <c:pt idx="4">
                  <c:v>5870</c:v>
                </c:pt>
                <c:pt idx="5">
                  <c:v>-1</c:v>
                </c:pt>
                <c:pt idx="6">
                  <c:v>-1</c:v>
                </c:pt>
                <c:pt idx="7">
                  <c:v>-1</c:v>
                </c:pt>
                <c:pt idx="8">
                  <c:v>-1</c:v>
                </c:pt>
                <c:pt idx="9">
                  <c:v>-1</c:v>
                </c:pt>
                <c:pt idx="10">
                  <c:v>-1</c:v>
                </c:pt>
                <c:pt idx="11">
                  <c:v>-1</c:v>
                </c:pt>
                <c:pt idx="12">
                  <c:v>-1</c:v>
                </c:pt>
                <c:pt idx="13">
                  <c:v>-1</c:v>
                </c:pt>
              </c:numCache>
            </c:numRef>
          </c:yVal>
          <c:smooth val="0"/>
        </c:ser>
        <c:ser>
          <c:idx val="86"/>
          <c:order val="8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_G0404_!$A$88:$N$88</c:f>
              <c:numCache>
                <c:formatCode>General</c:formatCode>
                <c:ptCount val="14"/>
                <c:pt idx="0">
                  <c:v>-1</c:v>
                </c:pt>
                <c:pt idx="1">
                  <c:v>-1</c:v>
                </c:pt>
                <c:pt idx="2">
                  <c:v>-1</c:v>
                </c:pt>
                <c:pt idx="3">
                  <c:v>-1</c:v>
                </c:pt>
                <c:pt idx="4">
                  <c:v>6420</c:v>
                </c:pt>
                <c:pt idx="5">
                  <c:v>-1</c:v>
                </c:pt>
                <c:pt idx="6">
                  <c:v>-1</c:v>
                </c:pt>
                <c:pt idx="7">
                  <c:v>-1</c:v>
                </c:pt>
                <c:pt idx="8">
                  <c:v>-1</c:v>
                </c:pt>
                <c:pt idx="9">
                  <c:v>-1</c:v>
                </c:pt>
                <c:pt idx="10">
                  <c:v>-1</c:v>
                </c:pt>
                <c:pt idx="11">
                  <c:v>-1</c:v>
                </c:pt>
                <c:pt idx="12">
                  <c:v>-1</c:v>
                </c:pt>
                <c:pt idx="13">
                  <c:v>-1</c:v>
                </c:pt>
              </c:numCache>
            </c:numRef>
          </c:yVal>
          <c:smooth val="0"/>
        </c:ser>
        <c:ser>
          <c:idx val="87"/>
          <c:order val="8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_G0404_!$A$89:$N$89</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88"/>
          <c:order val="8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_G0404_!$A$90:$N$90</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89"/>
          <c:order val="8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_G0404_!$A$91:$N$91</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90"/>
          <c:order val="8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_G0404_!$A$92:$N$92</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91"/>
          <c:order val="8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_G0404_!$A$93:$N$93</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92"/>
          <c:order val="9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_G0404_!$A$94:$N$94</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93"/>
          <c:order val="9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_G0404_!$A$95:$N$95</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94"/>
          <c:order val="9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_G0404_!$A$96:$N$96</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95"/>
          <c:order val="9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_G0404_!$A$97:$N$97</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96"/>
          <c:order val="9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_G0404_!$A$98:$N$98</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97"/>
          <c:order val="9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_G0404_!$A$99:$N$99</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98"/>
          <c:order val="9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_G0404_!$A$100:$N$100</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99"/>
          <c:order val="9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_G0404_!$A$101:$N$101</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00"/>
          <c:order val="9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_G0404_!$A$102:$N$102</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01"/>
          <c:order val="9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_G0404_!$A$103:$N$103</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02"/>
          <c:order val="10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_G0404_!$A$104:$N$104</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03"/>
          <c:order val="10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_G0404_!$A$105:$N$105</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04"/>
          <c:order val="10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_G0404_!$A$106:$N$106</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05"/>
          <c:order val="10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_G0404_!$A$107:$N$107</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06"/>
          <c:order val="10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_G0404_!$A$108:$N$108</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07"/>
          <c:order val="10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_G0404_!$A$109:$N$109</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08"/>
          <c:order val="10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_G0404_!$A$110:$N$110</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09"/>
          <c:order val="10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_G0404_!$A$111:$N$111</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10"/>
          <c:order val="10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_G0404_!$A$112:$N$112</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11"/>
          <c:order val="10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_G0404_!$A$113:$N$113</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12"/>
          <c:order val="11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_G0404_!$A$114:$N$114</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13"/>
          <c:order val="11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_G0404_!$A$115:$N$115</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14"/>
          <c:order val="11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_G0404_!$A$116:$N$116</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15"/>
          <c:order val="11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_G0404_!$A$117:$N$117</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16"/>
          <c:order val="11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_G0404_!$A$118:$N$118</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17"/>
          <c:order val="11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_G0404_!$A$119:$N$119</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18"/>
          <c:order val="11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_G0404_!$A$120:$N$120</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19"/>
          <c:order val="11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_G0404_!$A$121:$N$121</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20"/>
          <c:order val="11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_G0404_!$A$122:$N$122</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21"/>
          <c:order val="11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_G0404_!$A$123:$N$123</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22"/>
          <c:order val="12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_G0404_!$A$124:$N$124</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23"/>
          <c:order val="12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_G0404_!$A$125:$N$125</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24"/>
          <c:order val="12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_G0404_!$A$126:$N$126</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25"/>
          <c:order val="12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_G0404_!$A$127:$N$127</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26"/>
          <c:order val="12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_G0404_!$A$128:$N$128</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27"/>
          <c:order val="12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_G0404_!$A$129:$N$129</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28"/>
          <c:order val="12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_G0404_!$A$130:$N$130</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29"/>
          <c:order val="12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_G0404_!$A$131:$N$131</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30"/>
          <c:order val="12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_G0404_!$A$132:$N$132</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31"/>
          <c:order val="12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_G0404_!$A$133:$N$133</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32"/>
          <c:order val="13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_G0404_!$A$134:$N$134</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33"/>
          <c:order val="13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_G0404_!$A$135:$N$135</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34"/>
          <c:order val="13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_G0404_!$A$136:$N$136</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35"/>
          <c:order val="13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_G0404_!$A$137:$N$137</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36"/>
          <c:order val="13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_G0404_!$A$138:$N$138</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37"/>
          <c:order val="13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_G0404_!$A$139:$N$139</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38"/>
          <c:order val="13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_G0404_!$A$140:$N$140</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39"/>
          <c:order val="13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_G0404_!$A$141:$N$141</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40"/>
          <c:order val="13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_G0404_!$A$142:$N$142</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41"/>
          <c:order val="13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_G0404_!$A$143:$N$143</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42"/>
          <c:order val="14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_G0404_!$A$144:$N$144</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43"/>
          <c:order val="14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_G0404_!$A$145:$N$145</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44"/>
          <c:order val="14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_G0404_!$A$146:$N$146</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45"/>
          <c:order val="14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_G0404_!$A$147:$N$147</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46"/>
          <c:order val="14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_G0404_!$A$148:$N$148</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47"/>
          <c:order val="14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_G0404_!$A$149:$N$149</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48"/>
          <c:order val="14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_G0404_!$A$150:$N$150</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49"/>
          <c:order val="14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_G0404_!$A$151:$N$151</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50"/>
          <c:order val="14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_G0404_!$A$152:$N$152</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51"/>
          <c:order val="14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_G0404_!$A$153:$N$153</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52"/>
          <c:order val="15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_G0404_!$A$154:$N$154</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53"/>
          <c:order val="15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_G0404_!$A$155:$N$155</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54"/>
          <c:order val="15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_G0404_!$A$156:$N$156</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55"/>
          <c:order val="15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_G0404_!$A$157:$N$157</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56"/>
          <c:order val="15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_G0404_!$A$158:$N$158</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57"/>
          <c:order val="15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_G0404_!$A$159:$N$159</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58"/>
          <c:order val="15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_G0404_!$A$160:$N$160</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59"/>
          <c:order val="15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_G0404_!$A$161:$N$161</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60"/>
          <c:order val="15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_G0404_!$A$162:$N$162</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61"/>
          <c:order val="15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_G0404_!$A$163:$N$163</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62"/>
          <c:order val="16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_G0404_!$A$164:$N$164</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63"/>
          <c:order val="16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_G0404_!$A$165:$N$165</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64"/>
          <c:order val="16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_G0404_!$A$166:$N$166</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65"/>
          <c:order val="16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_G0404_!$A$167:$N$167</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66"/>
          <c:order val="16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_G0404_!$A$168:$N$168</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67"/>
          <c:order val="16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_G0404_!$A$169:$N$169</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68"/>
          <c:order val="16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_G0404_!$A$170:$N$170</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69"/>
          <c:order val="16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_G0404_!$A$171:$N$171</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70"/>
          <c:order val="16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_G0404_!$A$172:$N$172</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71"/>
          <c:order val="16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_G0404_!$A$173:$N$173</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72"/>
          <c:order val="17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_G0404_!$A$174:$N$174</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73"/>
          <c:order val="17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_G0404_!$A$175:$N$175</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74"/>
          <c:order val="17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_G0404_!$A$176:$N$176</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75"/>
          <c:order val="17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_G0404_!$A$177:$N$177</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76"/>
          <c:order val="17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_G0404_!$A$178:$N$178</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77"/>
          <c:order val="17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_G0404_!$A$179:$N$179</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78"/>
          <c:order val="17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_G0404_!$A$180:$N$180</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79"/>
          <c:order val="17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_G0404_!$A$181:$N$181</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80"/>
          <c:order val="17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_G0404_!$A$182:$N$182</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81"/>
          <c:order val="17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_G0404_!$A$183:$N$183</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82"/>
          <c:order val="18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_G0404_!$A$184:$N$184</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83"/>
          <c:order val="18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_G0404_!$A$185:$N$185</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84"/>
          <c:order val="18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_G0404_!$A$186:$N$186</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85"/>
          <c:order val="18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_G0404_!$A$187:$N$187</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86"/>
          <c:order val="18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_G0404_!$A$188:$N$188</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87"/>
          <c:order val="18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_G0404_!$A$189:$N$189</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88"/>
          <c:order val="18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_G0404_!$A$190:$N$190</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89"/>
          <c:order val="18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_G0404_!$A$191:$N$191</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90"/>
          <c:order val="18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_G0404_!$A$192:$N$192</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91"/>
          <c:order val="18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_G0404_!$A$193:$N$193</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92"/>
          <c:order val="19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_G0404_!$A$194:$N$194</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93"/>
          <c:order val="19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_G0404_!$A$195:$N$195</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94"/>
          <c:order val="19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_G0404_!$A$196:$N$196</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95"/>
          <c:order val="19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_G0404_!$A$197:$N$197</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96"/>
          <c:order val="19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_G0404_!$A$198:$N$198</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97"/>
          <c:order val="19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_G0404_!$A$199:$N$199</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98"/>
          <c:order val="19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_G0404_!$A$200:$N$200</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99"/>
          <c:order val="19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_G0404_!$A$201:$N$201</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200"/>
          <c:order val="19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_G0404_!$A$202:$N$202</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201"/>
          <c:order val="19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_G0404_!$A$203:$N$203</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202"/>
          <c:order val="20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_G0404_!$A$204:$N$204</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203"/>
          <c:order val="20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_G0404_!$A$205:$N$205</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204"/>
          <c:order val="20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_G0404_!$A$206:$N$206</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dLbls>
          <c:showLegendKey val="0"/>
          <c:showVal val="0"/>
          <c:showCatName val="0"/>
          <c:showSerName val="0"/>
          <c:showPercent val="0"/>
          <c:showBubbleSize val="0"/>
        </c:dLbls>
        <c:axId val="294813696"/>
        <c:axId val="294815616"/>
      </c:scatterChart>
      <c:catAx>
        <c:axId val="294813696"/>
        <c:scaling>
          <c:orientation val="minMax"/>
        </c:scaling>
        <c:delete val="0"/>
        <c:axPos val="b"/>
        <c:title>
          <c:tx>
            <c:rich>
              <a:bodyPr/>
              <a:lstStyle/>
              <a:p>
                <a:pPr>
                  <a:defRPr/>
                </a:pPr>
                <a:r>
                  <a:rPr lang="fr-FR"/>
                  <a:t>Durée de séjour du bébé (nuits)</a:t>
                </a:r>
              </a:p>
            </c:rich>
          </c:tx>
          <c:overlay val="0"/>
        </c:title>
        <c:majorTickMark val="out"/>
        <c:minorTickMark val="none"/>
        <c:tickLblPos val="nextTo"/>
        <c:txPr>
          <a:bodyPr rot="0" vert="horz"/>
          <a:lstStyle/>
          <a:p>
            <a:pPr>
              <a:defRPr sz="1000">
                <a:latin typeface="Arial Narrow" pitchFamily="34" charset="0"/>
              </a:defRPr>
            </a:pPr>
            <a:endParaRPr lang="fr-FR"/>
          </a:p>
        </c:txPr>
        <c:crossAx val="294815616"/>
        <c:crosses val="autoZero"/>
        <c:auto val="1"/>
        <c:lblAlgn val="ctr"/>
        <c:lblOffset val="100"/>
        <c:noMultiLvlLbl val="0"/>
      </c:catAx>
      <c:valAx>
        <c:axId val="294815616"/>
        <c:scaling>
          <c:orientation val="minMax"/>
          <c:max val="6000"/>
          <c:min val="0"/>
        </c:scaling>
        <c:delete val="0"/>
        <c:axPos val="l"/>
        <c:majorGridlines/>
        <c:title>
          <c:tx>
            <c:rich>
              <a:bodyPr rot="-5400000" vert="horz"/>
              <a:lstStyle/>
              <a:p>
                <a:pPr>
                  <a:defRPr/>
                </a:pPr>
                <a:r>
                  <a:rPr lang="fr-FR"/>
                  <a:t>Poids</a:t>
                </a:r>
                <a:r>
                  <a:rPr lang="fr-FR" baseline="0"/>
                  <a:t> de naissance</a:t>
                </a:r>
                <a:r>
                  <a:rPr lang="fr-FR"/>
                  <a:t> (grammes)</a:t>
                </a:r>
              </a:p>
            </c:rich>
          </c:tx>
          <c:overlay val="0"/>
        </c:title>
        <c:numFmt formatCode="#\ ##0" sourceLinked="0"/>
        <c:majorTickMark val="out"/>
        <c:minorTickMark val="none"/>
        <c:tickLblPos val="nextTo"/>
        <c:crossAx val="294813696"/>
        <c:crosses val="autoZero"/>
        <c:crossBetween val="between"/>
      </c:valAx>
    </c:plotArea>
    <c:plotVisOnly val="1"/>
    <c:dispBlanksAs val="gap"/>
    <c:showDLblsOverMax val="0"/>
  </c:chart>
  <c:spPr>
    <a:solidFill>
      <a:srgbClr val="7030A0">
        <a:alpha val="10000"/>
      </a:srgbClr>
    </a:solidFill>
  </c:spPr>
  <c:printSettings>
    <c:headerFooter/>
    <c:pageMargins b="0.750000000000005" l="0.70000000000000062" r="0.70000000000000062" t="0.750000000000005"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300" b="1" i="0" u="none" strike="noStrike" baseline="0"/>
              <a:t>Sexe du bébé selon le poids de naissance </a:t>
            </a:r>
            <a:br>
              <a:rPr lang="fr-FR" sz="1300" b="1" i="0" u="none" strike="noStrike" baseline="0"/>
            </a:br>
            <a:r>
              <a:rPr lang="fr-FR" sz="1100" b="1" i="0" u="none" strike="noStrike" baseline="0"/>
              <a:t>(100 % par sexe)</a:t>
            </a:r>
            <a:endParaRPr lang="fr-FR" sz="1100"/>
          </a:p>
        </c:rich>
      </c:tx>
      <c:overlay val="0"/>
    </c:title>
    <c:autoTitleDeleted val="0"/>
    <c:plotArea>
      <c:layout/>
      <c:barChart>
        <c:barDir val="col"/>
        <c:grouping val="clustered"/>
        <c:varyColors val="0"/>
        <c:ser>
          <c:idx val="1"/>
          <c:order val="0"/>
          <c:tx>
            <c:strRef>
              <c:f>Sexe!$B$9</c:f>
              <c:strCache>
                <c:ptCount val="1"/>
                <c:pt idx="0">
                  <c:v>Masculin</c:v>
                </c:pt>
              </c:strCache>
            </c:strRef>
          </c:tx>
          <c:spPr>
            <a:solidFill>
              <a:schemeClr val="accent1"/>
            </a:solidFill>
          </c:spPr>
          <c:invertIfNegative val="0"/>
          <c:cat>
            <c:strRef>
              <c:f>'GR Poids de naissance'!$B$90:$B$101</c:f>
              <c:strCache>
                <c:ptCount val="12"/>
                <c:pt idx="0">
                  <c:v>&lt;  500 g</c:v>
                </c:pt>
                <c:pt idx="1">
                  <c:v>500 - 999 g</c:v>
                </c:pt>
                <c:pt idx="2">
                  <c:v>1 000 - 1 499 g</c:v>
                </c:pt>
                <c:pt idx="3">
                  <c:v>1 500 - 1 999 g</c:v>
                </c:pt>
                <c:pt idx="4">
                  <c:v>2 000 - 2 499 g</c:v>
                </c:pt>
                <c:pt idx="5">
                  <c:v>2 500 - 2 999 g</c:v>
                </c:pt>
                <c:pt idx="6">
                  <c:v>3 000 - 3 499 g</c:v>
                </c:pt>
                <c:pt idx="7">
                  <c:v>3 500 - 3 999 g</c:v>
                </c:pt>
                <c:pt idx="8">
                  <c:v>4 000 - 4 499 g</c:v>
                </c:pt>
                <c:pt idx="9">
                  <c:v>4 500 - 4 999 g</c:v>
                </c:pt>
                <c:pt idx="10">
                  <c:v>≥ 5 000 g</c:v>
                </c:pt>
                <c:pt idx="11">
                  <c:v>Inconnu</c:v>
                </c:pt>
              </c:strCache>
            </c:strRef>
          </c:cat>
          <c:val>
            <c:numRef>
              <c:f>'Poids de naissance'!$F$128:$F$139</c:f>
              <c:numCache>
                <c:formatCode>#,##0.00</c:formatCode>
                <c:ptCount val="12"/>
                <c:pt idx="0">
                  <c:v>0.10157055363531624</c:v>
                </c:pt>
                <c:pt idx="1">
                  <c:v>0.46540537262749376</c:v>
                </c:pt>
                <c:pt idx="2">
                  <c:v>0.63367897641137594</c:v>
                </c:pt>
                <c:pt idx="3">
                  <c:v>1.3173852404341764</c:v>
                </c:pt>
                <c:pt idx="4">
                  <c:v>3.946091807652659</c:v>
                </c:pt>
                <c:pt idx="5">
                  <c:v>15.516039051603906</c:v>
                </c:pt>
                <c:pt idx="6">
                  <c:v>37.191498393062886</c:v>
                </c:pt>
                <c:pt idx="7">
                  <c:v>30.675823176277973</c:v>
                </c:pt>
                <c:pt idx="8">
                  <c:v>8.9397246983202958</c:v>
                </c:pt>
                <c:pt idx="9">
                  <c:v>1.1051482626887392</c:v>
                </c:pt>
                <c:pt idx="10">
                  <c:v>0.10308653204778365</c:v>
                </c:pt>
                <c:pt idx="11">
                  <c:v>4.5479352374022198E-3</c:v>
                </c:pt>
              </c:numCache>
            </c:numRef>
          </c:val>
        </c:ser>
        <c:ser>
          <c:idx val="4"/>
          <c:order val="1"/>
          <c:tx>
            <c:strRef>
              <c:f>Sexe!$B$10</c:f>
              <c:strCache>
                <c:ptCount val="1"/>
                <c:pt idx="0">
                  <c:v>Féminin</c:v>
                </c:pt>
              </c:strCache>
            </c:strRef>
          </c:tx>
          <c:spPr>
            <a:solidFill>
              <a:schemeClr val="accent2"/>
            </a:solidFill>
          </c:spPr>
          <c:invertIfNegative val="0"/>
          <c:cat>
            <c:strRef>
              <c:f>'GR Poids de naissance'!$B$90:$B$101</c:f>
              <c:strCache>
                <c:ptCount val="12"/>
                <c:pt idx="0">
                  <c:v>&lt;  500 g</c:v>
                </c:pt>
                <c:pt idx="1">
                  <c:v>500 - 999 g</c:v>
                </c:pt>
                <c:pt idx="2">
                  <c:v>1 000 - 1 499 g</c:v>
                </c:pt>
                <c:pt idx="3">
                  <c:v>1 500 - 1 999 g</c:v>
                </c:pt>
                <c:pt idx="4">
                  <c:v>2 000 - 2 499 g</c:v>
                </c:pt>
                <c:pt idx="5">
                  <c:v>2 500 - 2 999 g</c:v>
                </c:pt>
                <c:pt idx="6">
                  <c:v>3 000 - 3 499 g</c:v>
                </c:pt>
                <c:pt idx="7">
                  <c:v>3 500 - 3 999 g</c:v>
                </c:pt>
                <c:pt idx="8">
                  <c:v>4 000 - 4 499 g</c:v>
                </c:pt>
                <c:pt idx="9">
                  <c:v>4 500 - 4 999 g</c:v>
                </c:pt>
                <c:pt idx="10">
                  <c:v>≥ 5 000 g</c:v>
                </c:pt>
                <c:pt idx="11">
                  <c:v>Inconnu</c:v>
                </c:pt>
              </c:strCache>
            </c:strRef>
          </c:cat>
          <c:val>
            <c:numRef>
              <c:f>'Poids de naissance'!$H$128:$H$139</c:f>
              <c:numCache>
                <c:formatCode>#,##0.00</c:formatCode>
                <c:ptCount val="12"/>
                <c:pt idx="0">
                  <c:v>0.10522455877429332</c:v>
                </c:pt>
                <c:pt idx="1">
                  <c:v>0.48467069496038134</c:v>
                </c:pt>
                <c:pt idx="2">
                  <c:v>0.70946861597818978</c:v>
                </c:pt>
                <c:pt idx="3">
                  <c:v>1.4269087894392807</c:v>
                </c:pt>
                <c:pt idx="4">
                  <c:v>5.1990497903480382</c:v>
                </c:pt>
                <c:pt idx="5">
                  <c:v>21.417980645058432</c:v>
                </c:pt>
                <c:pt idx="6">
                  <c:v>41.155556972721328</c:v>
                </c:pt>
                <c:pt idx="7">
                  <c:v>23.973661974076496</c:v>
                </c:pt>
                <c:pt idx="8">
                  <c:v>5.0061380992618334</c:v>
                </c:pt>
                <c:pt idx="9">
                  <c:v>0.48148207196722098</c:v>
                </c:pt>
                <c:pt idx="10">
                  <c:v>3.1886229931604039E-2</c:v>
                </c:pt>
                <c:pt idx="11">
                  <c:v>7.9715574829010098E-3</c:v>
                </c:pt>
              </c:numCache>
            </c:numRef>
          </c:val>
        </c:ser>
        <c:ser>
          <c:idx val="5"/>
          <c:order val="2"/>
          <c:tx>
            <c:strRef>
              <c:f>Sexe!$B$8</c:f>
              <c:strCache>
                <c:ptCount val="1"/>
                <c:pt idx="0">
                  <c:v>Indéfinissable</c:v>
                </c:pt>
              </c:strCache>
            </c:strRef>
          </c:tx>
          <c:spPr>
            <a:solidFill>
              <a:schemeClr val="accent3"/>
            </a:solidFill>
          </c:spPr>
          <c:invertIfNegative val="0"/>
          <c:cat>
            <c:strRef>
              <c:f>'GR Poids de naissance'!$B$90:$B$101</c:f>
              <c:strCache>
                <c:ptCount val="12"/>
                <c:pt idx="0">
                  <c:v>&lt;  500 g</c:v>
                </c:pt>
                <c:pt idx="1">
                  <c:v>500 - 999 g</c:v>
                </c:pt>
                <c:pt idx="2">
                  <c:v>1 000 - 1 499 g</c:v>
                </c:pt>
                <c:pt idx="3">
                  <c:v>1 500 - 1 999 g</c:v>
                </c:pt>
                <c:pt idx="4">
                  <c:v>2 000 - 2 499 g</c:v>
                </c:pt>
                <c:pt idx="5">
                  <c:v>2 500 - 2 999 g</c:v>
                </c:pt>
                <c:pt idx="6">
                  <c:v>3 000 - 3 499 g</c:v>
                </c:pt>
                <c:pt idx="7">
                  <c:v>3 500 - 3 999 g</c:v>
                </c:pt>
                <c:pt idx="8">
                  <c:v>4 000 - 4 499 g</c:v>
                </c:pt>
                <c:pt idx="9">
                  <c:v>4 500 - 4 999 g</c:v>
                </c:pt>
                <c:pt idx="10">
                  <c:v>≥ 5 000 g</c:v>
                </c:pt>
                <c:pt idx="11">
                  <c:v>Inconnu</c:v>
                </c:pt>
              </c:strCache>
            </c:strRef>
          </c:cat>
          <c:val>
            <c:numRef>
              <c:f>'Poids de naissance'!$D$128:$D$139</c:f>
              <c:numCache>
                <c:formatCode>#,##0.00</c:formatCode>
                <c:ptCount val="12"/>
                <c:pt idx="0">
                  <c:v>0</c:v>
                </c:pt>
                <c:pt idx="1">
                  <c:v>13.333333333333334</c:v>
                </c:pt>
                <c:pt idx="2">
                  <c:v>0</c:v>
                </c:pt>
                <c:pt idx="3">
                  <c:v>6.666666666666667</c:v>
                </c:pt>
                <c:pt idx="4">
                  <c:v>6.666666666666667</c:v>
                </c:pt>
                <c:pt idx="5">
                  <c:v>13.333333333333334</c:v>
                </c:pt>
                <c:pt idx="6">
                  <c:v>40</c:v>
                </c:pt>
                <c:pt idx="7">
                  <c:v>20</c:v>
                </c:pt>
                <c:pt idx="8">
                  <c:v>0</c:v>
                </c:pt>
                <c:pt idx="9">
                  <c:v>0</c:v>
                </c:pt>
                <c:pt idx="10">
                  <c:v>0</c:v>
                </c:pt>
                <c:pt idx="11">
                  <c:v>0</c:v>
                </c:pt>
              </c:numCache>
            </c:numRef>
          </c:val>
        </c:ser>
        <c:dLbls>
          <c:showLegendKey val="0"/>
          <c:showVal val="0"/>
          <c:showCatName val="0"/>
          <c:showSerName val="0"/>
          <c:showPercent val="0"/>
          <c:showBubbleSize val="0"/>
        </c:dLbls>
        <c:gapWidth val="150"/>
        <c:axId val="294829056"/>
        <c:axId val="287290496"/>
      </c:barChart>
      <c:catAx>
        <c:axId val="294829056"/>
        <c:scaling>
          <c:orientation val="minMax"/>
        </c:scaling>
        <c:delete val="0"/>
        <c:axPos val="b"/>
        <c:majorTickMark val="none"/>
        <c:minorTickMark val="none"/>
        <c:tickLblPos val="nextTo"/>
        <c:txPr>
          <a:bodyPr rot="-2700000"/>
          <a:lstStyle/>
          <a:p>
            <a:pPr>
              <a:defRPr sz="1000"/>
            </a:pPr>
            <a:endParaRPr lang="fr-FR"/>
          </a:p>
        </c:txPr>
        <c:crossAx val="287290496"/>
        <c:crosses val="autoZero"/>
        <c:auto val="1"/>
        <c:lblAlgn val="ctr"/>
        <c:lblOffset val="0"/>
        <c:tickLblSkip val="1"/>
        <c:tickMarkSkip val="1"/>
        <c:noMultiLvlLbl val="0"/>
      </c:catAx>
      <c:valAx>
        <c:axId val="287290496"/>
        <c:scaling>
          <c:orientation val="minMax"/>
        </c:scaling>
        <c:delete val="0"/>
        <c:axPos val="l"/>
        <c:majorGridlines/>
        <c:title>
          <c:tx>
            <c:rich>
              <a:bodyPr rot="-5400000" vert="horz"/>
              <a:lstStyle/>
              <a:p>
                <a:pPr>
                  <a:defRPr/>
                </a:pPr>
                <a:r>
                  <a:rPr lang="fr-FR"/>
                  <a:t>Poucentage par</a:t>
                </a:r>
                <a:r>
                  <a:rPr lang="fr-FR" baseline="0"/>
                  <a:t> sexe</a:t>
                </a:r>
                <a:endParaRPr lang="fr-FR"/>
              </a:p>
            </c:rich>
          </c:tx>
          <c:overlay val="0"/>
        </c:title>
        <c:numFmt formatCode="#\ ##0" sourceLinked="0"/>
        <c:majorTickMark val="out"/>
        <c:minorTickMark val="none"/>
        <c:tickLblPos val="nextTo"/>
        <c:crossAx val="294829056"/>
        <c:crosses val="autoZero"/>
        <c:crossBetween val="between"/>
      </c:valAx>
    </c:plotArea>
    <c:legend>
      <c:legendPos val="tr"/>
      <c:overlay val="1"/>
      <c:spPr>
        <a:solidFill>
          <a:schemeClr val="bg1"/>
        </a:solidFill>
      </c:spPr>
      <c:txPr>
        <a:bodyPr/>
        <a:lstStyle/>
        <a:p>
          <a:pPr>
            <a:defRPr sz="1000"/>
          </a:pPr>
          <a:endParaRPr lang="fr-FR"/>
        </a:p>
      </c:txPr>
    </c:legend>
    <c:plotVisOnly val="1"/>
    <c:dispBlanksAs val="gap"/>
    <c:showDLblsOverMax val="0"/>
  </c:chart>
  <c:spPr>
    <a:solidFill>
      <a:schemeClr val="bg1"/>
    </a:solidFill>
  </c:spPr>
  <c:printSettings>
    <c:headerFooter/>
    <c:pageMargins b="0.75000000000000566" l="0.70000000000000062" r="0.70000000000000062" t="0.75000000000000566"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fr-FR" sz="1300" b="1" i="0" baseline="0"/>
              <a:t>Grossesse multiple selon le poids de naissance </a:t>
            </a:r>
            <a:br>
              <a:rPr lang="fr-FR" sz="1300" b="1" i="0" baseline="0"/>
            </a:br>
            <a:r>
              <a:rPr lang="fr-FR" sz="1100" b="1" i="0" baseline="0"/>
              <a:t>(100 % par type de grossesse)</a:t>
            </a:r>
            <a:endParaRPr lang="fr-FR" sz="1100"/>
          </a:p>
        </c:rich>
      </c:tx>
      <c:overlay val="0"/>
    </c:title>
    <c:autoTitleDeleted val="0"/>
    <c:plotArea>
      <c:layout/>
      <c:barChart>
        <c:barDir val="col"/>
        <c:grouping val="clustered"/>
        <c:varyColors val="0"/>
        <c:ser>
          <c:idx val="1"/>
          <c:order val="0"/>
          <c:tx>
            <c:strRef>
              <c:f>'Poids de naissance'!$C$146</c:f>
              <c:strCache>
                <c:ptCount val="1"/>
                <c:pt idx="0">
                  <c:v>Unique</c:v>
                </c:pt>
              </c:strCache>
            </c:strRef>
          </c:tx>
          <c:spPr>
            <a:solidFill>
              <a:schemeClr val="accent1"/>
            </a:solidFill>
          </c:spPr>
          <c:invertIfNegative val="0"/>
          <c:cat>
            <c:strRef>
              <c:f>'GR Poids de naissance'!$B$90:$B$101</c:f>
              <c:strCache>
                <c:ptCount val="12"/>
                <c:pt idx="0">
                  <c:v>&lt;  500 g</c:v>
                </c:pt>
                <c:pt idx="1">
                  <c:v>500 - 999 g</c:v>
                </c:pt>
                <c:pt idx="2">
                  <c:v>1 000 - 1 499 g</c:v>
                </c:pt>
                <c:pt idx="3">
                  <c:v>1 500 - 1 999 g</c:v>
                </c:pt>
                <c:pt idx="4">
                  <c:v>2 000 - 2 499 g</c:v>
                </c:pt>
                <c:pt idx="5">
                  <c:v>2 500 - 2 999 g</c:v>
                </c:pt>
                <c:pt idx="6">
                  <c:v>3 000 - 3 499 g</c:v>
                </c:pt>
                <c:pt idx="7">
                  <c:v>3 500 - 3 999 g</c:v>
                </c:pt>
                <c:pt idx="8">
                  <c:v>4 000 - 4 499 g</c:v>
                </c:pt>
                <c:pt idx="9">
                  <c:v>4 500 - 4 999 g</c:v>
                </c:pt>
                <c:pt idx="10">
                  <c:v>≥ 5 000 g</c:v>
                </c:pt>
                <c:pt idx="11">
                  <c:v>Inconnu</c:v>
                </c:pt>
              </c:strCache>
            </c:strRef>
          </c:cat>
          <c:val>
            <c:numRef>
              <c:f>'Poids de naissance'!$D$148:$D$159</c:f>
              <c:numCache>
                <c:formatCode>#,##0.00</c:formatCode>
                <c:ptCount val="12"/>
                <c:pt idx="0">
                  <c:v>4.4461330768049277E-2</c:v>
                </c:pt>
                <c:pt idx="1">
                  <c:v>0.22715698083312449</c:v>
                </c:pt>
                <c:pt idx="2">
                  <c:v>0.42682877537327307</c:v>
                </c:pt>
                <c:pt idx="3">
                  <c:v>0.86012465340371702</c:v>
                </c:pt>
                <c:pt idx="4">
                  <c:v>3.560140012772528</c:v>
                </c:pt>
                <c:pt idx="5">
                  <c:v>17.909832421202395</c:v>
                </c:pt>
                <c:pt idx="6">
                  <c:v>40.294091493334847</c:v>
                </c:pt>
                <c:pt idx="7">
                  <c:v>28.470611060362323</c:v>
                </c:pt>
                <c:pt idx="8">
                  <c:v>7.2997421242815452</c:v>
                </c:pt>
                <c:pt idx="9">
                  <c:v>0.83263946711074099</c:v>
                </c:pt>
                <c:pt idx="10">
                  <c:v>7.0329741396732495E-2</c:v>
                </c:pt>
                <c:pt idx="11">
                  <c:v>4.0419391607317522E-3</c:v>
                </c:pt>
              </c:numCache>
            </c:numRef>
          </c:val>
        </c:ser>
        <c:ser>
          <c:idx val="4"/>
          <c:order val="1"/>
          <c:tx>
            <c:strRef>
              <c:f>'Poids de naissance'!$E$146</c:f>
              <c:strCache>
                <c:ptCount val="1"/>
                <c:pt idx="0">
                  <c:v>Gémellaire</c:v>
                </c:pt>
              </c:strCache>
            </c:strRef>
          </c:tx>
          <c:spPr>
            <a:solidFill>
              <a:schemeClr val="accent2"/>
            </a:solidFill>
          </c:spPr>
          <c:invertIfNegative val="0"/>
          <c:cat>
            <c:strRef>
              <c:f>'GR Poids de naissance'!$B$90:$B$101</c:f>
              <c:strCache>
                <c:ptCount val="12"/>
                <c:pt idx="0">
                  <c:v>&lt;  500 g</c:v>
                </c:pt>
                <c:pt idx="1">
                  <c:v>500 - 999 g</c:v>
                </c:pt>
                <c:pt idx="2">
                  <c:v>1 000 - 1 499 g</c:v>
                </c:pt>
                <c:pt idx="3">
                  <c:v>1 500 - 1 999 g</c:v>
                </c:pt>
                <c:pt idx="4">
                  <c:v>2 000 - 2 499 g</c:v>
                </c:pt>
                <c:pt idx="5">
                  <c:v>2 500 - 2 999 g</c:v>
                </c:pt>
                <c:pt idx="6">
                  <c:v>3 000 - 3 499 g</c:v>
                </c:pt>
                <c:pt idx="7">
                  <c:v>3 500 - 3 999 g</c:v>
                </c:pt>
                <c:pt idx="8">
                  <c:v>4 000 - 4 499 g</c:v>
                </c:pt>
                <c:pt idx="9">
                  <c:v>4 500 - 4 999 g</c:v>
                </c:pt>
                <c:pt idx="10">
                  <c:v>≥ 5 000 g</c:v>
                </c:pt>
                <c:pt idx="11">
                  <c:v>Inconnu</c:v>
                </c:pt>
              </c:strCache>
            </c:strRef>
          </c:cat>
          <c:val>
            <c:numRef>
              <c:f>'Poids de naissance'!$F$148:$F$159</c:f>
              <c:numCache>
                <c:formatCode>#,##0.00</c:formatCode>
                <c:ptCount val="12"/>
                <c:pt idx="0">
                  <c:v>0.34618047542118624</c:v>
                </c:pt>
                <c:pt idx="1">
                  <c:v>3.2540964689591507</c:v>
                </c:pt>
                <c:pt idx="2">
                  <c:v>5.6773597969074547</c:v>
                </c:pt>
                <c:pt idx="3">
                  <c:v>13.870297715208862</c:v>
                </c:pt>
                <c:pt idx="4">
                  <c:v>32.148626817447493</c:v>
                </c:pt>
                <c:pt idx="5">
                  <c:v>33.371797830602354</c:v>
                </c:pt>
                <c:pt idx="6">
                  <c:v>10.31617816755135</c:v>
                </c:pt>
                <c:pt idx="7">
                  <c:v>0.92314793445649657</c:v>
                </c:pt>
                <c:pt idx="8">
                  <c:v>2.3078698361412419E-2</c:v>
                </c:pt>
                <c:pt idx="9">
                  <c:v>0</c:v>
                </c:pt>
                <c:pt idx="10">
                  <c:v>0</c:v>
                </c:pt>
                <c:pt idx="11">
                  <c:v>6.923609508423724E-2</c:v>
                </c:pt>
              </c:numCache>
            </c:numRef>
          </c:val>
        </c:ser>
        <c:ser>
          <c:idx val="5"/>
          <c:order val="2"/>
          <c:tx>
            <c:strRef>
              <c:f>'Poids de naissance'!$G$146</c:f>
              <c:strCache>
                <c:ptCount val="1"/>
                <c:pt idx="0">
                  <c:v>De haut rang</c:v>
                </c:pt>
              </c:strCache>
            </c:strRef>
          </c:tx>
          <c:spPr>
            <a:solidFill>
              <a:schemeClr val="accent3"/>
            </a:solidFill>
          </c:spPr>
          <c:invertIfNegative val="0"/>
          <c:cat>
            <c:strRef>
              <c:f>'GR Poids de naissance'!$B$90:$B$101</c:f>
              <c:strCache>
                <c:ptCount val="12"/>
                <c:pt idx="0">
                  <c:v>&lt;  500 g</c:v>
                </c:pt>
                <c:pt idx="1">
                  <c:v>500 - 999 g</c:v>
                </c:pt>
                <c:pt idx="2">
                  <c:v>1 000 - 1 499 g</c:v>
                </c:pt>
                <c:pt idx="3">
                  <c:v>1 500 - 1 999 g</c:v>
                </c:pt>
                <c:pt idx="4">
                  <c:v>2 000 - 2 499 g</c:v>
                </c:pt>
                <c:pt idx="5">
                  <c:v>2 500 - 2 999 g</c:v>
                </c:pt>
                <c:pt idx="6">
                  <c:v>3 000 - 3 499 g</c:v>
                </c:pt>
                <c:pt idx="7">
                  <c:v>3 500 - 3 999 g</c:v>
                </c:pt>
                <c:pt idx="8">
                  <c:v>4 000 - 4 499 g</c:v>
                </c:pt>
                <c:pt idx="9">
                  <c:v>4 500 - 4 999 g</c:v>
                </c:pt>
                <c:pt idx="10">
                  <c:v>≥ 5 000 g</c:v>
                </c:pt>
                <c:pt idx="11">
                  <c:v>Inconnu</c:v>
                </c:pt>
              </c:strCache>
            </c:strRef>
          </c:cat>
          <c:val>
            <c:numRef>
              <c:f>'Poids de naissance'!$H$148:$H$159</c:f>
              <c:numCache>
                <c:formatCode>#,##0.00</c:formatCode>
                <c:ptCount val="12"/>
                <c:pt idx="0">
                  <c:v>0</c:v>
                </c:pt>
                <c:pt idx="1">
                  <c:v>9.4736842105263168</c:v>
                </c:pt>
                <c:pt idx="2">
                  <c:v>18.947368421052634</c:v>
                </c:pt>
                <c:pt idx="3">
                  <c:v>30.526315789473685</c:v>
                </c:pt>
                <c:pt idx="4">
                  <c:v>23.157894736842106</c:v>
                </c:pt>
                <c:pt idx="5">
                  <c:v>15.789473684210526</c:v>
                </c:pt>
                <c:pt idx="6">
                  <c:v>2.1052631578947367</c:v>
                </c:pt>
                <c:pt idx="7">
                  <c:v>0</c:v>
                </c:pt>
                <c:pt idx="8">
                  <c:v>0</c:v>
                </c:pt>
                <c:pt idx="9">
                  <c:v>0</c:v>
                </c:pt>
                <c:pt idx="10">
                  <c:v>0</c:v>
                </c:pt>
                <c:pt idx="11">
                  <c:v>0</c:v>
                </c:pt>
              </c:numCache>
            </c:numRef>
          </c:val>
        </c:ser>
        <c:ser>
          <c:idx val="0"/>
          <c:order val="3"/>
          <c:tx>
            <c:strRef>
              <c:f>'Poids de naissance'!$I$146</c:f>
              <c:strCache>
                <c:ptCount val="1"/>
                <c:pt idx="0">
                  <c:v>Inconnue</c:v>
                </c:pt>
              </c:strCache>
            </c:strRef>
          </c:tx>
          <c:invertIfNegative val="0"/>
          <c:val>
            <c:numRef>
              <c:f>'Poids de naissance'!$J$148:$J$159</c:f>
              <c:numCache>
                <c:formatCode>#,##0.00</c:formatCode>
                <c:ptCount val="12"/>
                <c:pt idx="0">
                  <c:v>11.033274956217163</c:v>
                </c:pt>
                <c:pt idx="1">
                  <c:v>31.873905429071804</c:v>
                </c:pt>
                <c:pt idx="2">
                  <c:v>12.43432574430823</c:v>
                </c:pt>
                <c:pt idx="3">
                  <c:v>12.43432574430823</c:v>
                </c:pt>
                <c:pt idx="4">
                  <c:v>8.0560420315236421</c:v>
                </c:pt>
                <c:pt idx="5">
                  <c:v>9.6322241681260934</c:v>
                </c:pt>
                <c:pt idx="6">
                  <c:v>10.332749562171628</c:v>
                </c:pt>
                <c:pt idx="7">
                  <c:v>2.8021015761821366</c:v>
                </c:pt>
                <c:pt idx="8">
                  <c:v>1.0507880910683012</c:v>
                </c:pt>
                <c:pt idx="9">
                  <c:v>0.17513134851138354</c:v>
                </c:pt>
                <c:pt idx="10">
                  <c:v>0.17513134851138354</c:v>
                </c:pt>
                <c:pt idx="11">
                  <c:v>0</c:v>
                </c:pt>
              </c:numCache>
            </c:numRef>
          </c:val>
        </c:ser>
        <c:dLbls>
          <c:showLegendKey val="0"/>
          <c:showVal val="0"/>
          <c:showCatName val="0"/>
          <c:showSerName val="0"/>
          <c:showPercent val="0"/>
          <c:showBubbleSize val="0"/>
        </c:dLbls>
        <c:gapWidth val="150"/>
        <c:axId val="287571968"/>
        <c:axId val="287573504"/>
      </c:barChart>
      <c:catAx>
        <c:axId val="287571968"/>
        <c:scaling>
          <c:orientation val="minMax"/>
        </c:scaling>
        <c:delete val="0"/>
        <c:axPos val="b"/>
        <c:majorTickMark val="none"/>
        <c:minorTickMark val="none"/>
        <c:tickLblPos val="nextTo"/>
        <c:txPr>
          <a:bodyPr rot="-2700000"/>
          <a:lstStyle/>
          <a:p>
            <a:pPr>
              <a:defRPr sz="1000"/>
            </a:pPr>
            <a:endParaRPr lang="fr-FR"/>
          </a:p>
        </c:txPr>
        <c:crossAx val="287573504"/>
        <c:crosses val="autoZero"/>
        <c:auto val="1"/>
        <c:lblAlgn val="ctr"/>
        <c:lblOffset val="0"/>
        <c:tickLblSkip val="1"/>
        <c:tickMarkSkip val="1"/>
        <c:noMultiLvlLbl val="0"/>
      </c:catAx>
      <c:valAx>
        <c:axId val="287573504"/>
        <c:scaling>
          <c:orientation val="minMax"/>
        </c:scaling>
        <c:delete val="0"/>
        <c:axPos val="l"/>
        <c:majorGridlines/>
        <c:title>
          <c:tx>
            <c:rich>
              <a:bodyPr rot="-5400000" vert="horz"/>
              <a:lstStyle/>
              <a:p>
                <a:pPr>
                  <a:defRPr/>
                </a:pPr>
                <a:r>
                  <a:rPr lang="fr-FR"/>
                  <a:t>Pourcentage par</a:t>
                </a:r>
                <a:r>
                  <a:rPr lang="fr-FR" baseline="0"/>
                  <a:t> grossesse multiple</a:t>
                </a:r>
                <a:endParaRPr lang="fr-FR"/>
              </a:p>
            </c:rich>
          </c:tx>
          <c:overlay val="0"/>
        </c:title>
        <c:numFmt formatCode="#\ ##0" sourceLinked="0"/>
        <c:majorTickMark val="out"/>
        <c:minorTickMark val="none"/>
        <c:tickLblPos val="nextTo"/>
        <c:crossAx val="287571968"/>
        <c:crosses val="autoZero"/>
        <c:crossBetween val="between"/>
      </c:valAx>
    </c:plotArea>
    <c:legend>
      <c:legendPos val="tr"/>
      <c:overlay val="1"/>
      <c:spPr>
        <a:solidFill>
          <a:schemeClr val="bg1"/>
        </a:solidFill>
      </c:spPr>
      <c:txPr>
        <a:bodyPr/>
        <a:lstStyle/>
        <a:p>
          <a:pPr>
            <a:defRPr sz="1000"/>
          </a:pPr>
          <a:endParaRPr lang="fr-FR"/>
        </a:p>
      </c:txPr>
    </c:legend>
    <c:plotVisOnly val="1"/>
    <c:dispBlanksAs val="gap"/>
    <c:showDLblsOverMax val="0"/>
  </c:chart>
  <c:spPr>
    <a:solidFill>
      <a:schemeClr val="bg1"/>
    </a:solidFill>
  </c:spPr>
  <c:printSettings>
    <c:headerFooter/>
    <c:pageMargins b="0.75000000000000588" l="0.70000000000000062" r="0.70000000000000062" t="0.75000000000000588"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fr-FR" sz="1300" b="1" i="0" baseline="0"/>
              <a:t>Mode d'accouchement selon le poids de naissance </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fr-FR" sz="1100" b="1" i="0" baseline="0"/>
              <a:t>(100 % par mode)</a:t>
            </a:r>
          </a:p>
        </c:rich>
      </c:tx>
      <c:overlay val="0"/>
    </c:title>
    <c:autoTitleDeleted val="0"/>
    <c:plotArea>
      <c:layout/>
      <c:barChart>
        <c:barDir val="col"/>
        <c:grouping val="clustered"/>
        <c:varyColors val="0"/>
        <c:ser>
          <c:idx val="1"/>
          <c:order val="0"/>
          <c:tx>
            <c:strRef>
              <c:f>'Poids de naissance'!$C$186</c:f>
              <c:strCache>
                <c:ptCount val="1"/>
                <c:pt idx="0">
                  <c:v>Pas de mention</c:v>
                </c:pt>
              </c:strCache>
            </c:strRef>
          </c:tx>
          <c:spPr>
            <a:solidFill>
              <a:schemeClr val="accent1"/>
            </a:solidFill>
          </c:spPr>
          <c:invertIfNegative val="0"/>
          <c:cat>
            <c:strRef>
              <c:f>'GR Poids de naissance'!$B$90:$B$101</c:f>
              <c:strCache>
                <c:ptCount val="12"/>
                <c:pt idx="0">
                  <c:v>&lt;  500 g</c:v>
                </c:pt>
                <c:pt idx="1">
                  <c:v>500 - 999 g</c:v>
                </c:pt>
                <c:pt idx="2">
                  <c:v>1 000 - 1 499 g</c:v>
                </c:pt>
                <c:pt idx="3">
                  <c:v>1 500 - 1 999 g</c:v>
                </c:pt>
                <c:pt idx="4">
                  <c:v>2 000 - 2 499 g</c:v>
                </c:pt>
                <c:pt idx="5">
                  <c:v>2 500 - 2 999 g</c:v>
                </c:pt>
                <c:pt idx="6">
                  <c:v>3 000 - 3 499 g</c:v>
                </c:pt>
                <c:pt idx="7">
                  <c:v>3 500 - 3 999 g</c:v>
                </c:pt>
                <c:pt idx="8">
                  <c:v>4 000 - 4 499 g</c:v>
                </c:pt>
                <c:pt idx="9">
                  <c:v>4 500 - 4 999 g</c:v>
                </c:pt>
                <c:pt idx="10">
                  <c:v>≥ 5 000 g</c:v>
                </c:pt>
                <c:pt idx="11">
                  <c:v>Inconnu</c:v>
                </c:pt>
              </c:strCache>
            </c:strRef>
          </c:cat>
          <c:val>
            <c:numRef>
              <c:f>'Poids de naissance'!$D$188:$D$199</c:f>
              <c:numCache>
                <c:formatCode>#,##0.00</c:formatCode>
                <c:ptCount val="12"/>
                <c:pt idx="0">
                  <c:v>4.3406203141030698E-2</c:v>
                </c:pt>
                <c:pt idx="1">
                  <c:v>0.15389472022729067</c:v>
                </c:pt>
                <c:pt idx="2">
                  <c:v>0.23873411727566884</c:v>
                </c:pt>
                <c:pt idx="3">
                  <c:v>0.6688501302186094</c:v>
                </c:pt>
                <c:pt idx="4">
                  <c:v>3.5731197222002997</c:v>
                </c:pt>
                <c:pt idx="5">
                  <c:v>17.853760555599401</c:v>
                </c:pt>
                <c:pt idx="6">
                  <c:v>40.719951069371</c:v>
                </c:pt>
                <c:pt idx="7">
                  <c:v>28.797056270223344</c:v>
                </c:pt>
                <c:pt idx="8">
                  <c:v>7.1511719674848084</c:v>
                </c:pt>
                <c:pt idx="9">
                  <c:v>0.74481098571541315</c:v>
                </c:pt>
                <c:pt idx="10">
                  <c:v>4.7352221608397131E-2</c:v>
                </c:pt>
                <c:pt idx="11">
                  <c:v>7.8920369347328535E-3</c:v>
                </c:pt>
              </c:numCache>
            </c:numRef>
          </c:val>
        </c:ser>
        <c:ser>
          <c:idx val="4"/>
          <c:order val="1"/>
          <c:tx>
            <c:strRef>
              <c:f>'Poids de naissance'!$E$186</c:f>
              <c:strCache>
                <c:ptCount val="1"/>
                <c:pt idx="0">
                  <c:v>Césarienne</c:v>
                </c:pt>
              </c:strCache>
            </c:strRef>
          </c:tx>
          <c:spPr>
            <a:solidFill>
              <a:schemeClr val="accent2"/>
            </a:solidFill>
          </c:spPr>
          <c:invertIfNegative val="0"/>
          <c:cat>
            <c:strRef>
              <c:f>'GR Poids de naissance'!$B$90:$B$101</c:f>
              <c:strCache>
                <c:ptCount val="12"/>
                <c:pt idx="0">
                  <c:v>&lt;  500 g</c:v>
                </c:pt>
                <c:pt idx="1">
                  <c:v>500 - 999 g</c:v>
                </c:pt>
                <c:pt idx="2">
                  <c:v>1 000 - 1 499 g</c:v>
                </c:pt>
                <c:pt idx="3">
                  <c:v>1 500 - 1 999 g</c:v>
                </c:pt>
                <c:pt idx="4">
                  <c:v>2 000 - 2 499 g</c:v>
                </c:pt>
                <c:pt idx="5">
                  <c:v>2 500 - 2 999 g</c:v>
                </c:pt>
                <c:pt idx="6">
                  <c:v>3 000 - 3 499 g</c:v>
                </c:pt>
                <c:pt idx="7">
                  <c:v>3 500 - 3 999 g</c:v>
                </c:pt>
                <c:pt idx="8">
                  <c:v>4 000 - 4 499 g</c:v>
                </c:pt>
                <c:pt idx="9">
                  <c:v>4 500 - 4 999 g</c:v>
                </c:pt>
                <c:pt idx="10">
                  <c:v>≥ 5 000 g</c:v>
                </c:pt>
                <c:pt idx="11">
                  <c:v>Inconnu</c:v>
                </c:pt>
              </c:strCache>
            </c:strRef>
          </c:cat>
          <c:val>
            <c:numRef>
              <c:f>'Poids de naissance'!$F$188:$F$199</c:f>
              <c:numCache>
                <c:formatCode>#,##0.00</c:formatCode>
                <c:ptCount val="12"/>
                <c:pt idx="0">
                  <c:v>6.7666629074094958E-2</c:v>
                </c:pt>
                <c:pt idx="1">
                  <c:v>0.97364760723281074</c:v>
                </c:pt>
                <c:pt idx="2">
                  <c:v>2.0563136724183302</c:v>
                </c:pt>
                <c:pt idx="3">
                  <c:v>3.7780534566369686</c:v>
                </c:pt>
                <c:pt idx="4">
                  <c:v>8.19893988947784</c:v>
                </c:pt>
                <c:pt idx="5">
                  <c:v>20.627044096086614</c:v>
                </c:pt>
                <c:pt idx="6">
                  <c:v>33.720536821923986</c:v>
                </c:pt>
                <c:pt idx="7">
                  <c:v>22.717191083041989</c:v>
                </c:pt>
                <c:pt idx="8">
                  <c:v>6.6801999924814854</c:v>
                </c:pt>
                <c:pt idx="9">
                  <c:v>1.0337957219653395</c:v>
                </c:pt>
                <c:pt idx="10">
                  <c:v>0.14661102966053907</c:v>
                </c:pt>
                <c:pt idx="11">
                  <c:v>0</c:v>
                </c:pt>
              </c:numCache>
            </c:numRef>
          </c:val>
        </c:ser>
        <c:ser>
          <c:idx val="5"/>
          <c:order val="2"/>
          <c:tx>
            <c:strRef>
              <c:f>'Poids de naissance'!$G$186</c:f>
              <c:strCache>
                <c:ptCount val="1"/>
                <c:pt idx="0">
                  <c:v>Autre</c:v>
                </c:pt>
              </c:strCache>
            </c:strRef>
          </c:tx>
          <c:spPr>
            <a:solidFill>
              <a:schemeClr val="accent3"/>
            </a:solidFill>
          </c:spPr>
          <c:invertIfNegative val="0"/>
          <c:cat>
            <c:strRef>
              <c:f>'GR Poids de naissance'!$B$90:$B$101</c:f>
              <c:strCache>
                <c:ptCount val="12"/>
                <c:pt idx="0">
                  <c:v>&lt;  500 g</c:v>
                </c:pt>
                <c:pt idx="1">
                  <c:v>500 - 999 g</c:v>
                </c:pt>
                <c:pt idx="2">
                  <c:v>1 000 - 1 499 g</c:v>
                </c:pt>
                <c:pt idx="3">
                  <c:v>1 500 - 1 999 g</c:v>
                </c:pt>
                <c:pt idx="4">
                  <c:v>2 000 - 2 499 g</c:v>
                </c:pt>
                <c:pt idx="5">
                  <c:v>2 500 - 2 999 g</c:v>
                </c:pt>
                <c:pt idx="6">
                  <c:v>3 000 - 3 499 g</c:v>
                </c:pt>
                <c:pt idx="7">
                  <c:v>3 500 - 3 999 g</c:v>
                </c:pt>
                <c:pt idx="8">
                  <c:v>4 000 - 4 499 g</c:v>
                </c:pt>
                <c:pt idx="9">
                  <c:v>4 500 - 4 999 g</c:v>
                </c:pt>
                <c:pt idx="10">
                  <c:v>≥ 5 000 g</c:v>
                </c:pt>
                <c:pt idx="11">
                  <c:v>Inconnu</c:v>
                </c:pt>
              </c:strCache>
            </c:strRef>
          </c:cat>
          <c:val>
            <c:numRef>
              <c:f>'Poids de naissance'!$H$188:$H$199</c:f>
              <c:numCache>
                <c:formatCode>#,##0.00</c:formatCode>
                <c:ptCount val="12"/>
                <c:pt idx="0">
                  <c:v>9.6862210095497954</c:v>
                </c:pt>
                <c:pt idx="1">
                  <c:v>27.012278308321964</c:v>
                </c:pt>
                <c:pt idx="2">
                  <c:v>10.095497953615281</c:v>
                </c:pt>
                <c:pt idx="3">
                  <c:v>11.186903137789903</c:v>
                </c:pt>
                <c:pt idx="4">
                  <c:v>8.4583901773533423</c:v>
                </c:pt>
                <c:pt idx="5">
                  <c:v>11.732605729877218</c:v>
                </c:pt>
                <c:pt idx="6">
                  <c:v>14.461118690313779</c:v>
                </c:pt>
                <c:pt idx="7">
                  <c:v>5.5934515688949515</c:v>
                </c:pt>
                <c:pt idx="8">
                  <c:v>1.5006821282401093</c:v>
                </c:pt>
                <c:pt idx="9">
                  <c:v>0.13642564802182811</c:v>
                </c:pt>
                <c:pt idx="10">
                  <c:v>0.13642564802182811</c:v>
                </c:pt>
                <c:pt idx="11">
                  <c:v>0</c:v>
                </c:pt>
              </c:numCache>
            </c:numRef>
          </c:val>
        </c:ser>
        <c:dLbls>
          <c:showLegendKey val="0"/>
          <c:showVal val="0"/>
          <c:showCatName val="0"/>
          <c:showSerName val="0"/>
          <c:showPercent val="0"/>
          <c:showBubbleSize val="0"/>
        </c:dLbls>
        <c:gapWidth val="150"/>
        <c:axId val="287767936"/>
        <c:axId val="290047104"/>
      </c:barChart>
      <c:catAx>
        <c:axId val="287767936"/>
        <c:scaling>
          <c:orientation val="minMax"/>
        </c:scaling>
        <c:delete val="0"/>
        <c:axPos val="b"/>
        <c:majorTickMark val="none"/>
        <c:minorTickMark val="none"/>
        <c:tickLblPos val="nextTo"/>
        <c:txPr>
          <a:bodyPr rot="-2700000"/>
          <a:lstStyle/>
          <a:p>
            <a:pPr>
              <a:defRPr sz="1000"/>
            </a:pPr>
            <a:endParaRPr lang="fr-FR"/>
          </a:p>
        </c:txPr>
        <c:crossAx val="290047104"/>
        <c:crosses val="autoZero"/>
        <c:auto val="1"/>
        <c:lblAlgn val="ctr"/>
        <c:lblOffset val="0"/>
        <c:tickLblSkip val="1"/>
        <c:tickMarkSkip val="1"/>
        <c:noMultiLvlLbl val="0"/>
      </c:catAx>
      <c:valAx>
        <c:axId val="290047104"/>
        <c:scaling>
          <c:orientation val="minMax"/>
        </c:scaling>
        <c:delete val="0"/>
        <c:axPos val="l"/>
        <c:majorGridlines/>
        <c:title>
          <c:tx>
            <c:rich>
              <a:bodyPr rot="-5400000" vert="horz"/>
              <a:lstStyle/>
              <a:p>
                <a:pPr>
                  <a:defRPr/>
                </a:pPr>
                <a:r>
                  <a:rPr lang="fr-FR"/>
                  <a:t>Pourcentage par</a:t>
                </a:r>
                <a:r>
                  <a:rPr lang="fr-FR" baseline="0"/>
                  <a:t> mode d'accouchement</a:t>
                </a:r>
                <a:endParaRPr lang="fr-FR"/>
              </a:p>
            </c:rich>
          </c:tx>
          <c:overlay val="0"/>
        </c:title>
        <c:numFmt formatCode="#\ ##0" sourceLinked="0"/>
        <c:majorTickMark val="out"/>
        <c:minorTickMark val="none"/>
        <c:tickLblPos val="nextTo"/>
        <c:crossAx val="287767936"/>
        <c:crosses val="autoZero"/>
        <c:crossBetween val="between"/>
      </c:valAx>
    </c:plotArea>
    <c:legend>
      <c:legendPos val="tr"/>
      <c:overlay val="1"/>
      <c:spPr>
        <a:solidFill>
          <a:schemeClr val="bg1"/>
        </a:solidFill>
      </c:spPr>
      <c:txPr>
        <a:bodyPr/>
        <a:lstStyle/>
        <a:p>
          <a:pPr>
            <a:defRPr sz="1000"/>
          </a:pPr>
          <a:endParaRPr lang="fr-FR"/>
        </a:p>
      </c:txPr>
    </c:legend>
    <c:plotVisOnly val="1"/>
    <c:dispBlanksAs val="gap"/>
    <c:showDLblsOverMax val="0"/>
  </c:chart>
  <c:spPr>
    <a:solidFill>
      <a:schemeClr val="bg1"/>
    </a:solidFill>
  </c:spPr>
  <c:printSettings>
    <c:headerFooter/>
    <c:pageMargins b="0.75000000000000611" l="0.70000000000000062" r="0.70000000000000062" t="0.75000000000000611"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300" b="1" i="0" u="none" strike="noStrike" baseline="0"/>
              <a:t>Sexe du bébé par poids de naissance </a:t>
            </a:r>
            <a:br>
              <a:rPr lang="fr-FR" sz="1300" b="1" i="0" u="none" strike="noStrike" baseline="0"/>
            </a:br>
            <a:r>
              <a:rPr lang="fr-FR" sz="1100" b="1" i="0" u="none" strike="noStrike" baseline="0"/>
              <a:t>(100 % par poids de naissance)</a:t>
            </a:r>
            <a:endParaRPr lang="fr-FR" sz="1100"/>
          </a:p>
        </c:rich>
      </c:tx>
      <c:overlay val="0"/>
    </c:title>
    <c:autoTitleDeleted val="0"/>
    <c:plotArea>
      <c:layout/>
      <c:barChart>
        <c:barDir val="col"/>
        <c:grouping val="percentStacked"/>
        <c:varyColors val="0"/>
        <c:ser>
          <c:idx val="5"/>
          <c:order val="0"/>
          <c:tx>
            <c:strRef>
              <c:f>Sexe!$B$80</c:f>
              <c:strCache>
                <c:ptCount val="1"/>
                <c:pt idx="0">
                  <c:v>Indéfinissable</c:v>
                </c:pt>
              </c:strCache>
            </c:strRef>
          </c:tx>
          <c:spPr>
            <a:solidFill>
              <a:schemeClr val="accent3"/>
            </a:solidFill>
          </c:spPr>
          <c:invertIfNegative val="0"/>
          <c:cat>
            <c:strRef>
              <c:f>'GR Poids de naissance'!$B$90:$B$101</c:f>
              <c:strCache>
                <c:ptCount val="12"/>
                <c:pt idx="0">
                  <c:v>&lt;  500 g</c:v>
                </c:pt>
                <c:pt idx="1">
                  <c:v>500 - 999 g</c:v>
                </c:pt>
                <c:pt idx="2">
                  <c:v>1 000 - 1 499 g</c:v>
                </c:pt>
                <c:pt idx="3">
                  <c:v>1 500 - 1 999 g</c:v>
                </c:pt>
                <c:pt idx="4">
                  <c:v>2 000 - 2 499 g</c:v>
                </c:pt>
                <c:pt idx="5">
                  <c:v>2 500 - 2 999 g</c:v>
                </c:pt>
                <c:pt idx="6">
                  <c:v>3 000 - 3 499 g</c:v>
                </c:pt>
                <c:pt idx="7">
                  <c:v>3 500 - 3 999 g</c:v>
                </c:pt>
                <c:pt idx="8">
                  <c:v>4 000 - 4 499 g</c:v>
                </c:pt>
                <c:pt idx="9">
                  <c:v>4 500 - 4 999 g</c:v>
                </c:pt>
                <c:pt idx="10">
                  <c:v>≥ 5 000 g</c:v>
                </c:pt>
                <c:pt idx="11">
                  <c:v>Inconnu</c:v>
                </c:pt>
              </c:strCache>
            </c:strRef>
          </c:cat>
          <c:val>
            <c:numRef>
              <c:f>(Sexe!$D$80,Sexe!$F$80,Sexe!$H$80,Sexe!$J$80,Sexe!$L$80,Sexe!$N$80,Sexe!$P$80,Sexe!$R$80,Sexe!$T$80,Sexe!$V$80,Sexe!$X$80,Sexe!$Z$80)</c:f>
              <c:numCache>
                <c:formatCode>#,##0.00</c:formatCode>
                <c:ptCount val="12"/>
                <c:pt idx="0">
                  <c:v>0</c:v>
                </c:pt>
                <c:pt idx="1">
                  <c:v>0.32626427406199021</c:v>
                </c:pt>
                <c:pt idx="2">
                  <c:v>0</c:v>
                </c:pt>
                <c:pt idx="3">
                  <c:v>5.6657223796033988E-2</c:v>
                </c:pt>
                <c:pt idx="4">
                  <c:v>1.7050298380221655E-2</c:v>
                </c:pt>
                <c:pt idx="5">
                  <c:v>8.4491571965696413E-3</c:v>
                </c:pt>
                <c:pt idx="6">
                  <c:v>1.1915873930053821E-2</c:v>
                </c:pt>
                <c:pt idx="7">
                  <c:v>8.5046066619418863E-3</c:v>
                </c:pt>
                <c:pt idx="8">
                  <c:v>0</c:v>
                </c:pt>
                <c:pt idx="9">
                  <c:v>0</c:v>
                </c:pt>
                <c:pt idx="10">
                  <c:v>0</c:v>
                </c:pt>
                <c:pt idx="11">
                  <c:v>0</c:v>
                </c:pt>
              </c:numCache>
            </c:numRef>
          </c:val>
        </c:ser>
        <c:ser>
          <c:idx val="1"/>
          <c:order val="1"/>
          <c:tx>
            <c:strRef>
              <c:f>Sexe!$B$81</c:f>
              <c:strCache>
                <c:ptCount val="1"/>
                <c:pt idx="0">
                  <c:v>Masculin</c:v>
                </c:pt>
              </c:strCache>
            </c:strRef>
          </c:tx>
          <c:spPr>
            <a:solidFill>
              <a:schemeClr val="accent1"/>
            </a:solidFill>
          </c:spPr>
          <c:invertIfNegative val="0"/>
          <c:cat>
            <c:strRef>
              <c:f>'GR Poids de naissance'!$B$90:$B$101</c:f>
              <c:strCache>
                <c:ptCount val="12"/>
                <c:pt idx="0">
                  <c:v>&lt;  500 g</c:v>
                </c:pt>
                <c:pt idx="1">
                  <c:v>500 - 999 g</c:v>
                </c:pt>
                <c:pt idx="2">
                  <c:v>1 000 - 1 499 g</c:v>
                </c:pt>
                <c:pt idx="3">
                  <c:v>1 500 - 1 999 g</c:v>
                </c:pt>
                <c:pt idx="4">
                  <c:v>2 000 - 2 499 g</c:v>
                </c:pt>
                <c:pt idx="5">
                  <c:v>2 500 - 2 999 g</c:v>
                </c:pt>
                <c:pt idx="6">
                  <c:v>3 000 - 3 499 g</c:v>
                </c:pt>
                <c:pt idx="7">
                  <c:v>3 500 - 3 999 g</c:v>
                </c:pt>
                <c:pt idx="8">
                  <c:v>4 000 - 4 499 g</c:v>
                </c:pt>
                <c:pt idx="9">
                  <c:v>4 500 - 4 999 g</c:v>
                </c:pt>
                <c:pt idx="10">
                  <c:v>≥ 5 000 g</c:v>
                </c:pt>
                <c:pt idx="11">
                  <c:v>Inconnu</c:v>
                </c:pt>
              </c:strCache>
            </c:strRef>
          </c:cat>
          <c:val>
            <c:numRef>
              <c:f>(Sexe!$D$81,Sexe!$F$81,Sexe!$H$81,Sexe!$J$81,Sexe!$L$81,Sexe!$N$81,Sexe!$P$81,Sexe!$R$81,Sexe!$T$81,Sexe!$V$81,Sexe!$X$81,Sexe!$Z$81)</c:f>
              <c:numCache>
                <c:formatCode>#,##0.00</c:formatCode>
                <c:ptCount val="12"/>
                <c:pt idx="0">
                  <c:v>50.375939849624061</c:v>
                </c:pt>
                <c:pt idx="1">
                  <c:v>50.081566068515492</c:v>
                </c:pt>
                <c:pt idx="2">
                  <c:v>48.435689455388179</c:v>
                </c:pt>
                <c:pt idx="3">
                  <c:v>49.23512747875354</c:v>
                </c:pt>
                <c:pt idx="4">
                  <c:v>44.381926683716969</c:v>
                </c:pt>
                <c:pt idx="5">
                  <c:v>43.238561953445142</c:v>
                </c:pt>
                <c:pt idx="6">
                  <c:v>48.722022521001726</c:v>
                </c:pt>
                <c:pt idx="7">
                  <c:v>57.363571934798017</c:v>
                </c:pt>
                <c:pt idx="8">
                  <c:v>65.253955958835903</c:v>
                </c:pt>
                <c:pt idx="9">
                  <c:v>70.708050436469449</c:v>
                </c:pt>
                <c:pt idx="10">
                  <c:v>77.272727272727266</c:v>
                </c:pt>
                <c:pt idx="11">
                  <c:v>37.5</c:v>
                </c:pt>
              </c:numCache>
            </c:numRef>
          </c:val>
        </c:ser>
        <c:ser>
          <c:idx val="4"/>
          <c:order val="2"/>
          <c:tx>
            <c:strRef>
              <c:f>Sexe!$B$82</c:f>
              <c:strCache>
                <c:ptCount val="1"/>
                <c:pt idx="0">
                  <c:v>Féminin</c:v>
                </c:pt>
              </c:strCache>
            </c:strRef>
          </c:tx>
          <c:spPr>
            <a:solidFill>
              <a:schemeClr val="accent2"/>
            </a:solidFill>
          </c:spPr>
          <c:invertIfNegative val="0"/>
          <c:cat>
            <c:strRef>
              <c:f>'GR Poids de naissance'!$B$90:$B$101</c:f>
              <c:strCache>
                <c:ptCount val="12"/>
                <c:pt idx="0">
                  <c:v>&lt;  500 g</c:v>
                </c:pt>
                <c:pt idx="1">
                  <c:v>500 - 999 g</c:v>
                </c:pt>
                <c:pt idx="2">
                  <c:v>1 000 - 1 499 g</c:v>
                </c:pt>
                <c:pt idx="3">
                  <c:v>1 500 - 1 999 g</c:v>
                </c:pt>
                <c:pt idx="4">
                  <c:v>2 000 - 2 499 g</c:v>
                </c:pt>
                <c:pt idx="5">
                  <c:v>2 500 - 2 999 g</c:v>
                </c:pt>
                <c:pt idx="6">
                  <c:v>3 000 - 3 499 g</c:v>
                </c:pt>
                <c:pt idx="7">
                  <c:v>3 500 - 3 999 g</c:v>
                </c:pt>
                <c:pt idx="8">
                  <c:v>4 000 - 4 499 g</c:v>
                </c:pt>
                <c:pt idx="9">
                  <c:v>4 500 - 4 999 g</c:v>
                </c:pt>
                <c:pt idx="10">
                  <c:v>≥ 5 000 g</c:v>
                </c:pt>
                <c:pt idx="11">
                  <c:v>Inconnu</c:v>
                </c:pt>
              </c:strCache>
            </c:strRef>
          </c:cat>
          <c:val>
            <c:numRef>
              <c:f>(Sexe!$D$82,Sexe!$F$82,Sexe!$H$82,Sexe!$J$82,Sexe!$L$82,Sexe!$N$82,Sexe!$P$82,Sexe!$R$82,Sexe!$T$82,Sexe!$V$82,Sexe!$X$82,Sexe!$Z$82)</c:f>
              <c:numCache>
                <c:formatCode>#,##0.00</c:formatCode>
                <c:ptCount val="12"/>
                <c:pt idx="0">
                  <c:v>49.624060150375939</c:v>
                </c:pt>
                <c:pt idx="1">
                  <c:v>49.592169657422517</c:v>
                </c:pt>
                <c:pt idx="2">
                  <c:v>51.564310544611821</c:v>
                </c:pt>
                <c:pt idx="3">
                  <c:v>50.708215297450423</c:v>
                </c:pt>
                <c:pt idx="4">
                  <c:v>55.601023017902818</c:v>
                </c:pt>
                <c:pt idx="5">
                  <c:v>56.752988889358292</c:v>
                </c:pt>
                <c:pt idx="6">
                  <c:v>51.266061605068217</c:v>
                </c:pt>
                <c:pt idx="7">
                  <c:v>42.627923458540039</c:v>
                </c:pt>
                <c:pt idx="8">
                  <c:v>34.746044041164104</c:v>
                </c:pt>
                <c:pt idx="9">
                  <c:v>29.291949563530551</c:v>
                </c:pt>
                <c:pt idx="10">
                  <c:v>22.727272727272727</c:v>
                </c:pt>
                <c:pt idx="11">
                  <c:v>62.5</c:v>
                </c:pt>
              </c:numCache>
            </c:numRef>
          </c:val>
        </c:ser>
        <c:dLbls>
          <c:showLegendKey val="0"/>
          <c:showVal val="0"/>
          <c:showCatName val="0"/>
          <c:showSerName val="0"/>
          <c:showPercent val="0"/>
          <c:showBubbleSize val="0"/>
        </c:dLbls>
        <c:gapWidth val="150"/>
        <c:overlap val="100"/>
        <c:axId val="290524160"/>
        <c:axId val="290542336"/>
      </c:barChart>
      <c:catAx>
        <c:axId val="290524160"/>
        <c:scaling>
          <c:orientation val="minMax"/>
        </c:scaling>
        <c:delete val="0"/>
        <c:axPos val="b"/>
        <c:majorTickMark val="none"/>
        <c:minorTickMark val="none"/>
        <c:tickLblPos val="nextTo"/>
        <c:txPr>
          <a:bodyPr/>
          <a:lstStyle/>
          <a:p>
            <a:pPr>
              <a:defRPr sz="1000"/>
            </a:pPr>
            <a:endParaRPr lang="fr-FR"/>
          </a:p>
        </c:txPr>
        <c:crossAx val="290542336"/>
        <c:crosses val="autoZero"/>
        <c:auto val="1"/>
        <c:lblAlgn val="ctr"/>
        <c:lblOffset val="0"/>
        <c:tickLblSkip val="1"/>
        <c:tickMarkSkip val="1"/>
        <c:noMultiLvlLbl val="0"/>
      </c:catAx>
      <c:valAx>
        <c:axId val="290542336"/>
        <c:scaling>
          <c:orientation val="minMax"/>
        </c:scaling>
        <c:delete val="0"/>
        <c:axPos val="l"/>
        <c:majorGridlines/>
        <c:numFmt formatCode="0\ %" sourceLinked="0"/>
        <c:majorTickMark val="out"/>
        <c:minorTickMark val="none"/>
        <c:tickLblPos val="nextTo"/>
        <c:crossAx val="290524160"/>
        <c:crosses val="autoZero"/>
        <c:crossBetween val="between"/>
      </c:valAx>
    </c:plotArea>
    <c:legend>
      <c:legendPos val="r"/>
      <c:overlay val="0"/>
    </c:legend>
    <c:plotVisOnly val="1"/>
    <c:dispBlanksAs val="gap"/>
    <c:showDLblsOverMax val="0"/>
  </c:chart>
  <c:spPr>
    <a:solidFill>
      <a:schemeClr val="bg1"/>
    </a:solidFill>
  </c:spPr>
  <c:printSettings>
    <c:headerFooter/>
    <c:pageMargins b="0.75000000000000588" l="0.70000000000000062" r="0.70000000000000062" t="0.75000000000000588"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400" spc="-10" baseline="0"/>
              <a:t>Nombre d'accouchements par durée de séjour de la mère (nuits)</a:t>
            </a:r>
          </a:p>
        </c:rich>
      </c:tx>
      <c:layout/>
      <c:overlay val="0"/>
    </c:title>
    <c:autoTitleDeleted val="0"/>
    <c:plotArea>
      <c:layout/>
      <c:barChart>
        <c:barDir val="col"/>
        <c:grouping val="clustered"/>
        <c:varyColors val="0"/>
        <c:ser>
          <c:idx val="0"/>
          <c:order val="0"/>
          <c:invertIfNegative val="0"/>
          <c:dLbls>
            <c:delete val="1"/>
          </c:dLbls>
          <c:cat>
            <c:strRef>
              <c:f>_G0103_!$A$2:$A$17</c:f>
              <c:strCache>
                <c:ptCount val="1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&gt; 14</c:v>
                </c:pt>
              </c:strCache>
            </c:strRef>
          </c:cat>
          <c:val>
            <c:numRef>
              <c:f>'GR simples'!etiq_G0103_2</c:f>
              <c:numCache>
                <c:formatCode>General</c:formatCode>
                <c:ptCount val="16"/>
                <c:pt idx="0">
                  <c:v>595</c:v>
                </c:pt>
                <c:pt idx="1">
                  <c:v>2236</c:v>
                </c:pt>
                <c:pt idx="2">
                  <c:v>4245</c:v>
                </c:pt>
                <c:pt idx="3">
                  <c:v>17117</c:v>
                </c:pt>
                <c:pt idx="4">
                  <c:v>42206</c:v>
                </c:pt>
                <c:pt idx="5">
                  <c:v>33610</c:v>
                </c:pt>
                <c:pt idx="6">
                  <c:v>14837</c:v>
                </c:pt>
                <c:pt idx="7">
                  <c:v>5938</c:v>
                </c:pt>
                <c:pt idx="8">
                  <c:v>2083</c:v>
                </c:pt>
                <c:pt idx="9">
                  <c:v>904</c:v>
                </c:pt>
                <c:pt idx="10">
                  <c:v>550</c:v>
                </c:pt>
                <c:pt idx="11">
                  <c:v>373</c:v>
                </c:pt>
                <c:pt idx="12">
                  <c:v>287</c:v>
                </c:pt>
                <c:pt idx="13">
                  <c:v>198</c:v>
                </c:pt>
                <c:pt idx="14">
                  <c:v>201</c:v>
                </c:pt>
                <c:pt idx="15">
                  <c:v>1078</c:v>
                </c:pt>
              </c:numCache>
            </c:numRef>
          </c:val>
        </c:ser>
        <c:dLbls>
          <c:showLegendKey val="0"/>
          <c:showVal val="1"/>
          <c:showCatName val="0"/>
          <c:showSerName val="0"/>
          <c:showPercent val="0"/>
          <c:showBubbleSize val="0"/>
        </c:dLbls>
        <c:gapWidth val="150"/>
        <c:axId val="258797952"/>
        <c:axId val="258799488"/>
      </c:barChart>
      <c:barChart>
        <c:barDir val="col"/>
        <c:grouping val="clustered"/>
        <c:varyColors val="0"/>
        <c:ser>
          <c:idx val="1"/>
          <c:order val="1"/>
          <c:spPr>
            <a:noFill/>
          </c:spPr>
          <c:invertIfNegative val="0"/>
          <c:dLbls>
            <c:delete val="1"/>
          </c:dLbls>
          <c:cat>
            <c:strRef>
              <c:f>'GR simples'!etiq_G0103_1</c:f>
              <c:strCache>
                <c:ptCount val="1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&gt; 14</c:v>
                </c:pt>
              </c:strCache>
            </c:strRef>
          </c:cat>
          <c:val>
            <c:numRef>
              <c:f>'GR simples'!etiq_G0103_3</c:f>
              <c:numCache>
                <c:formatCode>General</c:formatCode>
                <c:ptCount val="16"/>
                <c:pt idx="0">
                  <c:v>0.47051194863116608</c:v>
                </c:pt>
                <c:pt idx="1">
                  <c:v>1.7681759951920799</c:v>
                </c:pt>
                <c:pt idx="2">
                  <c:v>3.3568457511584877</c:v>
                </c:pt>
                <c:pt idx="3">
                  <c:v>13.535719369276761</c:v>
                </c:pt>
                <c:pt idx="4">
                  <c:v>33.375508073826879</c:v>
                </c:pt>
                <c:pt idx="5">
                  <c:v>26.57799427477898</c:v>
                </c:pt>
                <c:pt idx="6">
                  <c:v>11.732749213177492</c:v>
                </c:pt>
                <c:pt idx="7">
                  <c:v>4.695630169700614</c:v>
                </c:pt>
                <c:pt idx="8">
                  <c:v>1.6471872084012089</c:v>
                </c:pt>
                <c:pt idx="9">
                  <c:v>0.71486185136567104</c:v>
                </c:pt>
                <c:pt idx="10">
                  <c:v>0.43492701133973311</c:v>
                </c:pt>
                <c:pt idx="11">
                  <c:v>0.29495959132676458</c:v>
                </c:pt>
                <c:pt idx="12">
                  <c:v>0.22695282228091543</c:v>
                </c:pt>
                <c:pt idx="13">
                  <c:v>0.15657372408230399</c:v>
                </c:pt>
                <c:pt idx="14">
                  <c:v>0.15894605323506619</c:v>
                </c:pt>
                <c:pt idx="15">
                  <c:v>0.85245694222587776</c:v>
                </c:pt>
              </c:numCache>
            </c:numRef>
          </c:val>
        </c:ser>
        <c:dLbls>
          <c:showLegendKey val="0"/>
          <c:showVal val="1"/>
          <c:showCatName val="0"/>
          <c:showSerName val="0"/>
          <c:showPercent val="0"/>
          <c:showBubbleSize val="0"/>
        </c:dLbls>
        <c:gapWidth val="150"/>
        <c:axId val="259065344"/>
        <c:axId val="258801024"/>
      </c:barChart>
      <c:catAx>
        <c:axId val="258797952"/>
        <c:scaling>
          <c:orientation val="minMax"/>
        </c:scaling>
        <c:delete val="0"/>
        <c:axPos val="b"/>
        <c:numFmt formatCode="General" sourceLinked="1"/>
        <c:majorTickMark val="out"/>
        <c:minorTickMark val="none"/>
        <c:tickLblPos val="nextTo"/>
        <c:crossAx val="258799488"/>
        <c:crosses val="autoZero"/>
        <c:auto val="1"/>
        <c:lblAlgn val="ctr"/>
        <c:lblOffset val="100"/>
        <c:noMultiLvlLbl val="0"/>
      </c:catAx>
      <c:valAx>
        <c:axId val="258799488"/>
        <c:scaling>
          <c:orientation val="minMax"/>
          <c:min val="0"/>
        </c:scaling>
        <c:delete val="0"/>
        <c:axPos val="l"/>
        <c:majorGridlines/>
        <c:numFmt formatCode="#\ ##0" sourceLinked="0"/>
        <c:majorTickMark val="out"/>
        <c:minorTickMark val="none"/>
        <c:tickLblPos val="nextTo"/>
        <c:crossAx val="258797952"/>
        <c:crosses val="autoZero"/>
        <c:crossBetween val="between"/>
      </c:valAx>
      <c:valAx>
        <c:axId val="258801024"/>
        <c:scaling>
          <c:orientation val="minMax"/>
          <c:max val="36"/>
          <c:min val="0"/>
        </c:scaling>
        <c:delete val="0"/>
        <c:axPos val="r"/>
        <c:title>
          <c:tx>
            <c:rich>
              <a:bodyPr rot="0" vert="horz"/>
              <a:lstStyle/>
              <a:p>
                <a:pPr>
                  <a:defRPr/>
                </a:pPr>
                <a:r>
                  <a:rPr lang="fr-FR"/>
                  <a:t>%</a:t>
                </a:r>
              </a:p>
            </c:rich>
          </c:tx>
          <c:layout>
            <c:manualLayout>
              <c:xMode val="edge"/>
              <c:yMode val="edge"/>
              <c:x val="0.90899143390671622"/>
              <c:y val="4.6321342620673257E-2"/>
            </c:manualLayout>
          </c:layout>
          <c:overlay val="0"/>
        </c:title>
        <c:numFmt formatCode="[&lt;10]\ \ \ General;#\ ##0" sourceLinked="0"/>
        <c:majorTickMark val="out"/>
        <c:minorTickMark val="none"/>
        <c:tickLblPos val="nextTo"/>
        <c:crossAx val="259065344"/>
        <c:crosses val="max"/>
        <c:crossBetween val="between"/>
      </c:valAx>
      <c:catAx>
        <c:axId val="259065344"/>
        <c:scaling>
          <c:orientation val="minMax"/>
        </c:scaling>
        <c:delete val="1"/>
        <c:axPos val="b"/>
        <c:majorTickMark val="out"/>
        <c:minorTickMark val="none"/>
        <c:tickLblPos val="nextTo"/>
        <c:crossAx val="258801024"/>
        <c:crosses val="autoZero"/>
        <c:auto val="1"/>
        <c:lblAlgn val="ctr"/>
        <c:lblOffset val="100"/>
        <c:noMultiLvlLbl val="0"/>
      </c:catAx>
    </c:plotArea>
    <c:plotVisOnly val="1"/>
    <c:dispBlanksAs val="gap"/>
    <c:showDLblsOverMax val="0"/>
  </c:chart>
  <c:spPr>
    <a:solidFill>
      <a:srgbClr val="8064A2">
        <a:alpha val="10000"/>
      </a:srgbClr>
    </a:solidFill>
  </c:spPr>
  <c:printSettings>
    <c:headerFooter/>
    <c:pageMargins b="0.75000000000000588" l="0.70000000000000062" r="0.70000000000000062" t="0.75000000000000588"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300" b="1" i="0" u="none" strike="noStrike" baseline="0"/>
              <a:t>Grossesse multiple par poids de naissance </a:t>
            </a:r>
          </a:p>
          <a:p>
            <a:pPr>
              <a:defRPr/>
            </a:pPr>
            <a:r>
              <a:rPr lang="fr-FR" sz="1100" b="1" i="0" u="none" strike="noStrike" baseline="0"/>
              <a:t>(100 % par grossesse multiple</a:t>
            </a:r>
            <a:r>
              <a:rPr lang="fr-FR" sz="1300" b="1" i="0" u="none" strike="noStrike" baseline="0"/>
              <a:t>)</a:t>
            </a:r>
            <a:endParaRPr lang="fr-FR" sz="1300"/>
          </a:p>
        </c:rich>
      </c:tx>
      <c:overlay val="0"/>
    </c:title>
    <c:autoTitleDeleted val="0"/>
    <c:plotArea>
      <c:layout/>
      <c:barChart>
        <c:barDir val="col"/>
        <c:grouping val="percentStacked"/>
        <c:varyColors val="0"/>
        <c:ser>
          <c:idx val="5"/>
          <c:order val="0"/>
          <c:tx>
            <c:strRef>
              <c:f>'Grossesse multiple'!$B$80</c:f>
              <c:strCache>
                <c:ptCount val="1"/>
                <c:pt idx="0">
                  <c:v>Unique</c:v>
                </c:pt>
              </c:strCache>
            </c:strRef>
          </c:tx>
          <c:spPr>
            <a:solidFill>
              <a:schemeClr val="accent1"/>
            </a:solidFill>
          </c:spPr>
          <c:invertIfNegative val="0"/>
          <c:cat>
            <c:strRef>
              <c:f>'GR Poids de naissance'!$B$90:$B$101</c:f>
              <c:strCache>
                <c:ptCount val="12"/>
                <c:pt idx="0">
                  <c:v>&lt;  500 g</c:v>
                </c:pt>
                <c:pt idx="1">
                  <c:v>500 - 999 g</c:v>
                </c:pt>
                <c:pt idx="2">
                  <c:v>1 000 - 1 499 g</c:v>
                </c:pt>
                <c:pt idx="3">
                  <c:v>1 500 - 1 999 g</c:v>
                </c:pt>
                <c:pt idx="4">
                  <c:v>2 000 - 2 499 g</c:v>
                </c:pt>
                <c:pt idx="5">
                  <c:v>2 500 - 2 999 g</c:v>
                </c:pt>
                <c:pt idx="6">
                  <c:v>3 000 - 3 499 g</c:v>
                </c:pt>
                <c:pt idx="7">
                  <c:v>3 500 - 3 999 g</c:v>
                </c:pt>
                <c:pt idx="8">
                  <c:v>4 000 - 4 499 g</c:v>
                </c:pt>
                <c:pt idx="9">
                  <c:v>4 500 - 4 999 g</c:v>
                </c:pt>
                <c:pt idx="10">
                  <c:v>≥ 5 000 g</c:v>
                </c:pt>
                <c:pt idx="11">
                  <c:v>Inconnu</c:v>
                </c:pt>
              </c:strCache>
            </c:strRef>
          </c:cat>
          <c:val>
            <c:numRef>
              <c:f>('Grossesse multiple'!$D$80,'Grossesse multiple'!$F$80,'Grossesse multiple'!$H$80,'Grossesse multiple'!$J$80,'Grossesse multiple'!$L$80,'Grossesse multiple'!$N$80,'Grossesse multiple'!$P$80,'Grossesse multiple'!$R$80,'Grossesse multiple'!$T$80,'Grossesse multiple'!$V$80,'Grossesse multiple'!$X$80,'Grossesse multiple'!$Z$80)</c:f>
              <c:numCache>
                <c:formatCode>#,##0.00</c:formatCode>
                <c:ptCount val="12"/>
                <c:pt idx="0">
                  <c:v>41.353383458646611</c:v>
                </c:pt>
                <c:pt idx="1">
                  <c:v>45.840130505709624</c:v>
                </c:pt>
                <c:pt idx="2">
                  <c:v>61.181923522595596</c:v>
                </c:pt>
                <c:pt idx="3">
                  <c:v>60.283286118980172</c:v>
                </c:pt>
                <c:pt idx="4">
                  <c:v>75.089514066496164</c:v>
                </c:pt>
                <c:pt idx="5">
                  <c:v>93.59553884500022</c:v>
                </c:pt>
                <c:pt idx="6">
                  <c:v>98.991122673922106</c:v>
                </c:pt>
                <c:pt idx="7">
                  <c:v>99.84124734231041</c:v>
                </c:pt>
                <c:pt idx="8">
                  <c:v>99.922540666150269</c:v>
                </c:pt>
                <c:pt idx="9">
                  <c:v>99.903006789524724</c:v>
                </c:pt>
                <c:pt idx="10">
                  <c:v>98.86363636363636</c:v>
                </c:pt>
                <c:pt idx="11">
                  <c:v>62.5</c:v>
                </c:pt>
              </c:numCache>
            </c:numRef>
          </c:val>
        </c:ser>
        <c:ser>
          <c:idx val="0"/>
          <c:order val="1"/>
          <c:tx>
            <c:strRef>
              <c:f>'Grossesse multiple'!$B$81</c:f>
              <c:strCache>
                <c:ptCount val="1"/>
                <c:pt idx="0">
                  <c:v>Gémellaire</c:v>
                </c:pt>
              </c:strCache>
            </c:strRef>
          </c:tx>
          <c:spPr>
            <a:solidFill>
              <a:srgbClr val="C00000"/>
            </a:solidFill>
          </c:spPr>
          <c:invertIfNegative val="0"/>
          <c:val>
            <c:numRef>
              <c:f>('Grossesse multiple'!$D$81,'Grossesse multiple'!$F$81,'Grossesse multiple'!$H$81,'Grossesse multiple'!$J$81,'Grossesse multiple'!$L$81,'Grossesse multiple'!$N$81,'Grossesse multiple'!$P$81,'Grossesse multiple'!$R$81,'Grossesse multiple'!$T$81,'Grossesse multiple'!$V$81,'Grossesse multiple'!$X$81,'Grossesse multiple'!$Z$81)</c:f>
              <c:numCache>
                <c:formatCode>#,##0.00</c:formatCode>
                <c:ptCount val="12"/>
                <c:pt idx="0">
                  <c:v>11.278195488721805</c:v>
                </c:pt>
                <c:pt idx="1">
                  <c:v>23.001631321370311</c:v>
                </c:pt>
                <c:pt idx="2">
                  <c:v>28.50521436848204</c:v>
                </c:pt>
                <c:pt idx="3">
                  <c:v>34.050991501416433</c:v>
                </c:pt>
                <c:pt idx="4">
                  <c:v>23.751065643648765</c:v>
                </c:pt>
                <c:pt idx="5">
                  <c:v>6.1087406531198516</c:v>
                </c:pt>
                <c:pt idx="6">
                  <c:v>0.88773260778900964</c:v>
                </c:pt>
                <c:pt idx="7">
                  <c:v>0.11339475549255847</c:v>
                </c:pt>
                <c:pt idx="8">
                  <c:v>1.1065619121389841E-2</c:v>
                </c:pt>
                <c:pt idx="9">
                  <c:v>0</c:v>
                </c:pt>
                <c:pt idx="10">
                  <c:v>0</c:v>
                </c:pt>
                <c:pt idx="11">
                  <c:v>37.5</c:v>
                </c:pt>
              </c:numCache>
            </c:numRef>
          </c:val>
        </c:ser>
        <c:ser>
          <c:idx val="1"/>
          <c:order val="2"/>
          <c:tx>
            <c:strRef>
              <c:f>'Grossesse multiple'!$B$82</c:f>
              <c:strCache>
                <c:ptCount val="1"/>
                <c:pt idx="0">
                  <c:v>De haut rang</c:v>
                </c:pt>
              </c:strCache>
            </c:strRef>
          </c:tx>
          <c:spPr>
            <a:solidFill>
              <a:schemeClr val="accent3"/>
            </a:solidFill>
          </c:spPr>
          <c:invertIfNegative val="0"/>
          <c:val>
            <c:numRef>
              <c:f>('Grossesse multiple'!$D$82,'Grossesse multiple'!$F$82,'Grossesse multiple'!$H$82,'Grossesse multiple'!$J$82,'Grossesse multiple'!$L$82,'Grossesse multiple'!$N$82,'Grossesse multiple'!$P$82,'Grossesse multiple'!$R$82,'Grossesse multiple'!$T$82,'Grossesse multiple'!$V$82,'Grossesse multiple'!$X$82,'Grossesse multiple'!$Z$82)</c:f>
              <c:numCache>
                <c:formatCode>#,##0.00</c:formatCode>
                <c:ptCount val="12"/>
                <c:pt idx="0">
                  <c:v>0</c:v>
                </c:pt>
                <c:pt idx="1">
                  <c:v>1.4681892332789559</c:v>
                </c:pt>
                <c:pt idx="2">
                  <c:v>2.085747392815759</c:v>
                </c:pt>
                <c:pt idx="3">
                  <c:v>1.643059490084986</c:v>
                </c:pt>
                <c:pt idx="4">
                  <c:v>0.37510656436487638</c:v>
                </c:pt>
                <c:pt idx="5">
                  <c:v>6.3368678974272327E-2</c:v>
                </c:pt>
                <c:pt idx="6">
                  <c:v>3.9719579766846064E-3</c:v>
                </c:pt>
                <c:pt idx="7">
                  <c:v>0</c:v>
                </c:pt>
                <c:pt idx="8">
                  <c:v>0</c:v>
                </c:pt>
                <c:pt idx="9">
                  <c:v>0</c:v>
                </c:pt>
                <c:pt idx="10">
                  <c:v>0</c:v>
                </c:pt>
                <c:pt idx="11">
                  <c:v>0</c:v>
                </c:pt>
              </c:numCache>
            </c:numRef>
          </c:val>
        </c:ser>
        <c:ser>
          <c:idx val="2"/>
          <c:order val="3"/>
          <c:tx>
            <c:strRef>
              <c:f>'Grossesse multiple'!$B$83</c:f>
              <c:strCache>
                <c:ptCount val="1"/>
                <c:pt idx="0">
                  <c:v>Inconnue</c:v>
                </c:pt>
              </c:strCache>
            </c:strRef>
          </c:tx>
          <c:spPr>
            <a:solidFill>
              <a:schemeClr val="accent4"/>
            </a:solidFill>
          </c:spPr>
          <c:invertIfNegative val="0"/>
          <c:val>
            <c:numRef>
              <c:f>('Grossesse multiple'!$D$83,'Grossesse multiple'!$F$83,'Grossesse multiple'!$H$83,'Grossesse multiple'!$J$83,'Grossesse multiple'!$L$83,'Grossesse multiple'!$N$83,'Grossesse multiple'!$P$83,'Grossesse multiple'!$R$83,'Grossesse multiple'!$T$83,'Grossesse multiple'!$V$83,'Grossesse multiple'!$X$83,'Grossesse multiple'!$Z$83)</c:f>
              <c:numCache>
                <c:formatCode>#,##0.00</c:formatCode>
                <c:ptCount val="12"/>
                <c:pt idx="0">
                  <c:v>47.368421052631575</c:v>
                </c:pt>
                <c:pt idx="1">
                  <c:v>29.690048939641112</c:v>
                </c:pt>
                <c:pt idx="2">
                  <c:v>8.2271147161066054</c:v>
                </c:pt>
                <c:pt idx="3">
                  <c:v>4.0226628895184131</c:v>
                </c:pt>
                <c:pt idx="4">
                  <c:v>0.78431372549019607</c:v>
                </c:pt>
                <c:pt idx="5">
                  <c:v>0.23235182290566517</c:v>
                </c:pt>
                <c:pt idx="6">
                  <c:v>0.11717276031219591</c:v>
                </c:pt>
                <c:pt idx="7">
                  <c:v>4.5357902197023389E-2</c:v>
                </c:pt>
                <c:pt idx="8">
                  <c:v>6.6393714728339048E-2</c:v>
                </c:pt>
                <c:pt idx="9">
                  <c:v>9.6993210475266739E-2</c:v>
                </c:pt>
                <c:pt idx="10">
                  <c:v>1.1363636363636365</c:v>
                </c:pt>
                <c:pt idx="11">
                  <c:v>0</c:v>
                </c:pt>
              </c:numCache>
            </c:numRef>
          </c:val>
        </c:ser>
        <c:dLbls>
          <c:showLegendKey val="0"/>
          <c:showVal val="0"/>
          <c:showCatName val="0"/>
          <c:showSerName val="0"/>
          <c:showPercent val="0"/>
          <c:showBubbleSize val="0"/>
        </c:dLbls>
        <c:gapWidth val="150"/>
        <c:overlap val="100"/>
        <c:axId val="290614272"/>
        <c:axId val="290640640"/>
      </c:barChart>
      <c:catAx>
        <c:axId val="290614272"/>
        <c:scaling>
          <c:orientation val="minMax"/>
        </c:scaling>
        <c:delete val="0"/>
        <c:axPos val="b"/>
        <c:majorTickMark val="none"/>
        <c:minorTickMark val="none"/>
        <c:tickLblPos val="nextTo"/>
        <c:txPr>
          <a:bodyPr/>
          <a:lstStyle/>
          <a:p>
            <a:pPr>
              <a:defRPr sz="1000"/>
            </a:pPr>
            <a:endParaRPr lang="fr-FR"/>
          </a:p>
        </c:txPr>
        <c:crossAx val="290640640"/>
        <c:crosses val="autoZero"/>
        <c:auto val="1"/>
        <c:lblAlgn val="ctr"/>
        <c:lblOffset val="0"/>
        <c:tickLblSkip val="1"/>
        <c:tickMarkSkip val="1"/>
        <c:noMultiLvlLbl val="0"/>
      </c:catAx>
      <c:valAx>
        <c:axId val="290640640"/>
        <c:scaling>
          <c:orientation val="minMax"/>
        </c:scaling>
        <c:delete val="0"/>
        <c:axPos val="l"/>
        <c:majorGridlines/>
        <c:numFmt formatCode="0\ %" sourceLinked="0"/>
        <c:majorTickMark val="out"/>
        <c:minorTickMark val="none"/>
        <c:tickLblPos val="nextTo"/>
        <c:crossAx val="290614272"/>
        <c:crosses val="autoZero"/>
        <c:crossBetween val="between"/>
      </c:valAx>
    </c:plotArea>
    <c:legend>
      <c:legendPos val="r"/>
      <c:overlay val="0"/>
    </c:legend>
    <c:plotVisOnly val="1"/>
    <c:dispBlanksAs val="gap"/>
    <c:showDLblsOverMax val="0"/>
  </c:chart>
  <c:spPr>
    <a:solidFill>
      <a:schemeClr val="bg1"/>
    </a:solidFill>
  </c:spPr>
  <c:printSettings>
    <c:headerFooter/>
    <c:pageMargins b="0.75000000000000611" l="0.70000000000000062" r="0.70000000000000062" t="0.75000000000000611"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300" b="1" i="0" u="none" strike="noStrike" baseline="0"/>
              <a:t>Mode d'accouchement par poids de naissance </a:t>
            </a:r>
            <a:br>
              <a:rPr lang="fr-FR" sz="1300" b="1" i="0" u="none" strike="noStrike" baseline="0"/>
            </a:br>
            <a:r>
              <a:rPr lang="fr-FR" sz="1100" b="1" i="0" u="none" strike="noStrike" baseline="0"/>
              <a:t>(100 % par poids de naissance)</a:t>
            </a:r>
            <a:endParaRPr lang="fr-FR" sz="1100"/>
          </a:p>
        </c:rich>
      </c:tx>
      <c:overlay val="0"/>
    </c:title>
    <c:autoTitleDeleted val="0"/>
    <c:plotArea>
      <c:layout/>
      <c:barChart>
        <c:barDir val="col"/>
        <c:grouping val="percentStacked"/>
        <c:varyColors val="0"/>
        <c:ser>
          <c:idx val="5"/>
          <c:order val="0"/>
          <c:tx>
            <c:strRef>
              <c:f>'Mode d''accouchement'!$B$74</c:f>
              <c:strCache>
                <c:ptCount val="1"/>
                <c:pt idx="0">
                  <c:v>Pas de mention</c:v>
                </c:pt>
              </c:strCache>
            </c:strRef>
          </c:tx>
          <c:spPr>
            <a:solidFill>
              <a:schemeClr val="accent1"/>
            </a:solidFill>
          </c:spPr>
          <c:invertIfNegative val="0"/>
          <c:cat>
            <c:strRef>
              <c:f>'GR Poids de naissance'!$B$90:$B$101</c:f>
              <c:strCache>
                <c:ptCount val="12"/>
                <c:pt idx="0">
                  <c:v>&lt;  500 g</c:v>
                </c:pt>
                <c:pt idx="1">
                  <c:v>500 - 999 g</c:v>
                </c:pt>
                <c:pt idx="2">
                  <c:v>1 000 - 1 499 g</c:v>
                </c:pt>
                <c:pt idx="3">
                  <c:v>1 500 - 1 999 g</c:v>
                </c:pt>
                <c:pt idx="4">
                  <c:v>2 000 - 2 499 g</c:v>
                </c:pt>
                <c:pt idx="5">
                  <c:v>2 500 - 2 999 g</c:v>
                </c:pt>
                <c:pt idx="6">
                  <c:v>3 000 - 3 499 g</c:v>
                </c:pt>
                <c:pt idx="7">
                  <c:v>3 500 - 3 999 g</c:v>
                </c:pt>
                <c:pt idx="8">
                  <c:v>4 000 - 4 499 g</c:v>
                </c:pt>
                <c:pt idx="9">
                  <c:v>4 500 - 4 999 g</c:v>
                </c:pt>
                <c:pt idx="10">
                  <c:v>≥ 5 000 g</c:v>
                </c:pt>
                <c:pt idx="11">
                  <c:v>Inconnu</c:v>
                </c:pt>
              </c:strCache>
            </c:strRef>
          </c:cat>
          <c:val>
            <c:numRef>
              <c:f>('Mode d''accouchement'!$D$74,'Mode d''accouchement'!$F$74,'Mode d''accouchement'!$H$74,'Mode d''accouchement'!$J$74,'Mode d''accouchement'!$L$74,'Mode d''accouchement'!$N$74,'Mode d''accouchement'!$P$74,'Mode d''accouchement'!$R$74,'Mode d''accouchement'!$T$74,'Mode d''accouchement'!$V$74,'Mode d''accouchement'!$X$74,'Mode d''accouchement'!$Z$74)</c:f>
              <c:numCache>
                <c:formatCode>#,##0.00</c:formatCode>
                <c:ptCount val="12"/>
                <c:pt idx="0">
                  <c:v>33.082706766917291</c:v>
                </c:pt>
                <c:pt idx="1">
                  <c:v>25.44861337683524</c:v>
                </c:pt>
                <c:pt idx="2">
                  <c:v>28.041714947856317</c:v>
                </c:pt>
                <c:pt idx="3">
                  <c:v>38.413597733711043</c:v>
                </c:pt>
                <c:pt idx="4">
                  <c:v>61.756180733162836</c:v>
                </c:pt>
                <c:pt idx="5">
                  <c:v>76.456423471758697</c:v>
                </c:pt>
                <c:pt idx="6">
                  <c:v>81.975254701805255</c:v>
                </c:pt>
                <c:pt idx="7">
                  <c:v>82.752657689581852</c:v>
                </c:pt>
                <c:pt idx="8">
                  <c:v>80.214673010954968</c:v>
                </c:pt>
                <c:pt idx="9">
                  <c:v>73.229873908826377</c:v>
                </c:pt>
                <c:pt idx="10">
                  <c:v>54.54545454545454</c:v>
                </c:pt>
                <c:pt idx="11">
                  <c:v>100</c:v>
                </c:pt>
              </c:numCache>
            </c:numRef>
          </c:val>
        </c:ser>
        <c:ser>
          <c:idx val="0"/>
          <c:order val="1"/>
          <c:tx>
            <c:strRef>
              <c:f>'Mode d''accouchement'!$B$75</c:f>
              <c:strCache>
                <c:ptCount val="1"/>
                <c:pt idx="0">
                  <c:v>Césarienne</c:v>
                </c:pt>
              </c:strCache>
            </c:strRef>
          </c:tx>
          <c:spPr>
            <a:solidFill>
              <a:srgbClr val="C00000"/>
            </a:solidFill>
          </c:spPr>
          <c:invertIfNegative val="0"/>
          <c:val>
            <c:numRef>
              <c:f>('Mode d''accouchement'!$D$75,'Mode d''accouchement'!$F$75,'Mode d''accouchement'!$H$75,'Mode d''accouchement'!$J$75,'Mode d''accouchement'!$L$75,'Mode d''accouchement'!$N$75,'Mode d''accouchement'!$P$75,'Mode d''accouchement'!$R$75,'Mode d''accouchement'!$T$75,'Mode d''accouchement'!$V$75,'Mode d''accouchement'!$X$75,'Mode d''accouchement'!$Z$75)</c:f>
              <c:numCache>
                <c:formatCode>#,##0.00</c:formatCode>
                <c:ptCount val="12"/>
                <c:pt idx="0">
                  <c:v>13.533834586466165</c:v>
                </c:pt>
                <c:pt idx="1">
                  <c:v>42.251223491027737</c:v>
                </c:pt>
                <c:pt idx="2">
                  <c:v>63.383545770567785</c:v>
                </c:pt>
                <c:pt idx="3">
                  <c:v>56.940509915014161</c:v>
                </c:pt>
                <c:pt idx="4">
                  <c:v>37.186700767263424</c:v>
                </c:pt>
                <c:pt idx="5">
                  <c:v>23.180262768788815</c:v>
                </c:pt>
                <c:pt idx="6">
                  <c:v>17.814231525430461</c:v>
                </c:pt>
                <c:pt idx="7">
                  <c:v>17.131112686038271</c:v>
                </c:pt>
                <c:pt idx="8">
                  <c:v>19.663605178709748</c:v>
                </c:pt>
                <c:pt idx="9">
                  <c:v>26.673132880698354</c:v>
                </c:pt>
                <c:pt idx="10">
                  <c:v>44.31818181818182</c:v>
                </c:pt>
                <c:pt idx="11">
                  <c:v>0</c:v>
                </c:pt>
              </c:numCache>
            </c:numRef>
          </c:val>
        </c:ser>
        <c:ser>
          <c:idx val="1"/>
          <c:order val="2"/>
          <c:tx>
            <c:strRef>
              <c:f>'Mode d''accouchement'!$B$76</c:f>
              <c:strCache>
                <c:ptCount val="1"/>
                <c:pt idx="0">
                  <c:v>Autre</c:v>
                </c:pt>
              </c:strCache>
            </c:strRef>
          </c:tx>
          <c:spPr>
            <a:solidFill>
              <a:schemeClr val="accent3"/>
            </a:solidFill>
          </c:spPr>
          <c:invertIfNegative val="0"/>
          <c:val>
            <c:numRef>
              <c:f>('Mode d''accouchement'!$D$76,'Mode d''accouchement'!$F$76,'Mode d''accouchement'!$H$76,'Mode d''accouchement'!$J$76,'Mode d''accouchement'!$L$76,'Mode d''accouchement'!$N$76,'Mode d''accouchement'!$P$76,'Mode d''accouchement'!$R$76,'Mode d''accouchement'!$T$76,'Mode d''accouchement'!$V$76,'Mode d''accouchement'!$X$76,'Mode d''accouchement'!$Z$76)</c:f>
              <c:numCache>
                <c:formatCode>#,##0.00</c:formatCode>
                <c:ptCount val="12"/>
                <c:pt idx="0">
                  <c:v>53.383458646616546</c:v>
                </c:pt>
                <c:pt idx="1">
                  <c:v>32.30016313213703</c:v>
                </c:pt>
                <c:pt idx="2">
                  <c:v>8.5747392815758978</c:v>
                </c:pt>
                <c:pt idx="3">
                  <c:v>4.6458923512747878</c:v>
                </c:pt>
                <c:pt idx="4">
                  <c:v>1.0571184995737426</c:v>
                </c:pt>
                <c:pt idx="5">
                  <c:v>0.36331375945249461</c:v>
                </c:pt>
                <c:pt idx="6">
                  <c:v>0.21051377276428412</c:v>
                </c:pt>
                <c:pt idx="7">
                  <c:v>0.11622962437987241</c:v>
                </c:pt>
                <c:pt idx="8">
                  <c:v>0.12172181033528826</c:v>
                </c:pt>
                <c:pt idx="9">
                  <c:v>9.6993210475266739E-2</c:v>
                </c:pt>
                <c:pt idx="10">
                  <c:v>1.1363636363636365</c:v>
                </c:pt>
                <c:pt idx="11">
                  <c:v>0</c:v>
                </c:pt>
              </c:numCache>
            </c:numRef>
          </c:val>
        </c:ser>
        <c:dLbls>
          <c:showLegendKey val="0"/>
          <c:showVal val="0"/>
          <c:showCatName val="0"/>
          <c:showSerName val="0"/>
          <c:showPercent val="0"/>
          <c:showBubbleSize val="0"/>
        </c:dLbls>
        <c:gapWidth val="150"/>
        <c:overlap val="100"/>
        <c:axId val="290716288"/>
        <c:axId val="290734464"/>
      </c:barChart>
      <c:catAx>
        <c:axId val="290716288"/>
        <c:scaling>
          <c:orientation val="minMax"/>
        </c:scaling>
        <c:delete val="0"/>
        <c:axPos val="b"/>
        <c:majorTickMark val="none"/>
        <c:minorTickMark val="none"/>
        <c:tickLblPos val="nextTo"/>
        <c:txPr>
          <a:bodyPr/>
          <a:lstStyle/>
          <a:p>
            <a:pPr>
              <a:defRPr sz="1000"/>
            </a:pPr>
            <a:endParaRPr lang="fr-FR"/>
          </a:p>
        </c:txPr>
        <c:crossAx val="290734464"/>
        <c:crosses val="autoZero"/>
        <c:auto val="1"/>
        <c:lblAlgn val="ctr"/>
        <c:lblOffset val="0"/>
        <c:tickLblSkip val="1"/>
        <c:tickMarkSkip val="1"/>
        <c:noMultiLvlLbl val="0"/>
      </c:catAx>
      <c:valAx>
        <c:axId val="290734464"/>
        <c:scaling>
          <c:orientation val="minMax"/>
        </c:scaling>
        <c:delete val="0"/>
        <c:axPos val="l"/>
        <c:majorGridlines/>
        <c:numFmt formatCode="0\ %" sourceLinked="0"/>
        <c:majorTickMark val="out"/>
        <c:minorTickMark val="none"/>
        <c:tickLblPos val="nextTo"/>
        <c:crossAx val="290716288"/>
        <c:crosses val="autoZero"/>
        <c:crossBetween val="between"/>
      </c:valAx>
    </c:plotArea>
    <c:legend>
      <c:legendPos val="r"/>
      <c:overlay val="0"/>
    </c:legend>
    <c:plotVisOnly val="1"/>
    <c:dispBlanksAs val="gap"/>
    <c:showDLblsOverMax val="0"/>
  </c:chart>
  <c:spPr>
    <a:solidFill>
      <a:schemeClr val="bg1"/>
    </a:solidFill>
  </c:spPr>
  <c:printSettings>
    <c:headerFooter/>
    <c:pageMargins b="0.75000000000000633" l="0.70000000000000062" r="0.70000000000000062" t="0.75000000000000633"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300" b="1" i="0" baseline="0"/>
              <a:t>Mode d'accouchement selon la durée de séjour de la mère </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100" b="1" i="0" baseline="0"/>
              <a:t>(100 % par mode)</a:t>
            </a:r>
          </a:p>
        </c:rich>
      </c:tx>
      <c:overlay val="0"/>
    </c:title>
    <c:autoTitleDeleted val="0"/>
    <c:plotArea>
      <c:layout/>
      <c:barChart>
        <c:barDir val="col"/>
        <c:grouping val="clustered"/>
        <c:varyColors val="0"/>
        <c:ser>
          <c:idx val="1"/>
          <c:order val="0"/>
          <c:tx>
            <c:strRef>
              <c:f>'Durée de séjour de la mère'!$C$186</c:f>
              <c:strCache>
                <c:ptCount val="1"/>
                <c:pt idx="0">
                  <c:v>Pas de mention</c:v>
                </c:pt>
              </c:strCache>
            </c:strRef>
          </c:tx>
          <c:spPr>
            <a:solidFill>
              <a:schemeClr val="accent1"/>
            </a:solidFill>
          </c:spPr>
          <c:invertIfNegative val="0"/>
          <c:cat>
            <c:strRef>
              <c:f>'Durée de séjour de la mère'!$A$8:$A$19</c:f>
              <c:strCache>
                <c:ptCount val="12"/>
                <c:pt idx="0">
                  <c:v>0</c:v>
                </c:pt>
                <c:pt idx="1">
                  <c:v>1</c:v>
                </c:pt>
                <c:pt idx="2">
                  <c:v>2</c:v>
                </c:pt>
                <c:pt idx="3">
                  <c:v>3</c:v>
                </c:pt>
                <c:pt idx="4">
                  <c:v>4</c:v>
                </c:pt>
                <c:pt idx="5">
                  <c:v>5</c:v>
                </c:pt>
                <c:pt idx="6">
                  <c:v>6</c:v>
                </c:pt>
                <c:pt idx="7">
                  <c:v>7</c:v>
                </c:pt>
                <c:pt idx="8">
                  <c:v>8</c:v>
                </c:pt>
                <c:pt idx="9">
                  <c:v>9</c:v>
                </c:pt>
                <c:pt idx="10">
                  <c:v>10</c:v>
                </c:pt>
                <c:pt idx="11">
                  <c:v>≥ 11</c:v>
                </c:pt>
              </c:strCache>
            </c:strRef>
          </c:cat>
          <c:val>
            <c:numRef>
              <c:f>'Durée de séjour de la mère'!$D$188:$D$199</c:f>
              <c:numCache>
                <c:formatCode>#,##0.00</c:formatCode>
                <c:ptCount val="12"/>
                <c:pt idx="0">
                  <c:v>0.51298240075763557</c:v>
                </c:pt>
                <c:pt idx="1">
                  <c:v>1.9187514797569254</c:v>
                </c:pt>
                <c:pt idx="2">
                  <c:v>3.9045852734590798</c:v>
                </c:pt>
                <c:pt idx="3">
                  <c:v>16.326651408728594</c:v>
                </c:pt>
                <c:pt idx="4">
                  <c:v>39.141543682424434</c:v>
                </c:pt>
                <c:pt idx="5">
                  <c:v>26.841804119643282</c:v>
                </c:pt>
                <c:pt idx="6">
                  <c:v>7.0229263672953985</c:v>
                </c:pt>
                <c:pt idx="7">
                  <c:v>1.9226974982242917</c:v>
                </c:pt>
                <c:pt idx="8">
                  <c:v>0.77835214268802777</c:v>
                </c:pt>
                <c:pt idx="9">
                  <c:v>0.41235892983979161</c:v>
                </c:pt>
                <c:pt idx="10">
                  <c:v>0.26536974193039226</c:v>
                </c:pt>
                <c:pt idx="11">
                  <c:v>0.95197695525215054</c:v>
                </c:pt>
              </c:numCache>
            </c:numRef>
          </c:val>
        </c:ser>
        <c:ser>
          <c:idx val="4"/>
          <c:order val="1"/>
          <c:tx>
            <c:strRef>
              <c:f>'Durée de séjour de la mère'!$E$186</c:f>
              <c:strCache>
                <c:ptCount val="1"/>
                <c:pt idx="0">
                  <c:v>Césarienne</c:v>
                </c:pt>
              </c:strCache>
            </c:strRef>
          </c:tx>
          <c:spPr>
            <a:solidFill>
              <a:schemeClr val="accent2"/>
            </a:solidFill>
          </c:spPr>
          <c:invertIfNegative val="0"/>
          <c:cat>
            <c:strRef>
              <c:f>'Durée de séjour de la mère'!$A$8:$A$19</c:f>
              <c:strCache>
                <c:ptCount val="12"/>
                <c:pt idx="0">
                  <c:v>0</c:v>
                </c:pt>
                <c:pt idx="1">
                  <c:v>1</c:v>
                </c:pt>
                <c:pt idx="2">
                  <c:v>2</c:v>
                </c:pt>
                <c:pt idx="3">
                  <c:v>3</c:v>
                </c:pt>
                <c:pt idx="4">
                  <c:v>4</c:v>
                </c:pt>
                <c:pt idx="5">
                  <c:v>5</c:v>
                </c:pt>
                <c:pt idx="6">
                  <c:v>6</c:v>
                </c:pt>
                <c:pt idx="7">
                  <c:v>7</c:v>
                </c:pt>
                <c:pt idx="8">
                  <c:v>8</c:v>
                </c:pt>
                <c:pt idx="9">
                  <c:v>9</c:v>
                </c:pt>
                <c:pt idx="10">
                  <c:v>10</c:v>
                </c:pt>
                <c:pt idx="11">
                  <c:v>≥ 11</c:v>
                </c:pt>
              </c:strCache>
            </c:strRef>
          </c:cat>
          <c:val>
            <c:numRef>
              <c:f>'Durée de séjour de la mère'!$F$188:$F$199</c:f>
              <c:numCache>
                <c:formatCode>#,##0.00</c:formatCode>
                <c:ptCount val="12"/>
                <c:pt idx="0">
                  <c:v>0.19172211570993572</c:v>
                </c:pt>
                <c:pt idx="1">
                  <c:v>0.56764783278824105</c:v>
                </c:pt>
                <c:pt idx="2">
                  <c:v>0.47366640351866468</c:v>
                </c:pt>
                <c:pt idx="3">
                  <c:v>1.8382767565129128</c:v>
                </c:pt>
                <c:pt idx="4">
                  <c:v>9.8981241306717784</c:v>
                </c:pt>
                <c:pt idx="5">
                  <c:v>25.461448817713624</c:v>
                </c:pt>
                <c:pt idx="6">
                  <c:v>30.713131085297547</c:v>
                </c:pt>
                <c:pt idx="7">
                  <c:v>16.281342806661403</c:v>
                </c:pt>
                <c:pt idx="8">
                  <c:v>5.4471636404646446</c:v>
                </c:pt>
                <c:pt idx="9">
                  <c:v>2.1540543588586898</c:v>
                </c:pt>
                <c:pt idx="10">
                  <c:v>1.2593511522123229</c:v>
                </c:pt>
                <c:pt idx="11">
                  <c:v>5.7140708995902409</c:v>
                </c:pt>
              </c:numCache>
            </c:numRef>
          </c:val>
        </c:ser>
        <c:ser>
          <c:idx val="5"/>
          <c:order val="2"/>
          <c:tx>
            <c:strRef>
              <c:f>'Durée de séjour de la mère'!$G$186</c:f>
              <c:strCache>
                <c:ptCount val="1"/>
                <c:pt idx="0">
                  <c:v>Autre</c:v>
                </c:pt>
              </c:strCache>
            </c:strRef>
          </c:tx>
          <c:spPr>
            <a:solidFill>
              <a:schemeClr val="accent3"/>
            </a:solidFill>
          </c:spPr>
          <c:invertIfNegative val="0"/>
          <c:cat>
            <c:strRef>
              <c:f>'Durée de séjour de la mère'!$A$8:$A$19</c:f>
              <c:strCache>
                <c:ptCount val="12"/>
                <c:pt idx="0">
                  <c:v>0</c:v>
                </c:pt>
                <c:pt idx="1">
                  <c:v>1</c:v>
                </c:pt>
                <c:pt idx="2">
                  <c:v>2</c:v>
                </c:pt>
                <c:pt idx="3">
                  <c:v>3</c:v>
                </c:pt>
                <c:pt idx="4">
                  <c:v>4</c:v>
                </c:pt>
                <c:pt idx="5">
                  <c:v>5</c:v>
                </c:pt>
                <c:pt idx="6">
                  <c:v>6</c:v>
                </c:pt>
                <c:pt idx="7">
                  <c:v>7</c:v>
                </c:pt>
                <c:pt idx="8">
                  <c:v>8</c:v>
                </c:pt>
                <c:pt idx="9">
                  <c:v>9</c:v>
                </c:pt>
                <c:pt idx="10">
                  <c:v>10</c:v>
                </c:pt>
                <c:pt idx="11">
                  <c:v>≥ 11</c:v>
                </c:pt>
              </c:strCache>
            </c:strRef>
          </c:cat>
          <c:val>
            <c:numRef>
              <c:f>'Durée de séjour de la mère'!$H$188:$H$199</c:f>
              <c:numCache>
                <c:formatCode>#,##0.00</c:formatCode>
                <c:ptCount val="12"/>
                <c:pt idx="0">
                  <c:v>4.7748976807639831</c:v>
                </c:pt>
                <c:pt idx="1">
                  <c:v>23.05593451568895</c:v>
                </c:pt>
                <c:pt idx="2">
                  <c:v>24.556616643929058</c:v>
                </c:pt>
                <c:pt idx="3">
                  <c:v>17.32605729877217</c:v>
                </c:pt>
                <c:pt idx="4">
                  <c:v>12.824010914051842</c:v>
                </c:pt>
                <c:pt idx="5">
                  <c:v>6.2755798090040935</c:v>
                </c:pt>
                <c:pt idx="6">
                  <c:v>2.7285129604365621</c:v>
                </c:pt>
                <c:pt idx="7">
                  <c:v>2.5920873124147339</c:v>
                </c:pt>
                <c:pt idx="8">
                  <c:v>1.3642564802182811</c:v>
                </c:pt>
                <c:pt idx="9">
                  <c:v>0.81855388813096863</c:v>
                </c:pt>
                <c:pt idx="10">
                  <c:v>0.40927694406548432</c:v>
                </c:pt>
                <c:pt idx="11">
                  <c:v>3.2742155525238745</c:v>
                </c:pt>
              </c:numCache>
            </c:numRef>
          </c:val>
        </c:ser>
        <c:dLbls>
          <c:showLegendKey val="0"/>
          <c:showVal val="0"/>
          <c:showCatName val="0"/>
          <c:showSerName val="0"/>
          <c:showPercent val="0"/>
          <c:showBubbleSize val="0"/>
        </c:dLbls>
        <c:gapWidth val="150"/>
        <c:axId val="291027584"/>
        <c:axId val="291042048"/>
      </c:barChart>
      <c:catAx>
        <c:axId val="291027584"/>
        <c:scaling>
          <c:orientation val="minMax"/>
        </c:scaling>
        <c:delete val="0"/>
        <c:axPos val="b"/>
        <c:title>
          <c:tx>
            <c:rich>
              <a:bodyPr/>
              <a:lstStyle/>
              <a:p>
                <a:pPr>
                  <a:defRPr/>
                </a:pPr>
                <a:r>
                  <a:rPr lang="en-US"/>
                  <a:t>nuits</a:t>
                </a:r>
              </a:p>
            </c:rich>
          </c:tx>
          <c:overlay val="0"/>
        </c:title>
        <c:numFmt formatCode="General" sourceLinked="1"/>
        <c:majorTickMark val="none"/>
        <c:minorTickMark val="none"/>
        <c:tickLblPos val="nextTo"/>
        <c:txPr>
          <a:bodyPr/>
          <a:lstStyle/>
          <a:p>
            <a:pPr>
              <a:defRPr sz="1000"/>
            </a:pPr>
            <a:endParaRPr lang="fr-FR"/>
          </a:p>
        </c:txPr>
        <c:crossAx val="291042048"/>
        <c:crosses val="autoZero"/>
        <c:auto val="1"/>
        <c:lblAlgn val="ctr"/>
        <c:lblOffset val="0"/>
        <c:tickLblSkip val="1"/>
        <c:tickMarkSkip val="1"/>
        <c:noMultiLvlLbl val="0"/>
      </c:catAx>
      <c:valAx>
        <c:axId val="291042048"/>
        <c:scaling>
          <c:orientation val="minMax"/>
        </c:scaling>
        <c:delete val="0"/>
        <c:axPos val="l"/>
        <c:majorGridlines/>
        <c:numFmt formatCode="#\ ##0&quot; %&quot;" sourceLinked="0"/>
        <c:majorTickMark val="out"/>
        <c:minorTickMark val="none"/>
        <c:tickLblPos val="nextTo"/>
        <c:crossAx val="291027584"/>
        <c:crosses val="autoZero"/>
        <c:crossBetween val="between"/>
      </c:valAx>
    </c:plotArea>
    <c:legend>
      <c:legendPos val="tr"/>
      <c:overlay val="1"/>
      <c:spPr>
        <a:solidFill>
          <a:sysClr val="window" lastClr="FFFFFF"/>
        </a:solidFill>
        <a:ln w="6350">
          <a:noFill/>
        </a:ln>
      </c:spPr>
      <c:txPr>
        <a:bodyPr/>
        <a:lstStyle/>
        <a:p>
          <a:pPr>
            <a:defRPr sz="1000"/>
          </a:pPr>
          <a:endParaRPr lang="fr-FR"/>
        </a:p>
      </c:txPr>
    </c:legend>
    <c:plotVisOnly val="1"/>
    <c:dispBlanksAs val="gap"/>
    <c:showDLblsOverMax val="0"/>
  </c:chart>
  <c:spPr>
    <a:solidFill>
      <a:schemeClr val="bg1"/>
    </a:solidFill>
  </c:spPr>
  <c:printSettings>
    <c:headerFooter/>
    <c:pageMargins b="0.75000000000000633" l="0.70000000000000062" r="0.70000000000000062" t="0.75000000000000633"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300" b="1" i="0" baseline="0"/>
              <a:t>Mode d'accouchement selon la durée de gestation </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100" b="1" i="0" baseline="0"/>
              <a:t>(100 % par mode)</a:t>
            </a:r>
          </a:p>
        </c:rich>
      </c:tx>
      <c:overlay val="0"/>
    </c:title>
    <c:autoTitleDeleted val="0"/>
    <c:plotArea>
      <c:layout/>
      <c:barChart>
        <c:barDir val="col"/>
        <c:grouping val="clustered"/>
        <c:varyColors val="0"/>
        <c:ser>
          <c:idx val="1"/>
          <c:order val="0"/>
          <c:tx>
            <c:strRef>
              <c:f>'Durée de gestation'!$C$159</c:f>
              <c:strCache>
                <c:ptCount val="1"/>
                <c:pt idx="0">
                  <c:v>Pas de mention</c:v>
                </c:pt>
              </c:strCache>
            </c:strRef>
          </c:tx>
          <c:spPr>
            <a:solidFill>
              <a:schemeClr val="accent1"/>
            </a:solidFill>
          </c:spPr>
          <c:invertIfNegative val="0"/>
          <c:cat>
            <c:strRef>
              <c:f>'Durée de gestation'!$A$161:$A$169</c:f>
              <c:strCache>
                <c:ptCount val="9"/>
                <c:pt idx="0">
                  <c:v>≤ 21</c:v>
                </c:pt>
                <c:pt idx="1">
                  <c:v>22 - 27</c:v>
                </c:pt>
                <c:pt idx="2">
                  <c:v>28 - 32</c:v>
                </c:pt>
                <c:pt idx="3">
                  <c:v>33 - 37</c:v>
                </c:pt>
                <c:pt idx="4">
                  <c:v>38 - 40</c:v>
                </c:pt>
                <c:pt idx="5">
                  <c:v>41 - 42</c:v>
                </c:pt>
                <c:pt idx="6">
                  <c:v>43 - 45</c:v>
                </c:pt>
                <c:pt idx="7">
                  <c:v>≥ 46</c:v>
                </c:pt>
                <c:pt idx="8">
                  <c:v>Inconnue</c:v>
                </c:pt>
              </c:strCache>
            </c:strRef>
          </c:cat>
          <c:val>
            <c:numRef>
              <c:f>'Durée de gestation'!$D$161:$D$169</c:f>
              <c:numCache>
                <c:formatCode>#,##0.00</c:formatCode>
                <c:ptCount val="9"/>
                <c:pt idx="0">
                  <c:v>3.0581643122089813E-2</c:v>
                </c:pt>
                <c:pt idx="1">
                  <c:v>0.175597821797806</c:v>
                </c:pt>
                <c:pt idx="2">
                  <c:v>0.4991713361218531</c:v>
                </c:pt>
                <c:pt idx="3">
                  <c:v>11.810433272827717</c:v>
                </c:pt>
                <c:pt idx="4">
                  <c:v>75.448859600662928</c:v>
                </c:pt>
                <c:pt idx="5">
                  <c:v>11.94163838686765</c:v>
                </c:pt>
                <c:pt idx="6">
                  <c:v>7.8920369347328535E-3</c:v>
                </c:pt>
                <c:pt idx="7">
                  <c:v>4.9325230842080341E-3</c:v>
                </c:pt>
                <c:pt idx="8">
                  <c:v>8.0893378581011754E-2</c:v>
                </c:pt>
              </c:numCache>
            </c:numRef>
          </c:val>
        </c:ser>
        <c:ser>
          <c:idx val="4"/>
          <c:order val="1"/>
          <c:tx>
            <c:strRef>
              <c:f>'Durée de gestation'!$E$159</c:f>
              <c:strCache>
                <c:ptCount val="1"/>
                <c:pt idx="0">
                  <c:v>Césarienne</c:v>
                </c:pt>
              </c:strCache>
            </c:strRef>
          </c:tx>
          <c:spPr>
            <a:solidFill>
              <a:schemeClr val="accent2"/>
            </a:solidFill>
            <a:ln>
              <a:noFill/>
            </a:ln>
          </c:spPr>
          <c:invertIfNegative val="0"/>
          <c:cat>
            <c:strRef>
              <c:f>'Durée de gestation'!$A$161:$A$169</c:f>
              <c:strCache>
                <c:ptCount val="9"/>
                <c:pt idx="0">
                  <c:v>≤ 21</c:v>
                </c:pt>
                <c:pt idx="1">
                  <c:v>22 - 27</c:v>
                </c:pt>
                <c:pt idx="2">
                  <c:v>28 - 32</c:v>
                </c:pt>
                <c:pt idx="3">
                  <c:v>33 - 37</c:v>
                </c:pt>
                <c:pt idx="4">
                  <c:v>38 - 40</c:v>
                </c:pt>
                <c:pt idx="5">
                  <c:v>41 - 42</c:v>
                </c:pt>
                <c:pt idx="6">
                  <c:v>43 - 45</c:v>
                </c:pt>
                <c:pt idx="7">
                  <c:v>≥ 46</c:v>
                </c:pt>
                <c:pt idx="8">
                  <c:v>Inconnue</c:v>
                </c:pt>
              </c:strCache>
            </c:strRef>
          </c:cat>
          <c:val>
            <c:numRef>
              <c:f>'Durée de gestation'!$F$161:$F$169</c:f>
              <c:numCache>
                <c:formatCode>#,##0.00</c:formatCode>
                <c:ptCount val="9"/>
                <c:pt idx="0">
                  <c:v>2.2555543024698321E-2</c:v>
                </c:pt>
                <c:pt idx="1">
                  <c:v>0.78944400586444119</c:v>
                </c:pt>
                <c:pt idx="2">
                  <c:v>3.3570166535092665</c:v>
                </c:pt>
                <c:pt idx="3">
                  <c:v>22.856283598360964</c:v>
                </c:pt>
                <c:pt idx="4">
                  <c:v>64.027668132776967</c:v>
                </c:pt>
                <c:pt idx="5">
                  <c:v>8.8004210368031277</c:v>
                </c:pt>
                <c:pt idx="6">
                  <c:v>7.5185143415661066E-3</c:v>
                </c:pt>
                <c:pt idx="7">
                  <c:v>0</c:v>
                </c:pt>
                <c:pt idx="8">
                  <c:v>0.13909251531897296</c:v>
                </c:pt>
              </c:numCache>
            </c:numRef>
          </c:val>
        </c:ser>
        <c:ser>
          <c:idx val="5"/>
          <c:order val="2"/>
          <c:tx>
            <c:strRef>
              <c:f>'Durée de gestation'!$G$159</c:f>
              <c:strCache>
                <c:ptCount val="1"/>
                <c:pt idx="0">
                  <c:v>Autre</c:v>
                </c:pt>
              </c:strCache>
            </c:strRef>
          </c:tx>
          <c:spPr>
            <a:solidFill>
              <a:schemeClr val="accent3"/>
            </a:solidFill>
          </c:spPr>
          <c:invertIfNegative val="0"/>
          <c:cat>
            <c:strRef>
              <c:f>'Durée de gestation'!$A$161:$A$169</c:f>
              <c:strCache>
                <c:ptCount val="9"/>
                <c:pt idx="0">
                  <c:v>≤ 21</c:v>
                </c:pt>
                <c:pt idx="1">
                  <c:v>22 - 27</c:v>
                </c:pt>
                <c:pt idx="2">
                  <c:v>28 - 32</c:v>
                </c:pt>
                <c:pt idx="3">
                  <c:v>33 - 37</c:v>
                </c:pt>
                <c:pt idx="4">
                  <c:v>38 - 40</c:v>
                </c:pt>
                <c:pt idx="5">
                  <c:v>41 - 42</c:v>
                </c:pt>
                <c:pt idx="6">
                  <c:v>43 - 45</c:v>
                </c:pt>
                <c:pt idx="7">
                  <c:v>≥ 46</c:v>
                </c:pt>
                <c:pt idx="8">
                  <c:v>Inconnue</c:v>
                </c:pt>
              </c:strCache>
            </c:strRef>
          </c:cat>
          <c:val>
            <c:numRef>
              <c:f>'Durée de gestation'!$H$161:$H$169</c:f>
              <c:numCache>
                <c:formatCode>#,##0.00</c:formatCode>
                <c:ptCount val="9"/>
                <c:pt idx="0">
                  <c:v>1.0914051841746248</c:v>
                </c:pt>
                <c:pt idx="1">
                  <c:v>29.46793997271487</c:v>
                </c:pt>
                <c:pt idx="2">
                  <c:v>21.282401091405184</c:v>
                </c:pt>
                <c:pt idx="3">
                  <c:v>23.465211459754435</c:v>
                </c:pt>
                <c:pt idx="4">
                  <c:v>21.418826739427015</c:v>
                </c:pt>
                <c:pt idx="5">
                  <c:v>3.0013642564802185</c:v>
                </c:pt>
                <c:pt idx="6">
                  <c:v>0</c:v>
                </c:pt>
                <c:pt idx="7">
                  <c:v>0.13642564802182811</c:v>
                </c:pt>
                <c:pt idx="8">
                  <c:v>0.13642564802182811</c:v>
                </c:pt>
              </c:numCache>
            </c:numRef>
          </c:val>
        </c:ser>
        <c:dLbls>
          <c:showLegendKey val="0"/>
          <c:showVal val="0"/>
          <c:showCatName val="0"/>
          <c:showSerName val="0"/>
          <c:showPercent val="0"/>
          <c:showBubbleSize val="0"/>
        </c:dLbls>
        <c:gapWidth val="150"/>
        <c:axId val="291117312"/>
        <c:axId val="291127680"/>
      </c:barChart>
      <c:catAx>
        <c:axId val="291117312"/>
        <c:scaling>
          <c:orientation val="minMax"/>
        </c:scaling>
        <c:delete val="0"/>
        <c:axPos val="b"/>
        <c:title>
          <c:tx>
            <c:rich>
              <a:bodyPr/>
              <a:lstStyle/>
              <a:p>
                <a:pPr>
                  <a:defRPr/>
                </a:pPr>
                <a:r>
                  <a:rPr lang="en-US"/>
                  <a:t>semaines</a:t>
                </a:r>
              </a:p>
            </c:rich>
          </c:tx>
          <c:overlay val="0"/>
        </c:title>
        <c:numFmt formatCode="General" sourceLinked="1"/>
        <c:majorTickMark val="none"/>
        <c:minorTickMark val="none"/>
        <c:tickLblPos val="nextTo"/>
        <c:txPr>
          <a:bodyPr/>
          <a:lstStyle/>
          <a:p>
            <a:pPr>
              <a:defRPr sz="1000"/>
            </a:pPr>
            <a:endParaRPr lang="fr-FR"/>
          </a:p>
        </c:txPr>
        <c:crossAx val="291127680"/>
        <c:crosses val="autoZero"/>
        <c:auto val="1"/>
        <c:lblAlgn val="ctr"/>
        <c:lblOffset val="0"/>
        <c:tickLblSkip val="1"/>
        <c:tickMarkSkip val="1"/>
        <c:noMultiLvlLbl val="0"/>
      </c:catAx>
      <c:valAx>
        <c:axId val="291127680"/>
        <c:scaling>
          <c:orientation val="minMax"/>
        </c:scaling>
        <c:delete val="0"/>
        <c:axPos val="l"/>
        <c:majorGridlines/>
        <c:numFmt formatCode="#\ ##0&quot; %&quot;" sourceLinked="0"/>
        <c:majorTickMark val="out"/>
        <c:minorTickMark val="none"/>
        <c:tickLblPos val="nextTo"/>
        <c:crossAx val="291117312"/>
        <c:crosses val="autoZero"/>
        <c:crossBetween val="between"/>
      </c:valAx>
    </c:plotArea>
    <c:legend>
      <c:legendPos val="tr"/>
      <c:overlay val="1"/>
      <c:spPr>
        <a:solidFill>
          <a:schemeClr val="bg1"/>
        </a:solidFill>
        <a:ln w="6350">
          <a:noFill/>
        </a:ln>
      </c:spPr>
      <c:txPr>
        <a:bodyPr/>
        <a:lstStyle/>
        <a:p>
          <a:pPr>
            <a:defRPr sz="1000"/>
          </a:pPr>
          <a:endParaRPr lang="fr-FR"/>
        </a:p>
      </c:txPr>
    </c:legend>
    <c:plotVisOnly val="1"/>
    <c:dispBlanksAs val="gap"/>
    <c:showDLblsOverMax val="0"/>
  </c:chart>
  <c:spPr>
    <a:solidFill>
      <a:schemeClr val="bg1"/>
    </a:solidFill>
  </c:spPr>
  <c:printSettings>
    <c:headerFooter/>
    <c:pageMargins b="0.75000000000000655" l="0.70000000000000062" r="0.70000000000000062" t="0.75000000000000655"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fr-FR" sz="1300" b="1" i="0" baseline="0"/>
              <a:t>Mode d'accouchement selon l'âge de la mère </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fr-FR" sz="1100" b="1" i="0" baseline="0"/>
              <a:t>(100 % par mode)</a:t>
            </a:r>
            <a:endParaRPr lang="fr-FR" sz="1100"/>
          </a:p>
        </c:rich>
      </c:tx>
      <c:overlay val="0"/>
    </c:title>
    <c:autoTitleDeleted val="0"/>
    <c:plotArea>
      <c:layout/>
      <c:barChart>
        <c:barDir val="col"/>
        <c:grouping val="clustered"/>
        <c:varyColors val="0"/>
        <c:ser>
          <c:idx val="1"/>
          <c:order val="0"/>
          <c:tx>
            <c:strRef>
              <c:f>'Âge de la mère'!$C$168</c:f>
              <c:strCache>
                <c:ptCount val="1"/>
                <c:pt idx="0">
                  <c:v>Pas de mention</c:v>
                </c:pt>
              </c:strCache>
            </c:strRef>
          </c:tx>
          <c:spPr>
            <a:solidFill>
              <a:schemeClr val="accent1"/>
            </a:solidFill>
          </c:spPr>
          <c:invertIfNegative val="0"/>
          <c:cat>
            <c:strRef>
              <c:f>'GR Mode d''accouchement'!$B$63:$B$72</c:f>
              <c:strCache>
                <c:ptCount val="10"/>
                <c:pt idx="0">
                  <c:v>10-15</c:v>
                </c:pt>
                <c:pt idx="1">
                  <c:v>16-20</c:v>
                </c:pt>
                <c:pt idx="2">
                  <c:v>21-25</c:v>
                </c:pt>
                <c:pt idx="3">
                  <c:v>26-30</c:v>
                </c:pt>
                <c:pt idx="4">
                  <c:v>31-35</c:v>
                </c:pt>
                <c:pt idx="5">
                  <c:v>36-40</c:v>
                </c:pt>
                <c:pt idx="6">
                  <c:v>41-45</c:v>
                </c:pt>
                <c:pt idx="7">
                  <c:v>46-50</c:v>
                </c:pt>
                <c:pt idx="8">
                  <c:v>51-60</c:v>
                </c:pt>
                <c:pt idx="9">
                  <c:v>61-70</c:v>
                </c:pt>
              </c:strCache>
            </c:strRef>
          </c:cat>
          <c:val>
            <c:numRef>
              <c:f>'Âge de la mère'!$D$170:$D$179</c:f>
              <c:numCache>
                <c:formatCode>#,##0.00</c:formatCode>
                <c:ptCount val="10"/>
                <c:pt idx="0">
                  <c:v>5.0311735458921952E-2</c:v>
                </c:pt>
                <c:pt idx="1">
                  <c:v>3.4142924788888007</c:v>
                </c:pt>
                <c:pt idx="2">
                  <c:v>16.783403046326256</c:v>
                </c:pt>
                <c:pt idx="3">
                  <c:v>36.839041906716126</c:v>
                </c:pt>
                <c:pt idx="4">
                  <c:v>30.025254518191147</c:v>
                </c:pt>
                <c:pt idx="5">
                  <c:v>10.946255228474469</c:v>
                </c:pt>
                <c:pt idx="6">
                  <c:v>1.8625207165969537</c:v>
                </c:pt>
                <c:pt idx="7">
                  <c:v>7.793386473048694E-2</c:v>
                </c:pt>
                <c:pt idx="8">
                  <c:v>9.8650461684160668E-4</c:v>
                </c:pt>
                <c:pt idx="9">
                  <c:v>0</c:v>
                </c:pt>
              </c:numCache>
            </c:numRef>
          </c:val>
        </c:ser>
        <c:ser>
          <c:idx val="4"/>
          <c:order val="1"/>
          <c:tx>
            <c:strRef>
              <c:f>'Âge de la mère'!$E$168</c:f>
              <c:strCache>
                <c:ptCount val="1"/>
                <c:pt idx="0">
                  <c:v>Césarienne</c:v>
                </c:pt>
              </c:strCache>
            </c:strRef>
          </c:tx>
          <c:spPr>
            <a:solidFill>
              <a:schemeClr val="accent2"/>
            </a:solidFill>
          </c:spPr>
          <c:invertIfNegative val="0"/>
          <c:cat>
            <c:strRef>
              <c:f>'GR Mode d''accouchement'!$B$63:$B$72</c:f>
              <c:strCache>
                <c:ptCount val="10"/>
                <c:pt idx="0">
                  <c:v>10-15</c:v>
                </c:pt>
                <c:pt idx="1">
                  <c:v>16-20</c:v>
                </c:pt>
                <c:pt idx="2">
                  <c:v>21-25</c:v>
                </c:pt>
                <c:pt idx="3">
                  <c:v>26-30</c:v>
                </c:pt>
                <c:pt idx="4">
                  <c:v>31-35</c:v>
                </c:pt>
                <c:pt idx="5">
                  <c:v>36-40</c:v>
                </c:pt>
                <c:pt idx="6">
                  <c:v>41-45</c:v>
                </c:pt>
                <c:pt idx="7">
                  <c:v>46-50</c:v>
                </c:pt>
                <c:pt idx="8">
                  <c:v>51-60</c:v>
                </c:pt>
                <c:pt idx="9">
                  <c:v>61-70</c:v>
                </c:pt>
              </c:strCache>
            </c:strRef>
          </c:cat>
          <c:val>
            <c:numRef>
              <c:f>'Âge de la mère'!$F$170:$F$179</c:f>
              <c:numCache>
                <c:formatCode>#,##0.00</c:formatCode>
                <c:ptCount val="10"/>
                <c:pt idx="0">
                  <c:v>2.2555543024698321E-2</c:v>
                </c:pt>
                <c:pt idx="1">
                  <c:v>2.1127025299800759</c:v>
                </c:pt>
                <c:pt idx="2">
                  <c:v>13.255140784181046</c:v>
                </c:pt>
                <c:pt idx="3">
                  <c:v>32.833352129619186</c:v>
                </c:pt>
                <c:pt idx="4">
                  <c:v>32.457426412540883</c:v>
                </c:pt>
                <c:pt idx="5">
                  <c:v>15.687380173677681</c:v>
                </c:pt>
                <c:pt idx="6">
                  <c:v>3.4397203112664934</c:v>
                </c:pt>
                <c:pt idx="7">
                  <c:v>0.17668508702680352</c:v>
                </c:pt>
                <c:pt idx="8">
                  <c:v>1.5037028683132213E-2</c:v>
                </c:pt>
                <c:pt idx="9">
                  <c:v>0</c:v>
                </c:pt>
              </c:numCache>
            </c:numRef>
          </c:val>
        </c:ser>
        <c:ser>
          <c:idx val="5"/>
          <c:order val="2"/>
          <c:tx>
            <c:strRef>
              <c:f>'Âge de la mère'!$G$168</c:f>
              <c:strCache>
                <c:ptCount val="1"/>
                <c:pt idx="0">
                  <c:v>Autre</c:v>
                </c:pt>
              </c:strCache>
            </c:strRef>
          </c:tx>
          <c:spPr>
            <a:solidFill>
              <a:schemeClr val="accent3"/>
            </a:solidFill>
          </c:spPr>
          <c:invertIfNegative val="0"/>
          <c:cat>
            <c:strRef>
              <c:f>'GR Mode d''accouchement'!$B$63:$B$72</c:f>
              <c:strCache>
                <c:ptCount val="10"/>
                <c:pt idx="0">
                  <c:v>10-15</c:v>
                </c:pt>
                <c:pt idx="1">
                  <c:v>16-20</c:v>
                </c:pt>
                <c:pt idx="2">
                  <c:v>21-25</c:v>
                </c:pt>
                <c:pt idx="3">
                  <c:v>26-30</c:v>
                </c:pt>
                <c:pt idx="4">
                  <c:v>31-35</c:v>
                </c:pt>
                <c:pt idx="5">
                  <c:v>36-40</c:v>
                </c:pt>
                <c:pt idx="6">
                  <c:v>41-45</c:v>
                </c:pt>
                <c:pt idx="7">
                  <c:v>46-50</c:v>
                </c:pt>
                <c:pt idx="8">
                  <c:v>51-60</c:v>
                </c:pt>
                <c:pt idx="9">
                  <c:v>61-70</c:v>
                </c:pt>
              </c:strCache>
            </c:strRef>
          </c:cat>
          <c:val>
            <c:numRef>
              <c:f>'Âge de la mère'!$H$170:$H$179</c:f>
              <c:numCache>
                <c:formatCode>#,##0.00</c:formatCode>
                <c:ptCount val="10"/>
                <c:pt idx="0">
                  <c:v>0</c:v>
                </c:pt>
                <c:pt idx="1">
                  <c:v>4.6384720327421549</c:v>
                </c:pt>
                <c:pt idx="2">
                  <c:v>16.780354706684857</c:v>
                </c:pt>
                <c:pt idx="3">
                  <c:v>31.787175989085949</c:v>
                </c:pt>
                <c:pt idx="4">
                  <c:v>30.832196452933154</c:v>
                </c:pt>
                <c:pt idx="5">
                  <c:v>11.459754433833561</c:v>
                </c:pt>
                <c:pt idx="6">
                  <c:v>4.2291950886766712</c:v>
                </c:pt>
                <c:pt idx="7">
                  <c:v>0.27285129604365621</c:v>
                </c:pt>
                <c:pt idx="8">
                  <c:v>0</c:v>
                </c:pt>
                <c:pt idx="9">
                  <c:v>0</c:v>
                </c:pt>
              </c:numCache>
            </c:numRef>
          </c:val>
        </c:ser>
        <c:dLbls>
          <c:showLegendKey val="0"/>
          <c:showVal val="0"/>
          <c:showCatName val="0"/>
          <c:showSerName val="0"/>
          <c:showPercent val="0"/>
          <c:showBubbleSize val="0"/>
        </c:dLbls>
        <c:gapWidth val="150"/>
        <c:axId val="291239808"/>
        <c:axId val="291340288"/>
      </c:barChart>
      <c:catAx>
        <c:axId val="291239808"/>
        <c:scaling>
          <c:orientation val="minMax"/>
        </c:scaling>
        <c:delete val="0"/>
        <c:axPos val="b"/>
        <c:title>
          <c:tx>
            <c:rich>
              <a:bodyPr/>
              <a:lstStyle/>
              <a:p>
                <a:pPr>
                  <a:defRPr/>
                </a:pPr>
                <a:r>
                  <a:rPr lang="en-US"/>
                  <a:t>années</a:t>
                </a:r>
              </a:p>
            </c:rich>
          </c:tx>
          <c:overlay val="0"/>
        </c:title>
        <c:numFmt formatCode="General" sourceLinked="1"/>
        <c:majorTickMark val="none"/>
        <c:minorTickMark val="none"/>
        <c:tickLblPos val="nextTo"/>
        <c:txPr>
          <a:bodyPr/>
          <a:lstStyle/>
          <a:p>
            <a:pPr>
              <a:defRPr sz="1000">
                <a:latin typeface="+mn-lt"/>
              </a:defRPr>
            </a:pPr>
            <a:endParaRPr lang="fr-FR"/>
          </a:p>
        </c:txPr>
        <c:crossAx val="291340288"/>
        <c:crosses val="autoZero"/>
        <c:auto val="1"/>
        <c:lblAlgn val="ctr"/>
        <c:lblOffset val="0"/>
        <c:tickLblSkip val="1"/>
        <c:tickMarkSkip val="1"/>
        <c:noMultiLvlLbl val="0"/>
      </c:catAx>
      <c:valAx>
        <c:axId val="291340288"/>
        <c:scaling>
          <c:orientation val="minMax"/>
        </c:scaling>
        <c:delete val="0"/>
        <c:axPos val="l"/>
        <c:majorGridlines/>
        <c:numFmt formatCode="#\ ##0&quot; %&quot;" sourceLinked="0"/>
        <c:majorTickMark val="out"/>
        <c:minorTickMark val="none"/>
        <c:tickLblPos val="nextTo"/>
        <c:crossAx val="291239808"/>
        <c:crosses val="autoZero"/>
        <c:crossBetween val="between"/>
      </c:valAx>
    </c:plotArea>
    <c:legend>
      <c:legendPos val="tr"/>
      <c:overlay val="1"/>
      <c:spPr>
        <a:solidFill>
          <a:schemeClr val="bg1"/>
        </a:solidFill>
        <a:ln w="6350">
          <a:noFill/>
        </a:ln>
      </c:spPr>
      <c:txPr>
        <a:bodyPr/>
        <a:lstStyle/>
        <a:p>
          <a:pPr>
            <a:defRPr sz="1000"/>
          </a:pPr>
          <a:endParaRPr lang="fr-FR"/>
        </a:p>
      </c:txPr>
    </c:legend>
    <c:plotVisOnly val="1"/>
    <c:dispBlanksAs val="gap"/>
    <c:showDLblsOverMax val="0"/>
  </c:chart>
  <c:spPr>
    <a:solidFill>
      <a:schemeClr val="bg1"/>
    </a:solidFill>
  </c:spPr>
  <c:printSettings>
    <c:headerFooter/>
    <c:pageMargins b="0.75000000000000699" l="0.70000000000000062" r="0.70000000000000062" t="0.75000000000000699"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fr-FR" sz="1300" b="1" i="0" baseline="0"/>
              <a:t>Mode d'accouchement selon le type de grossesse multiple </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fr-FR" sz="1100" b="1" i="0" baseline="0"/>
              <a:t>(100 % par mode)</a:t>
            </a:r>
            <a:endParaRPr lang="fr-FR" sz="1100"/>
          </a:p>
        </c:rich>
      </c:tx>
      <c:overlay val="0"/>
    </c:title>
    <c:autoTitleDeleted val="0"/>
    <c:plotArea>
      <c:layout/>
      <c:barChart>
        <c:barDir val="col"/>
        <c:grouping val="clustered"/>
        <c:varyColors val="0"/>
        <c:ser>
          <c:idx val="1"/>
          <c:order val="0"/>
          <c:tx>
            <c:strRef>
              <c:f>'Grossesse multiple'!$C$114</c:f>
              <c:strCache>
                <c:ptCount val="1"/>
                <c:pt idx="0">
                  <c:v>Pas de mention</c:v>
                </c:pt>
              </c:strCache>
            </c:strRef>
          </c:tx>
          <c:spPr>
            <a:solidFill>
              <a:schemeClr val="accent1"/>
            </a:solidFill>
          </c:spPr>
          <c:invertIfNegative val="0"/>
          <c:cat>
            <c:strRef>
              <c:f>'Grossesse multiple'!$B$116:$B$119</c:f>
              <c:strCache>
                <c:ptCount val="4"/>
                <c:pt idx="0">
                  <c:v>Unique</c:v>
                </c:pt>
                <c:pt idx="1">
                  <c:v>Gémellaire</c:v>
                </c:pt>
                <c:pt idx="2">
                  <c:v>De haut rang</c:v>
                </c:pt>
                <c:pt idx="3">
                  <c:v>Inconnue</c:v>
                </c:pt>
              </c:strCache>
            </c:strRef>
          </c:cat>
          <c:val>
            <c:numRef>
              <c:f>'Grossesse multiple'!$D$116:$D$119</c:f>
              <c:numCache>
                <c:formatCode>#,##0.00</c:formatCode>
                <c:ptCount val="4"/>
                <c:pt idx="0">
                  <c:v>98.193710046563027</c:v>
                </c:pt>
                <c:pt idx="1">
                  <c:v>1.7993844211190906</c:v>
                </c:pt>
                <c:pt idx="2">
                  <c:v>5.9190277010496414E-3</c:v>
                </c:pt>
                <c:pt idx="3">
                  <c:v>9.8650461684160668E-4</c:v>
                </c:pt>
              </c:numCache>
            </c:numRef>
          </c:val>
        </c:ser>
        <c:ser>
          <c:idx val="4"/>
          <c:order val="1"/>
          <c:tx>
            <c:strRef>
              <c:f>'Grossesse multiple'!$E$114</c:f>
              <c:strCache>
                <c:ptCount val="1"/>
                <c:pt idx="0">
                  <c:v>Césarienne</c:v>
                </c:pt>
              </c:strCache>
            </c:strRef>
          </c:tx>
          <c:spPr>
            <a:solidFill>
              <a:schemeClr val="accent2"/>
            </a:solidFill>
          </c:spPr>
          <c:invertIfNegative val="0"/>
          <c:cat>
            <c:strRef>
              <c:f>'Grossesse multiple'!$B$116:$B$119</c:f>
              <c:strCache>
                <c:ptCount val="4"/>
                <c:pt idx="0">
                  <c:v>Unique</c:v>
                </c:pt>
                <c:pt idx="1">
                  <c:v>Gémellaire</c:v>
                </c:pt>
                <c:pt idx="2">
                  <c:v>De haut rang</c:v>
                </c:pt>
                <c:pt idx="3">
                  <c:v>Inconnue</c:v>
                </c:pt>
              </c:strCache>
            </c:strRef>
          </c:cat>
          <c:val>
            <c:numRef>
              <c:f>'Grossesse multiple'!$F$116:$F$119</c:f>
              <c:numCache>
                <c:formatCode>#,##0.00</c:formatCode>
                <c:ptCount val="4"/>
                <c:pt idx="0">
                  <c:v>90.395097928649307</c:v>
                </c:pt>
                <c:pt idx="1">
                  <c:v>9.2740874403217912</c:v>
                </c:pt>
                <c:pt idx="2">
                  <c:v>0.33081463102890868</c:v>
                </c:pt>
                <c:pt idx="3">
                  <c:v>0</c:v>
                </c:pt>
              </c:numCache>
            </c:numRef>
          </c:val>
        </c:ser>
        <c:ser>
          <c:idx val="5"/>
          <c:order val="2"/>
          <c:tx>
            <c:strRef>
              <c:f>'Grossesse multiple'!$G$114</c:f>
              <c:strCache>
                <c:ptCount val="1"/>
                <c:pt idx="0">
                  <c:v>Autre</c:v>
                </c:pt>
              </c:strCache>
            </c:strRef>
          </c:tx>
          <c:spPr>
            <a:solidFill>
              <a:schemeClr val="accent3"/>
            </a:solidFill>
          </c:spPr>
          <c:invertIfNegative val="0"/>
          <c:cat>
            <c:strRef>
              <c:f>'Grossesse multiple'!$B$116:$B$119</c:f>
              <c:strCache>
                <c:ptCount val="4"/>
                <c:pt idx="0">
                  <c:v>Unique</c:v>
                </c:pt>
                <c:pt idx="1">
                  <c:v>Gémellaire</c:v>
                </c:pt>
                <c:pt idx="2">
                  <c:v>De haut rang</c:v>
                </c:pt>
                <c:pt idx="3">
                  <c:v>Inconnue</c:v>
                </c:pt>
              </c:strCache>
            </c:strRef>
          </c:cat>
          <c:val>
            <c:numRef>
              <c:f>'Grossesse multiple'!$H$116:$H$119</c:f>
              <c:numCache>
                <c:formatCode>#,##0.00</c:formatCode>
                <c:ptCount val="4"/>
                <c:pt idx="0">
                  <c:v>16.371077762619375</c:v>
                </c:pt>
                <c:pt idx="1">
                  <c:v>5.7298772169167806</c:v>
                </c:pt>
                <c:pt idx="2">
                  <c:v>0.13642564802182811</c:v>
                </c:pt>
                <c:pt idx="3">
                  <c:v>77.762619372442018</c:v>
                </c:pt>
              </c:numCache>
            </c:numRef>
          </c:val>
        </c:ser>
        <c:dLbls>
          <c:showLegendKey val="0"/>
          <c:showVal val="0"/>
          <c:showCatName val="0"/>
          <c:showSerName val="0"/>
          <c:showPercent val="0"/>
          <c:showBubbleSize val="0"/>
        </c:dLbls>
        <c:gapWidth val="150"/>
        <c:axId val="291493376"/>
        <c:axId val="291494912"/>
      </c:barChart>
      <c:catAx>
        <c:axId val="291493376"/>
        <c:scaling>
          <c:orientation val="minMax"/>
        </c:scaling>
        <c:delete val="0"/>
        <c:axPos val="b"/>
        <c:numFmt formatCode="General" sourceLinked="1"/>
        <c:majorTickMark val="none"/>
        <c:minorTickMark val="none"/>
        <c:tickLblPos val="nextTo"/>
        <c:txPr>
          <a:bodyPr/>
          <a:lstStyle/>
          <a:p>
            <a:pPr>
              <a:defRPr sz="1000">
                <a:latin typeface="+mn-lt"/>
              </a:defRPr>
            </a:pPr>
            <a:endParaRPr lang="fr-FR"/>
          </a:p>
        </c:txPr>
        <c:crossAx val="291494912"/>
        <c:crosses val="autoZero"/>
        <c:auto val="1"/>
        <c:lblAlgn val="ctr"/>
        <c:lblOffset val="0"/>
        <c:tickLblSkip val="1"/>
        <c:tickMarkSkip val="1"/>
        <c:noMultiLvlLbl val="0"/>
      </c:catAx>
      <c:valAx>
        <c:axId val="291494912"/>
        <c:scaling>
          <c:orientation val="minMax"/>
          <c:max val="100"/>
        </c:scaling>
        <c:delete val="0"/>
        <c:axPos val="l"/>
        <c:majorGridlines/>
        <c:numFmt formatCode="#\ ##0&quot; %&quot;" sourceLinked="0"/>
        <c:majorTickMark val="out"/>
        <c:minorTickMark val="none"/>
        <c:tickLblPos val="nextTo"/>
        <c:crossAx val="291493376"/>
        <c:crosses val="autoZero"/>
        <c:crossBetween val="between"/>
      </c:valAx>
    </c:plotArea>
    <c:legend>
      <c:legendPos val="tr"/>
      <c:overlay val="1"/>
      <c:spPr>
        <a:solidFill>
          <a:sysClr val="window" lastClr="FFFFFF"/>
        </a:solidFill>
        <a:ln w="6350">
          <a:noFill/>
        </a:ln>
      </c:spPr>
      <c:txPr>
        <a:bodyPr/>
        <a:lstStyle/>
        <a:p>
          <a:pPr>
            <a:defRPr sz="1000"/>
          </a:pPr>
          <a:endParaRPr lang="fr-FR"/>
        </a:p>
      </c:txPr>
    </c:legend>
    <c:plotVisOnly val="1"/>
    <c:dispBlanksAs val="gap"/>
    <c:showDLblsOverMax val="0"/>
  </c:chart>
  <c:spPr>
    <a:solidFill>
      <a:schemeClr val="bg1"/>
    </a:solidFill>
  </c:spPr>
  <c:printSettings>
    <c:headerFooter/>
    <c:pageMargins b="0.75000000000000722" l="0.70000000000000062" r="0.70000000000000062" t="0.75000000000000722"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300" b="1" i="0" spc="0" baseline="0"/>
              <a:t>Mode d'accouchement par durée de séjour de la mère </a:t>
            </a:r>
            <a:br>
              <a:rPr lang="fr-FR" sz="1300" b="1" i="0" spc="0" baseline="0"/>
            </a:br>
            <a:r>
              <a:rPr lang="fr-FR" sz="1100" b="1" i="0" spc="0" baseline="0"/>
              <a:t>(100 % par durée de séjour)</a:t>
            </a:r>
            <a:endParaRPr lang="fr-FR" sz="1100" spc="0" baseline="0"/>
          </a:p>
        </c:rich>
      </c:tx>
      <c:overlay val="0"/>
    </c:title>
    <c:autoTitleDeleted val="0"/>
    <c:plotArea>
      <c:layout/>
      <c:barChart>
        <c:barDir val="col"/>
        <c:grouping val="percentStacked"/>
        <c:varyColors val="0"/>
        <c:ser>
          <c:idx val="5"/>
          <c:order val="0"/>
          <c:tx>
            <c:strRef>
              <c:f>'Mode d''accouchement'!$B$41</c:f>
              <c:strCache>
                <c:ptCount val="1"/>
                <c:pt idx="0">
                  <c:v>Pas de mention</c:v>
                </c:pt>
              </c:strCache>
            </c:strRef>
          </c:tx>
          <c:spPr>
            <a:solidFill>
              <a:schemeClr val="accent1"/>
            </a:solidFill>
          </c:spPr>
          <c:invertIfNegative val="0"/>
          <c:cat>
            <c:strRef>
              <c:f>'Durée de séjour de la mère'!$A$8:$A$19</c:f>
              <c:strCache>
                <c:ptCount val="12"/>
                <c:pt idx="0">
                  <c:v>0</c:v>
                </c:pt>
                <c:pt idx="1">
                  <c:v>1</c:v>
                </c:pt>
                <c:pt idx="2">
                  <c:v>2</c:v>
                </c:pt>
                <c:pt idx="3">
                  <c:v>3</c:v>
                </c:pt>
                <c:pt idx="4">
                  <c:v>4</c:v>
                </c:pt>
                <c:pt idx="5">
                  <c:v>5</c:v>
                </c:pt>
                <c:pt idx="6">
                  <c:v>6</c:v>
                </c:pt>
                <c:pt idx="7">
                  <c:v>7</c:v>
                </c:pt>
                <c:pt idx="8">
                  <c:v>8</c:v>
                </c:pt>
                <c:pt idx="9">
                  <c:v>9</c:v>
                </c:pt>
                <c:pt idx="10">
                  <c:v>10</c:v>
                </c:pt>
                <c:pt idx="11">
                  <c:v>≥ 11</c:v>
                </c:pt>
              </c:strCache>
            </c:strRef>
          </c:cat>
          <c:val>
            <c:numRef>
              <c:f>('Mode d''accouchement'!$D$41,'Mode d''accouchement'!$F$41,'Mode d''accouchement'!$H$41,'Mode d''accouchement'!$J$41,'Mode d''accouchement'!$L$41,'Mode d''accouchement'!$N$41,'Mode d''accouchement'!$P$41,'Mode d''accouchement'!$R$41,'Mode d''accouchement'!$T$41,'Mode d''accouchement'!$V$41,'Mode d''accouchement'!$X$41,'Mode d''accouchement'!$Z$41)</c:f>
              <c:numCache>
                <c:formatCode>#,##0.00</c:formatCode>
                <c:ptCount val="12"/>
                <c:pt idx="0">
                  <c:v>85.808580858085804</c:v>
                </c:pt>
                <c:pt idx="1">
                  <c:v>85.871964679911699</c:v>
                </c:pt>
                <c:pt idx="2">
                  <c:v>92.823639774859288</c:v>
                </c:pt>
                <c:pt idx="3">
                  <c:v>96.411511126645706</c:v>
                </c:pt>
                <c:pt idx="4">
                  <c:v>93.56900292425243</c:v>
                </c:pt>
                <c:pt idx="5">
                  <c:v>79.960620665334432</c:v>
                </c:pt>
                <c:pt idx="6">
                  <c:v>46.502057613168724</c:v>
                </c:pt>
                <c:pt idx="7">
                  <c:v>30.941419272900461</c:v>
                </c:pt>
                <c:pt idx="8">
                  <c:v>35.097864768683273</c:v>
                </c:pt>
                <c:pt idx="9">
                  <c:v>41.925777331995988</c:v>
                </c:pt>
                <c:pt idx="10">
                  <c:v>44.316309719934097</c:v>
                </c:pt>
                <c:pt idx="11">
                  <c:v>38.461538461538467</c:v>
                </c:pt>
              </c:numCache>
            </c:numRef>
          </c:val>
        </c:ser>
        <c:ser>
          <c:idx val="0"/>
          <c:order val="1"/>
          <c:tx>
            <c:strRef>
              <c:f>'Mode d''accouchement'!$B$42</c:f>
              <c:strCache>
                <c:ptCount val="1"/>
                <c:pt idx="0">
                  <c:v>Césarienne</c:v>
                </c:pt>
              </c:strCache>
            </c:strRef>
          </c:tx>
          <c:spPr>
            <a:solidFill>
              <a:srgbClr val="C00000"/>
            </a:solidFill>
          </c:spPr>
          <c:invertIfNegative val="0"/>
          <c:cat>
            <c:strRef>
              <c:f>'Durée de séjour de la mère'!$A$8:$A$19</c:f>
              <c:strCache>
                <c:ptCount val="12"/>
                <c:pt idx="0">
                  <c:v>0</c:v>
                </c:pt>
                <c:pt idx="1">
                  <c:v>1</c:v>
                </c:pt>
                <c:pt idx="2">
                  <c:v>2</c:v>
                </c:pt>
                <c:pt idx="3">
                  <c:v>3</c:v>
                </c:pt>
                <c:pt idx="4">
                  <c:v>4</c:v>
                </c:pt>
                <c:pt idx="5">
                  <c:v>5</c:v>
                </c:pt>
                <c:pt idx="6">
                  <c:v>6</c:v>
                </c:pt>
                <c:pt idx="7">
                  <c:v>7</c:v>
                </c:pt>
                <c:pt idx="8">
                  <c:v>8</c:v>
                </c:pt>
                <c:pt idx="9">
                  <c:v>9</c:v>
                </c:pt>
                <c:pt idx="10">
                  <c:v>10</c:v>
                </c:pt>
                <c:pt idx="11">
                  <c:v>≥ 11</c:v>
                </c:pt>
              </c:strCache>
            </c:strRef>
          </c:cat>
          <c:val>
            <c:numRef>
              <c:f>('Mode d''accouchement'!$D$42,'Mode d''accouchement'!$F$42,'Mode d''accouchement'!$H$42,'Mode d''accouchement'!$J$42,'Mode d''accouchement'!$L$42,'Mode d''accouchement'!$N$42,'Mode d''accouchement'!$P$42,'Mode d''accouchement'!$R$42,'Mode d''accouchement'!$T$42,'Mode d''accouchement'!$V$42,'Mode d''accouchement'!$X$42,'Mode d''accouchement'!$Z$42)</c:f>
              <c:numCache>
                <c:formatCode>#,##0.00</c:formatCode>
                <c:ptCount val="12"/>
                <c:pt idx="0">
                  <c:v>8.4158415841584162</c:v>
                </c:pt>
                <c:pt idx="1">
                  <c:v>6.666666666666667</c:v>
                </c:pt>
                <c:pt idx="2">
                  <c:v>2.9549718574108819</c:v>
                </c:pt>
                <c:pt idx="3">
                  <c:v>2.848654316672492</c:v>
                </c:pt>
                <c:pt idx="4">
                  <c:v>6.2093198754834447</c:v>
                </c:pt>
                <c:pt idx="5">
                  <c:v>19.904196544022572</c:v>
                </c:pt>
                <c:pt idx="6">
                  <c:v>53.367300280880528</c:v>
                </c:pt>
                <c:pt idx="7">
                  <c:v>68.756945546912206</c:v>
                </c:pt>
                <c:pt idx="8">
                  <c:v>64.457295373665474</c:v>
                </c:pt>
                <c:pt idx="9">
                  <c:v>57.472417251755267</c:v>
                </c:pt>
                <c:pt idx="10">
                  <c:v>55.189456342668862</c:v>
                </c:pt>
                <c:pt idx="11">
                  <c:v>60.58190514149063</c:v>
                </c:pt>
              </c:numCache>
            </c:numRef>
          </c:val>
        </c:ser>
        <c:ser>
          <c:idx val="1"/>
          <c:order val="2"/>
          <c:tx>
            <c:strRef>
              <c:f>'Mode d''accouchement'!$B$43</c:f>
              <c:strCache>
                <c:ptCount val="1"/>
                <c:pt idx="0">
                  <c:v>Autre</c:v>
                </c:pt>
              </c:strCache>
            </c:strRef>
          </c:tx>
          <c:spPr>
            <a:solidFill>
              <a:schemeClr val="accent3"/>
            </a:solidFill>
          </c:spPr>
          <c:invertIfNegative val="0"/>
          <c:cat>
            <c:strRef>
              <c:f>'Durée de séjour de la mère'!$A$8:$A$19</c:f>
              <c:strCache>
                <c:ptCount val="12"/>
                <c:pt idx="0">
                  <c:v>0</c:v>
                </c:pt>
                <c:pt idx="1">
                  <c:v>1</c:v>
                </c:pt>
                <c:pt idx="2">
                  <c:v>2</c:v>
                </c:pt>
                <c:pt idx="3">
                  <c:v>3</c:v>
                </c:pt>
                <c:pt idx="4">
                  <c:v>4</c:v>
                </c:pt>
                <c:pt idx="5">
                  <c:v>5</c:v>
                </c:pt>
                <c:pt idx="6">
                  <c:v>6</c:v>
                </c:pt>
                <c:pt idx="7">
                  <c:v>7</c:v>
                </c:pt>
                <c:pt idx="8">
                  <c:v>8</c:v>
                </c:pt>
                <c:pt idx="9">
                  <c:v>9</c:v>
                </c:pt>
                <c:pt idx="10">
                  <c:v>10</c:v>
                </c:pt>
                <c:pt idx="11">
                  <c:v>≥ 11</c:v>
                </c:pt>
              </c:strCache>
            </c:strRef>
          </c:cat>
          <c:val>
            <c:numRef>
              <c:f>('Mode d''accouchement'!$D$43,'Mode d''accouchement'!$F$43,'Mode d''accouchement'!$H$43,'Mode d''accouchement'!$J$43,'Mode d''accouchement'!$L$43,'Mode d''accouchement'!$N$43,'Mode d''accouchement'!$P$43,'Mode d''accouchement'!$R$43,'Mode d''accouchement'!$T$43,'Mode d''accouchement'!$V$43,'Mode d''accouchement'!$X$43,'Mode d''accouchement'!$Z$43)</c:f>
              <c:numCache>
                <c:formatCode>#,##0.00</c:formatCode>
                <c:ptCount val="12"/>
                <c:pt idx="0">
                  <c:v>5.7755775577557751</c:v>
                </c:pt>
                <c:pt idx="1">
                  <c:v>7.4613686534216335</c:v>
                </c:pt>
                <c:pt idx="2">
                  <c:v>4.2213883677298307</c:v>
                </c:pt>
                <c:pt idx="3">
                  <c:v>0.73983455668181286</c:v>
                </c:pt>
                <c:pt idx="4">
                  <c:v>0.22167720026412602</c:v>
                </c:pt>
                <c:pt idx="5">
                  <c:v>0.1351827906429999</c:v>
                </c:pt>
                <c:pt idx="6">
                  <c:v>0.13064210595074793</c:v>
                </c:pt>
                <c:pt idx="7">
                  <c:v>0.30163518018733132</c:v>
                </c:pt>
                <c:pt idx="8">
                  <c:v>0.44483985765124562</c:v>
                </c:pt>
                <c:pt idx="9">
                  <c:v>0.60180541624874617</c:v>
                </c:pt>
                <c:pt idx="10">
                  <c:v>0.49423393739703458</c:v>
                </c:pt>
                <c:pt idx="11">
                  <c:v>0.95655639697090467</c:v>
                </c:pt>
              </c:numCache>
            </c:numRef>
          </c:val>
        </c:ser>
        <c:dLbls>
          <c:showLegendKey val="0"/>
          <c:showVal val="0"/>
          <c:showCatName val="0"/>
          <c:showSerName val="0"/>
          <c:showPercent val="0"/>
          <c:showBubbleSize val="0"/>
        </c:dLbls>
        <c:gapWidth val="150"/>
        <c:overlap val="100"/>
        <c:axId val="291599104"/>
        <c:axId val="291601024"/>
      </c:barChart>
      <c:catAx>
        <c:axId val="291599104"/>
        <c:scaling>
          <c:orientation val="minMax"/>
        </c:scaling>
        <c:delete val="0"/>
        <c:axPos val="b"/>
        <c:title>
          <c:tx>
            <c:rich>
              <a:bodyPr/>
              <a:lstStyle/>
              <a:p>
                <a:pPr>
                  <a:defRPr/>
                </a:pPr>
                <a:r>
                  <a:rPr lang="fr-FR"/>
                  <a:t>nuits</a:t>
                </a:r>
              </a:p>
            </c:rich>
          </c:tx>
          <c:overlay val="0"/>
        </c:title>
        <c:majorTickMark val="none"/>
        <c:minorTickMark val="none"/>
        <c:tickLblPos val="nextTo"/>
        <c:txPr>
          <a:bodyPr/>
          <a:lstStyle/>
          <a:p>
            <a:pPr>
              <a:defRPr sz="1000"/>
            </a:pPr>
            <a:endParaRPr lang="fr-FR"/>
          </a:p>
        </c:txPr>
        <c:crossAx val="291601024"/>
        <c:crosses val="autoZero"/>
        <c:auto val="1"/>
        <c:lblAlgn val="ctr"/>
        <c:lblOffset val="0"/>
        <c:tickLblSkip val="1"/>
        <c:tickMarkSkip val="1"/>
        <c:noMultiLvlLbl val="0"/>
      </c:catAx>
      <c:valAx>
        <c:axId val="291601024"/>
        <c:scaling>
          <c:orientation val="minMax"/>
        </c:scaling>
        <c:delete val="0"/>
        <c:axPos val="l"/>
        <c:majorGridlines/>
        <c:numFmt formatCode="0\ %" sourceLinked="0"/>
        <c:majorTickMark val="out"/>
        <c:minorTickMark val="none"/>
        <c:tickLblPos val="nextTo"/>
        <c:crossAx val="291599104"/>
        <c:crosses val="autoZero"/>
        <c:crossBetween val="between"/>
      </c:valAx>
    </c:plotArea>
    <c:legend>
      <c:legendPos val="r"/>
      <c:overlay val="0"/>
    </c:legend>
    <c:plotVisOnly val="1"/>
    <c:dispBlanksAs val="gap"/>
    <c:showDLblsOverMax val="0"/>
  </c:chart>
  <c:spPr>
    <a:solidFill>
      <a:schemeClr val="bg1"/>
    </a:solidFill>
  </c:spPr>
  <c:printSettings>
    <c:headerFooter/>
    <c:pageMargins b="0.75000000000000633" l="0.70000000000000062" r="0.70000000000000062" t="0.75000000000000633"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fr-FR" sz="1300" b="1" i="0" baseline="0"/>
              <a:t>Mode d'accouchement par durée de gestation </a:t>
            </a:r>
            <a:br>
              <a:rPr lang="fr-FR" sz="1300" b="1" i="0" baseline="0"/>
            </a:br>
            <a:r>
              <a:rPr lang="fr-FR" sz="1100" b="1" i="0" baseline="0"/>
              <a:t>(100 % par durée)</a:t>
            </a:r>
            <a:endParaRPr lang="fr-FR" sz="1100"/>
          </a:p>
        </c:rich>
      </c:tx>
      <c:overlay val="0"/>
    </c:title>
    <c:autoTitleDeleted val="0"/>
    <c:plotArea>
      <c:layout/>
      <c:barChart>
        <c:barDir val="col"/>
        <c:grouping val="percentStacked"/>
        <c:varyColors val="0"/>
        <c:ser>
          <c:idx val="5"/>
          <c:order val="0"/>
          <c:tx>
            <c:strRef>
              <c:f>'Mode d''accouchement'!$B$52</c:f>
              <c:strCache>
                <c:ptCount val="1"/>
                <c:pt idx="0">
                  <c:v>Pas de mention</c:v>
                </c:pt>
              </c:strCache>
            </c:strRef>
          </c:tx>
          <c:spPr>
            <a:solidFill>
              <a:schemeClr val="accent1"/>
            </a:solidFill>
          </c:spPr>
          <c:invertIfNegative val="0"/>
          <c:cat>
            <c:strRef>
              <c:f>'Durée de gestation'!$A$161:$A$169</c:f>
              <c:strCache>
                <c:ptCount val="9"/>
                <c:pt idx="0">
                  <c:v>≤ 21</c:v>
                </c:pt>
                <c:pt idx="1">
                  <c:v>22 - 27</c:v>
                </c:pt>
                <c:pt idx="2">
                  <c:v>28 - 32</c:v>
                </c:pt>
                <c:pt idx="3">
                  <c:v>33 - 37</c:v>
                </c:pt>
                <c:pt idx="4">
                  <c:v>38 - 40</c:v>
                </c:pt>
                <c:pt idx="5">
                  <c:v>41 - 42</c:v>
                </c:pt>
                <c:pt idx="6">
                  <c:v>43 - 45</c:v>
                </c:pt>
                <c:pt idx="7">
                  <c:v>≥ 46</c:v>
                </c:pt>
                <c:pt idx="8">
                  <c:v>Inconnue</c:v>
                </c:pt>
              </c:strCache>
            </c:strRef>
          </c:cat>
          <c:val>
            <c:numRef>
              <c:f>('Mode d''accouchement'!$D$52,'Mode d''accouchement'!$F$52,'Mode d''accouchement'!$H$52,'Mode d''accouchement'!$J$52,'Mode d''accouchement'!$L$52,'Mode d''accouchement'!$N$52,'Mode d''accouchement'!$P$52,'Mode d''accouchement'!$R$52,'Mode d''accouchement'!$T$52)</c:f>
              <c:numCache>
                <c:formatCode>#,##0.00</c:formatCode>
                <c:ptCount val="9"/>
                <c:pt idx="0">
                  <c:v>68.888888888888886</c:v>
                </c:pt>
                <c:pt idx="1">
                  <c:v>29.47019867549669</c:v>
                </c:pt>
                <c:pt idx="2">
                  <c:v>32.540192926045016</c:v>
                </c:pt>
                <c:pt idx="3">
                  <c:v>65.693590869183495</c:v>
                </c:pt>
                <c:pt idx="4">
                  <c:v>81.64940749439522</c:v>
                </c:pt>
                <c:pt idx="5">
                  <c:v>83.667403925905447</c:v>
                </c:pt>
                <c:pt idx="6">
                  <c:v>80</c:v>
                </c:pt>
                <c:pt idx="7">
                  <c:v>83.333333333333343</c:v>
                </c:pt>
                <c:pt idx="8">
                  <c:v>68.333333333333329</c:v>
                </c:pt>
              </c:numCache>
            </c:numRef>
          </c:val>
        </c:ser>
        <c:ser>
          <c:idx val="0"/>
          <c:order val="1"/>
          <c:tx>
            <c:strRef>
              <c:f>'Mode d''accouchement'!$B$53</c:f>
              <c:strCache>
                <c:ptCount val="1"/>
                <c:pt idx="0">
                  <c:v>Césarienne</c:v>
                </c:pt>
              </c:strCache>
            </c:strRef>
          </c:tx>
          <c:spPr>
            <a:solidFill>
              <a:srgbClr val="C00000"/>
            </a:solidFill>
          </c:spPr>
          <c:invertIfNegative val="0"/>
          <c:cat>
            <c:strRef>
              <c:f>'Durée de gestation'!$A$161:$A$169</c:f>
              <c:strCache>
                <c:ptCount val="9"/>
                <c:pt idx="0">
                  <c:v>≤ 21</c:v>
                </c:pt>
                <c:pt idx="1">
                  <c:v>22 - 27</c:v>
                </c:pt>
                <c:pt idx="2">
                  <c:v>28 - 32</c:v>
                </c:pt>
                <c:pt idx="3">
                  <c:v>33 - 37</c:v>
                </c:pt>
                <c:pt idx="4">
                  <c:v>38 - 40</c:v>
                </c:pt>
                <c:pt idx="5">
                  <c:v>41 - 42</c:v>
                </c:pt>
                <c:pt idx="6">
                  <c:v>43 - 45</c:v>
                </c:pt>
                <c:pt idx="7">
                  <c:v>≥ 46</c:v>
                </c:pt>
                <c:pt idx="8">
                  <c:v>Inconnue</c:v>
                </c:pt>
              </c:strCache>
            </c:strRef>
          </c:cat>
          <c:val>
            <c:numRef>
              <c:f>('Mode d''accouchement'!$D$53,'Mode d''accouchement'!$F$53,'Mode d''accouchement'!$H$53,'Mode d''accouchement'!$J$53,'Mode d''accouchement'!$L$53,'Mode d''accouchement'!$N$53,'Mode d''accouchement'!$P$53,'Mode d''accouchement'!$R$53,'Mode d''accouchement'!$T$53)</c:f>
              <c:numCache>
                <c:formatCode>#,##0.00</c:formatCode>
                <c:ptCount val="9"/>
                <c:pt idx="0">
                  <c:v>13.333333333333334</c:v>
                </c:pt>
                <c:pt idx="1">
                  <c:v>34.768211920529801</c:v>
                </c:pt>
                <c:pt idx="2">
                  <c:v>57.427652733118975</c:v>
                </c:pt>
                <c:pt idx="3">
                  <c:v>33.362598770851626</c:v>
                </c:pt>
                <c:pt idx="4">
                  <c:v>18.182982811999572</c:v>
                </c:pt>
                <c:pt idx="5">
                  <c:v>16.180536356096212</c:v>
                </c:pt>
                <c:pt idx="6">
                  <c:v>20</c:v>
                </c:pt>
                <c:pt idx="7">
                  <c:v>0</c:v>
                </c:pt>
                <c:pt idx="8">
                  <c:v>30.833333333333336</c:v>
                </c:pt>
              </c:numCache>
            </c:numRef>
          </c:val>
        </c:ser>
        <c:ser>
          <c:idx val="1"/>
          <c:order val="2"/>
          <c:tx>
            <c:strRef>
              <c:f>'Mode d''accouchement'!$B$54</c:f>
              <c:strCache>
                <c:ptCount val="1"/>
                <c:pt idx="0">
                  <c:v>Autre</c:v>
                </c:pt>
              </c:strCache>
            </c:strRef>
          </c:tx>
          <c:spPr>
            <a:solidFill>
              <a:schemeClr val="accent3"/>
            </a:solidFill>
          </c:spPr>
          <c:invertIfNegative val="0"/>
          <c:cat>
            <c:strRef>
              <c:f>'Durée de gestation'!$A$161:$A$169</c:f>
              <c:strCache>
                <c:ptCount val="9"/>
                <c:pt idx="0">
                  <c:v>≤ 21</c:v>
                </c:pt>
                <c:pt idx="1">
                  <c:v>22 - 27</c:v>
                </c:pt>
                <c:pt idx="2">
                  <c:v>28 - 32</c:v>
                </c:pt>
                <c:pt idx="3">
                  <c:v>33 - 37</c:v>
                </c:pt>
                <c:pt idx="4">
                  <c:v>38 - 40</c:v>
                </c:pt>
                <c:pt idx="5">
                  <c:v>41 - 42</c:v>
                </c:pt>
                <c:pt idx="6">
                  <c:v>43 - 45</c:v>
                </c:pt>
                <c:pt idx="7">
                  <c:v>≥ 46</c:v>
                </c:pt>
                <c:pt idx="8">
                  <c:v>Inconnue</c:v>
                </c:pt>
              </c:strCache>
            </c:strRef>
          </c:cat>
          <c:val>
            <c:numRef>
              <c:f>('Mode d''accouchement'!$D$54,'Mode d''accouchement'!$F$54,'Mode d''accouchement'!$H$54,'Mode d''accouchement'!$J$54,'Mode d''accouchement'!$L$54,'Mode d''accouchement'!$N$54,'Mode d''accouchement'!$P$54,'Mode d''accouchement'!$R$54,'Mode d''accouchement'!$T$54)</c:f>
              <c:numCache>
                <c:formatCode>#,##0.00</c:formatCode>
                <c:ptCount val="9"/>
                <c:pt idx="0">
                  <c:v>17.777777777777779</c:v>
                </c:pt>
                <c:pt idx="1">
                  <c:v>35.76158940397351</c:v>
                </c:pt>
                <c:pt idx="2">
                  <c:v>10.032154340836012</c:v>
                </c:pt>
                <c:pt idx="3">
                  <c:v>0.9438103599648815</c:v>
                </c:pt>
                <c:pt idx="4">
                  <c:v>0.16760969360520978</c:v>
                </c:pt>
                <c:pt idx="5">
                  <c:v>0.15205971799834117</c:v>
                </c:pt>
                <c:pt idx="6">
                  <c:v>0</c:v>
                </c:pt>
                <c:pt idx="7">
                  <c:v>16.666666666666664</c:v>
                </c:pt>
                <c:pt idx="8">
                  <c:v>0.83333333333333337</c:v>
                </c:pt>
              </c:numCache>
            </c:numRef>
          </c:val>
        </c:ser>
        <c:dLbls>
          <c:showLegendKey val="0"/>
          <c:showVal val="0"/>
          <c:showCatName val="0"/>
          <c:showSerName val="0"/>
          <c:showPercent val="0"/>
          <c:showBubbleSize val="0"/>
        </c:dLbls>
        <c:gapWidth val="150"/>
        <c:overlap val="100"/>
        <c:axId val="291668352"/>
        <c:axId val="291670272"/>
      </c:barChart>
      <c:catAx>
        <c:axId val="291668352"/>
        <c:scaling>
          <c:orientation val="minMax"/>
        </c:scaling>
        <c:delete val="0"/>
        <c:axPos val="b"/>
        <c:title>
          <c:tx>
            <c:rich>
              <a:bodyPr/>
              <a:lstStyle/>
              <a:p>
                <a:pPr>
                  <a:defRPr/>
                </a:pPr>
                <a:r>
                  <a:rPr lang="fr-FR"/>
                  <a:t>semaines</a:t>
                </a:r>
              </a:p>
            </c:rich>
          </c:tx>
          <c:overlay val="0"/>
        </c:title>
        <c:majorTickMark val="none"/>
        <c:minorTickMark val="none"/>
        <c:tickLblPos val="nextTo"/>
        <c:txPr>
          <a:bodyPr/>
          <a:lstStyle/>
          <a:p>
            <a:pPr>
              <a:defRPr sz="1000"/>
            </a:pPr>
            <a:endParaRPr lang="fr-FR"/>
          </a:p>
        </c:txPr>
        <c:crossAx val="291670272"/>
        <c:crosses val="autoZero"/>
        <c:auto val="1"/>
        <c:lblAlgn val="ctr"/>
        <c:lblOffset val="0"/>
        <c:tickLblSkip val="1"/>
        <c:tickMarkSkip val="1"/>
        <c:noMultiLvlLbl val="0"/>
      </c:catAx>
      <c:valAx>
        <c:axId val="291670272"/>
        <c:scaling>
          <c:orientation val="minMax"/>
        </c:scaling>
        <c:delete val="0"/>
        <c:axPos val="l"/>
        <c:majorGridlines/>
        <c:numFmt formatCode="0\ %" sourceLinked="0"/>
        <c:majorTickMark val="out"/>
        <c:minorTickMark val="none"/>
        <c:tickLblPos val="nextTo"/>
        <c:crossAx val="291668352"/>
        <c:crosses val="autoZero"/>
        <c:crossBetween val="between"/>
      </c:valAx>
    </c:plotArea>
    <c:legend>
      <c:legendPos val="r"/>
      <c:overlay val="0"/>
    </c:legend>
    <c:plotVisOnly val="1"/>
    <c:dispBlanksAs val="gap"/>
    <c:showDLblsOverMax val="0"/>
  </c:chart>
  <c:spPr>
    <a:solidFill>
      <a:schemeClr val="bg1"/>
    </a:solidFill>
  </c:spPr>
  <c:printSettings>
    <c:headerFooter/>
    <c:pageMargins b="0.75000000000000655" l="0.70000000000000062" r="0.70000000000000062" t="0.75000000000000655"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fr-FR" sz="1300" b="1" i="0" baseline="0"/>
              <a:t>Mode d'accouchement par âge de la mère </a:t>
            </a:r>
            <a:br>
              <a:rPr lang="fr-FR" sz="1300" b="1" i="0" baseline="0"/>
            </a:br>
            <a:r>
              <a:rPr lang="fr-FR" sz="1100" b="1" i="0" baseline="0"/>
              <a:t>(100 % par classe d'âge)</a:t>
            </a:r>
            <a:endParaRPr lang="fr-FR" sz="1100"/>
          </a:p>
        </c:rich>
      </c:tx>
      <c:overlay val="0"/>
    </c:title>
    <c:autoTitleDeleted val="0"/>
    <c:plotArea>
      <c:layout/>
      <c:barChart>
        <c:barDir val="col"/>
        <c:grouping val="percentStacked"/>
        <c:varyColors val="0"/>
        <c:ser>
          <c:idx val="5"/>
          <c:order val="0"/>
          <c:tx>
            <c:strRef>
              <c:f>'Mode d''accouchement'!$B$63</c:f>
              <c:strCache>
                <c:ptCount val="1"/>
                <c:pt idx="0">
                  <c:v>Pas de mention</c:v>
                </c:pt>
              </c:strCache>
            </c:strRef>
          </c:tx>
          <c:spPr>
            <a:solidFill>
              <a:schemeClr val="accent1"/>
            </a:solidFill>
          </c:spPr>
          <c:invertIfNegative val="0"/>
          <c:cat>
            <c:strRef>
              <c:f>'GR Mode d''accouchement'!$B$63:$B$72</c:f>
              <c:strCache>
                <c:ptCount val="10"/>
                <c:pt idx="0">
                  <c:v>10-15</c:v>
                </c:pt>
                <c:pt idx="1">
                  <c:v>16-20</c:v>
                </c:pt>
                <c:pt idx="2">
                  <c:v>21-25</c:v>
                </c:pt>
                <c:pt idx="3">
                  <c:v>26-30</c:v>
                </c:pt>
                <c:pt idx="4">
                  <c:v>31-35</c:v>
                </c:pt>
                <c:pt idx="5">
                  <c:v>36-40</c:v>
                </c:pt>
                <c:pt idx="6">
                  <c:v>41-45</c:v>
                </c:pt>
                <c:pt idx="7">
                  <c:v>46-50</c:v>
                </c:pt>
                <c:pt idx="8">
                  <c:v>51-60</c:v>
                </c:pt>
                <c:pt idx="9">
                  <c:v>61-70</c:v>
                </c:pt>
              </c:strCache>
            </c:strRef>
          </c:cat>
          <c:val>
            <c:numRef>
              <c:f>('Mode d''accouchement'!$D$63,'Mode d''accouchement'!$F$63,'Mode d''accouchement'!$H$63,'Mode d''accouchement'!$J$63,'Mode d''accouchement'!$L$63,'Mode d''accouchement'!$N$63,'Mode d''accouchement'!$P$63,'Mode d''accouchement'!$R$63,'Mode d''accouchement'!$T$63,'Mode d''accouchement'!$V$63)</c:f>
              <c:numCache>
                <c:formatCode>#,##0.00</c:formatCode>
                <c:ptCount val="10"/>
                <c:pt idx="0">
                  <c:v>89.473684210526315</c:v>
                </c:pt>
                <c:pt idx="1">
                  <c:v>85.309341878235145</c:v>
                </c:pt>
                <c:pt idx="2">
                  <c:v>82.339560545929729</c:v>
                </c:pt>
                <c:pt idx="3">
                  <c:v>80.637011444612398</c:v>
                </c:pt>
                <c:pt idx="4">
                  <c:v>77.453175895765469</c:v>
                </c:pt>
                <c:pt idx="5">
                  <c:v>72.272520028658889</c:v>
                </c:pt>
                <c:pt idx="6">
                  <c:v>66.619618913196902</c:v>
                </c:pt>
                <c:pt idx="7">
                  <c:v>61.71875</c:v>
                </c:pt>
                <c:pt idx="8">
                  <c:v>20</c:v>
                </c:pt>
                <c:pt idx="9">
                  <c:v>0</c:v>
                </c:pt>
              </c:numCache>
            </c:numRef>
          </c:val>
        </c:ser>
        <c:ser>
          <c:idx val="0"/>
          <c:order val="1"/>
          <c:tx>
            <c:strRef>
              <c:f>'Mode d''accouchement'!$B$64</c:f>
              <c:strCache>
                <c:ptCount val="1"/>
                <c:pt idx="0">
                  <c:v>Césarienne</c:v>
                </c:pt>
              </c:strCache>
            </c:strRef>
          </c:tx>
          <c:spPr>
            <a:solidFill>
              <a:srgbClr val="C00000"/>
            </a:solidFill>
          </c:spPr>
          <c:invertIfNegative val="0"/>
          <c:cat>
            <c:strRef>
              <c:f>'GR Mode d''accouchement'!$B$63:$B$72</c:f>
              <c:strCache>
                <c:ptCount val="10"/>
                <c:pt idx="0">
                  <c:v>10-15</c:v>
                </c:pt>
                <c:pt idx="1">
                  <c:v>16-20</c:v>
                </c:pt>
                <c:pt idx="2">
                  <c:v>21-25</c:v>
                </c:pt>
                <c:pt idx="3">
                  <c:v>26-30</c:v>
                </c:pt>
                <c:pt idx="4">
                  <c:v>31-35</c:v>
                </c:pt>
                <c:pt idx="5">
                  <c:v>36-40</c:v>
                </c:pt>
                <c:pt idx="6">
                  <c:v>41-45</c:v>
                </c:pt>
                <c:pt idx="7">
                  <c:v>46-50</c:v>
                </c:pt>
                <c:pt idx="8">
                  <c:v>51-60</c:v>
                </c:pt>
                <c:pt idx="9">
                  <c:v>61-70</c:v>
                </c:pt>
              </c:strCache>
            </c:strRef>
          </c:cat>
          <c:val>
            <c:numRef>
              <c:f>('Mode d''accouchement'!$D$64,'Mode d''accouchement'!$F$64,'Mode d''accouchement'!$H$64,'Mode d''accouchement'!$J$64,'Mode d''accouchement'!$L$64,'Mode d''accouchement'!$N$64,'Mode d''accouchement'!$P$64,'Mode d''accouchement'!$R$64,'Mode d''accouchement'!$T$64,'Mode d''accouchement'!$V$64)</c:f>
              <c:numCache>
                <c:formatCode>#,##0.00</c:formatCode>
                <c:ptCount val="10"/>
                <c:pt idx="0">
                  <c:v>10.526315789473683</c:v>
                </c:pt>
                <c:pt idx="1">
                  <c:v>13.852600443677593</c:v>
                </c:pt>
                <c:pt idx="2">
                  <c:v>17.065143742135323</c:v>
                </c:pt>
                <c:pt idx="3">
                  <c:v>18.859857482185273</c:v>
                </c:pt>
                <c:pt idx="4">
                  <c:v>21.971701954397393</c:v>
                </c:pt>
                <c:pt idx="5">
                  <c:v>27.180355630821339</c:v>
                </c:pt>
                <c:pt idx="6">
                  <c:v>32.286520818630912</c:v>
                </c:pt>
                <c:pt idx="7">
                  <c:v>36.71875</c:v>
                </c:pt>
                <c:pt idx="8">
                  <c:v>80</c:v>
                </c:pt>
                <c:pt idx="9">
                  <c:v>0</c:v>
                </c:pt>
              </c:numCache>
            </c:numRef>
          </c:val>
        </c:ser>
        <c:ser>
          <c:idx val="1"/>
          <c:order val="2"/>
          <c:tx>
            <c:strRef>
              <c:f>'Mode d''accouchement'!$B$65</c:f>
              <c:strCache>
                <c:ptCount val="1"/>
                <c:pt idx="0">
                  <c:v>Autre</c:v>
                </c:pt>
              </c:strCache>
            </c:strRef>
          </c:tx>
          <c:spPr>
            <a:solidFill>
              <a:schemeClr val="accent3"/>
            </a:solidFill>
          </c:spPr>
          <c:invertIfNegative val="0"/>
          <c:cat>
            <c:strRef>
              <c:f>'GR Mode d''accouchement'!$B$63:$B$72</c:f>
              <c:strCache>
                <c:ptCount val="10"/>
                <c:pt idx="0">
                  <c:v>10-15</c:v>
                </c:pt>
                <c:pt idx="1">
                  <c:v>16-20</c:v>
                </c:pt>
                <c:pt idx="2">
                  <c:v>21-25</c:v>
                </c:pt>
                <c:pt idx="3">
                  <c:v>26-30</c:v>
                </c:pt>
                <c:pt idx="4">
                  <c:v>31-35</c:v>
                </c:pt>
                <c:pt idx="5">
                  <c:v>36-40</c:v>
                </c:pt>
                <c:pt idx="6">
                  <c:v>41-45</c:v>
                </c:pt>
                <c:pt idx="7">
                  <c:v>46-50</c:v>
                </c:pt>
                <c:pt idx="8">
                  <c:v>51-60</c:v>
                </c:pt>
                <c:pt idx="9">
                  <c:v>61-70</c:v>
                </c:pt>
              </c:strCache>
            </c:strRef>
          </c:cat>
          <c:val>
            <c:numRef>
              <c:f>('Mode d''accouchement'!$D$65,'Mode d''accouchement'!$F$65,'Mode d''accouchement'!$H$65,'Mode d''accouchement'!$J$65,'Mode d''accouchement'!$L$65,'Mode d''accouchement'!$N$65,'Mode d''accouchement'!$P$65,'Mode d''accouchement'!$R$65,'Mode d''accouchement'!$T$65,'Mode d''accouchement'!$V$65)</c:f>
              <c:numCache>
                <c:formatCode>#,##0.00</c:formatCode>
                <c:ptCount val="10"/>
                <c:pt idx="0">
                  <c:v>0</c:v>
                </c:pt>
                <c:pt idx="1">
                  <c:v>0.83805767808725651</c:v>
                </c:pt>
                <c:pt idx="2">
                  <c:v>0.59529571193495301</c:v>
                </c:pt>
                <c:pt idx="3">
                  <c:v>0.50313107320233208</c:v>
                </c:pt>
                <c:pt idx="4">
                  <c:v>0.5751221498371335</c:v>
                </c:pt>
                <c:pt idx="5">
                  <c:v>0.5471243405197681</c:v>
                </c:pt>
                <c:pt idx="6">
                  <c:v>1.0938602681721949</c:v>
                </c:pt>
                <c:pt idx="7">
                  <c:v>1.5625</c:v>
                </c:pt>
                <c:pt idx="8">
                  <c:v>0</c:v>
                </c:pt>
                <c:pt idx="9">
                  <c:v>0</c:v>
                </c:pt>
              </c:numCache>
            </c:numRef>
          </c:val>
        </c:ser>
        <c:dLbls>
          <c:showLegendKey val="0"/>
          <c:showVal val="0"/>
          <c:showCatName val="0"/>
          <c:showSerName val="0"/>
          <c:showPercent val="0"/>
          <c:showBubbleSize val="0"/>
        </c:dLbls>
        <c:gapWidth val="150"/>
        <c:overlap val="100"/>
        <c:axId val="291815424"/>
        <c:axId val="291817344"/>
      </c:barChart>
      <c:catAx>
        <c:axId val="291815424"/>
        <c:scaling>
          <c:orientation val="minMax"/>
        </c:scaling>
        <c:delete val="0"/>
        <c:axPos val="b"/>
        <c:title>
          <c:tx>
            <c:rich>
              <a:bodyPr/>
              <a:lstStyle/>
              <a:p>
                <a:pPr>
                  <a:defRPr/>
                </a:pPr>
                <a:r>
                  <a:rPr lang="fr-FR"/>
                  <a:t>années</a:t>
                </a:r>
              </a:p>
            </c:rich>
          </c:tx>
          <c:overlay val="0"/>
        </c:title>
        <c:majorTickMark val="none"/>
        <c:minorTickMark val="none"/>
        <c:tickLblPos val="nextTo"/>
        <c:txPr>
          <a:bodyPr/>
          <a:lstStyle/>
          <a:p>
            <a:pPr>
              <a:defRPr sz="1000"/>
            </a:pPr>
            <a:endParaRPr lang="fr-FR"/>
          </a:p>
        </c:txPr>
        <c:crossAx val="291817344"/>
        <c:crosses val="autoZero"/>
        <c:auto val="1"/>
        <c:lblAlgn val="ctr"/>
        <c:lblOffset val="0"/>
        <c:tickLblSkip val="1"/>
        <c:tickMarkSkip val="1"/>
        <c:noMultiLvlLbl val="0"/>
      </c:catAx>
      <c:valAx>
        <c:axId val="291817344"/>
        <c:scaling>
          <c:orientation val="minMax"/>
        </c:scaling>
        <c:delete val="0"/>
        <c:axPos val="l"/>
        <c:majorGridlines/>
        <c:numFmt formatCode="0\ %" sourceLinked="0"/>
        <c:majorTickMark val="out"/>
        <c:minorTickMark val="none"/>
        <c:tickLblPos val="nextTo"/>
        <c:crossAx val="291815424"/>
        <c:crosses val="autoZero"/>
        <c:crossBetween val="between"/>
      </c:valAx>
    </c:plotArea>
    <c:legend>
      <c:legendPos val="r"/>
      <c:overlay val="0"/>
    </c:legend>
    <c:plotVisOnly val="1"/>
    <c:dispBlanksAs val="gap"/>
    <c:showDLblsOverMax val="0"/>
  </c:chart>
  <c:spPr>
    <a:solidFill>
      <a:schemeClr val="bg1"/>
    </a:solidFill>
  </c:spPr>
  <c:printSettings>
    <c:headerFooter/>
    <c:pageMargins b="0.75000000000000677" l="0.70000000000000062" r="0.70000000000000062" t="0.75000000000000677"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fr-FR" sz="1300" b="1" i="0" baseline="0"/>
              <a:t>Mode d'accouchement par grossesse multiple </a:t>
            </a:r>
            <a:br>
              <a:rPr lang="fr-FR" sz="1300" b="1" i="0" baseline="0"/>
            </a:br>
            <a:r>
              <a:rPr lang="fr-FR" sz="1100" b="1" i="0" baseline="0"/>
              <a:t>(100 % par type de grossesse)</a:t>
            </a:r>
            <a:endParaRPr lang="fr-FR" sz="1100"/>
          </a:p>
        </c:rich>
      </c:tx>
      <c:overlay val="0"/>
    </c:title>
    <c:autoTitleDeleted val="0"/>
    <c:plotArea>
      <c:layout/>
      <c:barChart>
        <c:barDir val="col"/>
        <c:grouping val="percentStacked"/>
        <c:varyColors val="0"/>
        <c:ser>
          <c:idx val="5"/>
          <c:order val="0"/>
          <c:tx>
            <c:strRef>
              <c:f>'Mode d''accouchement'!$B$96</c:f>
              <c:strCache>
                <c:ptCount val="1"/>
                <c:pt idx="0">
                  <c:v>Pas de mention</c:v>
                </c:pt>
              </c:strCache>
            </c:strRef>
          </c:tx>
          <c:spPr>
            <a:solidFill>
              <a:schemeClr val="accent1"/>
            </a:solidFill>
          </c:spPr>
          <c:invertIfNegative val="0"/>
          <c:cat>
            <c:strRef>
              <c:f>'Grossesse multiple'!$B$116:$B$119</c:f>
              <c:strCache>
                <c:ptCount val="4"/>
                <c:pt idx="0">
                  <c:v>Unique</c:v>
                </c:pt>
                <c:pt idx="1">
                  <c:v>Gémellaire</c:v>
                </c:pt>
                <c:pt idx="2">
                  <c:v>De haut rang</c:v>
                </c:pt>
                <c:pt idx="3">
                  <c:v>Inconnue</c:v>
                </c:pt>
              </c:strCache>
            </c:strRef>
          </c:cat>
          <c:val>
            <c:numRef>
              <c:f>('Mode d''accouchement'!$D$96,'Mode d''accouchement'!$F$96,'Mode d''accouchement'!$H$96,'Mode d''accouchement'!$J$96)</c:f>
              <c:numCache>
                <c:formatCode>#,##0.00</c:formatCode>
                <c:ptCount val="4"/>
                <c:pt idx="0">
                  <c:v>80.464499648351293</c:v>
                </c:pt>
                <c:pt idx="1">
                  <c:v>42.095545811216248</c:v>
                </c:pt>
                <c:pt idx="2">
                  <c:v>6.3157894736842106</c:v>
                </c:pt>
                <c:pt idx="3">
                  <c:v>0.17513134851138354</c:v>
                </c:pt>
              </c:numCache>
            </c:numRef>
          </c:val>
        </c:ser>
        <c:ser>
          <c:idx val="0"/>
          <c:order val="1"/>
          <c:tx>
            <c:strRef>
              <c:f>'Mode d''accouchement'!$B$97</c:f>
              <c:strCache>
                <c:ptCount val="1"/>
                <c:pt idx="0">
                  <c:v>Césarienne</c:v>
                </c:pt>
              </c:strCache>
            </c:strRef>
          </c:tx>
          <c:spPr>
            <a:solidFill>
              <a:srgbClr val="C00000"/>
            </a:solidFill>
          </c:spPr>
          <c:invertIfNegative val="0"/>
          <c:cat>
            <c:strRef>
              <c:f>'Grossesse multiple'!$B$116:$B$119</c:f>
              <c:strCache>
                <c:ptCount val="4"/>
                <c:pt idx="0">
                  <c:v>Unique</c:v>
                </c:pt>
                <c:pt idx="1">
                  <c:v>Gémellaire</c:v>
                </c:pt>
                <c:pt idx="2">
                  <c:v>De haut rang</c:v>
                </c:pt>
                <c:pt idx="3">
                  <c:v>Inconnue</c:v>
                </c:pt>
              </c:strCache>
            </c:strRef>
          </c:cat>
          <c:val>
            <c:numRef>
              <c:f>('Mode d''accouchement'!$D$97,'Mode d''accouchement'!$F$97,'Mode d''accouchement'!$H$97,'Mode d''accouchement'!$J$97)</c:f>
              <c:numCache>
                <c:formatCode>#,##0.00</c:formatCode>
                <c:ptCount val="4"/>
                <c:pt idx="0">
                  <c:v>19.438493811791144</c:v>
                </c:pt>
                <c:pt idx="1">
                  <c:v>56.935148857604432</c:v>
                </c:pt>
                <c:pt idx="2">
                  <c:v>92.631578947368425</c:v>
                </c:pt>
                <c:pt idx="3">
                  <c:v>0</c:v>
                </c:pt>
              </c:numCache>
            </c:numRef>
          </c:val>
        </c:ser>
        <c:ser>
          <c:idx val="1"/>
          <c:order val="2"/>
          <c:tx>
            <c:strRef>
              <c:f>'Mode d''accouchement'!$B$98</c:f>
              <c:strCache>
                <c:ptCount val="1"/>
                <c:pt idx="0">
                  <c:v>Autre</c:v>
                </c:pt>
              </c:strCache>
            </c:strRef>
          </c:tx>
          <c:spPr>
            <a:solidFill>
              <a:schemeClr val="accent3"/>
            </a:solidFill>
          </c:spPr>
          <c:invertIfNegative val="0"/>
          <c:cat>
            <c:strRef>
              <c:f>'Grossesse multiple'!$B$116:$B$119</c:f>
              <c:strCache>
                <c:ptCount val="4"/>
                <c:pt idx="0">
                  <c:v>Unique</c:v>
                </c:pt>
                <c:pt idx="1">
                  <c:v>Gémellaire</c:v>
                </c:pt>
                <c:pt idx="2">
                  <c:v>De haut rang</c:v>
                </c:pt>
                <c:pt idx="3">
                  <c:v>Inconnue</c:v>
                </c:pt>
              </c:strCache>
            </c:strRef>
          </c:cat>
          <c:val>
            <c:numRef>
              <c:f>('Mode d''accouchement'!$D$98,'Mode d''accouchement'!$F$98,'Mode d''accouchement'!$H$98,'Mode d''accouchement'!$J$98)</c:f>
              <c:numCache>
                <c:formatCode>#,##0.00</c:formatCode>
                <c:ptCount val="4"/>
                <c:pt idx="0">
                  <c:v>9.7006539857562066E-2</c:v>
                </c:pt>
                <c:pt idx="1">
                  <c:v>0.96930533117932149</c:v>
                </c:pt>
                <c:pt idx="2">
                  <c:v>1.0526315789473684</c:v>
                </c:pt>
                <c:pt idx="3">
                  <c:v>99.824868651488615</c:v>
                </c:pt>
              </c:numCache>
            </c:numRef>
          </c:val>
        </c:ser>
        <c:dLbls>
          <c:showLegendKey val="0"/>
          <c:showVal val="0"/>
          <c:showCatName val="0"/>
          <c:showSerName val="0"/>
          <c:showPercent val="0"/>
          <c:showBubbleSize val="0"/>
        </c:dLbls>
        <c:gapWidth val="150"/>
        <c:overlap val="100"/>
        <c:axId val="291933568"/>
        <c:axId val="291955840"/>
      </c:barChart>
      <c:catAx>
        <c:axId val="291933568"/>
        <c:scaling>
          <c:orientation val="minMax"/>
        </c:scaling>
        <c:delete val="0"/>
        <c:axPos val="b"/>
        <c:majorTickMark val="none"/>
        <c:minorTickMark val="none"/>
        <c:tickLblPos val="nextTo"/>
        <c:txPr>
          <a:bodyPr/>
          <a:lstStyle/>
          <a:p>
            <a:pPr>
              <a:defRPr sz="1000"/>
            </a:pPr>
            <a:endParaRPr lang="fr-FR"/>
          </a:p>
        </c:txPr>
        <c:crossAx val="291955840"/>
        <c:crosses val="autoZero"/>
        <c:auto val="1"/>
        <c:lblAlgn val="ctr"/>
        <c:lblOffset val="0"/>
        <c:tickLblSkip val="1"/>
        <c:tickMarkSkip val="1"/>
        <c:noMultiLvlLbl val="0"/>
      </c:catAx>
      <c:valAx>
        <c:axId val="291955840"/>
        <c:scaling>
          <c:orientation val="minMax"/>
        </c:scaling>
        <c:delete val="0"/>
        <c:axPos val="l"/>
        <c:majorGridlines/>
        <c:numFmt formatCode="0\ %" sourceLinked="0"/>
        <c:majorTickMark val="out"/>
        <c:minorTickMark val="none"/>
        <c:tickLblPos val="nextTo"/>
        <c:crossAx val="291933568"/>
        <c:crosses val="autoZero"/>
        <c:crossBetween val="between"/>
      </c:valAx>
    </c:plotArea>
    <c:legend>
      <c:legendPos val="r"/>
      <c:overlay val="0"/>
    </c:legend>
    <c:plotVisOnly val="1"/>
    <c:dispBlanksAs val="gap"/>
    <c:showDLblsOverMax val="0"/>
  </c:chart>
  <c:spPr>
    <a:solidFill>
      <a:schemeClr val="bg1"/>
    </a:solidFill>
  </c:spPr>
  <c:printSettings>
    <c:headerFooter/>
    <c:pageMargins b="0.75000000000000699" l="0.70000000000000062" r="0.70000000000000062" t="0.75000000000000699"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400"/>
              <a:t>Nombre d'accouchements par âge de la mère (années)</a:t>
            </a:r>
          </a:p>
        </c:rich>
      </c:tx>
      <c:layout/>
      <c:overlay val="0"/>
    </c:title>
    <c:autoTitleDeleted val="0"/>
    <c:plotArea>
      <c:layout/>
      <c:barChart>
        <c:barDir val="col"/>
        <c:grouping val="clustered"/>
        <c:varyColors val="0"/>
        <c:ser>
          <c:idx val="0"/>
          <c:order val="0"/>
          <c:invertIfNegative val="0"/>
          <c:dLbls>
            <c:delete val="1"/>
          </c:dLbls>
          <c:cat>
            <c:strRef>
              <c:f>_G0105_!$A$2:$A$41</c:f>
              <c:strCache>
                <c:ptCount val="40"/>
                <c:pt idx="0">
                  <c:v>12</c:v>
                </c:pt>
                <c:pt idx="1">
                  <c:v>13</c:v>
                </c:pt>
                <c:pt idx="2">
                  <c:v>14</c:v>
                </c:pt>
                <c:pt idx="3">
                  <c:v>15</c:v>
                </c:pt>
                <c:pt idx="4">
                  <c:v>16</c:v>
                </c:pt>
                <c:pt idx="5">
                  <c:v>17</c:v>
                </c:pt>
                <c:pt idx="6">
                  <c:v>18</c:v>
                </c:pt>
                <c:pt idx="7">
                  <c:v>19</c:v>
                </c:pt>
                <c:pt idx="8">
                  <c:v>20</c:v>
                </c:pt>
                <c:pt idx="9">
                  <c:v>21</c:v>
                </c:pt>
                <c:pt idx="10">
                  <c:v>22</c:v>
                </c:pt>
                <c:pt idx="11">
                  <c:v>23</c:v>
                </c:pt>
                <c:pt idx="12">
                  <c:v>24</c:v>
                </c:pt>
                <c:pt idx="13">
                  <c:v>25</c:v>
                </c:pt>
                <c:pt idx="14">
                  <c:v>26</c:v>
                </c:pt>
                <c:pt idx="15">
                  <c:v>27</c:v>
                </c:pt>
                <c:pt idx="16">
                  <c:v>28</c:v>
                </c:pt>
                <c:pt idx="17">
                  <c:v>29</c:v>
                </c:pt>
                <c:pt idx="18">
                  <c:v>30</c:v>
                </c:pt>
                <c:pt idx="19">
                  <c:v>31</c:v>
                </c:pt>
                <c:pt idx="20">
                  <c:v>32</c:v>
                </c:pt>
                <c:pt idx="21">
                  <c:v>33</c:v>
                </c:pt>
                <c:pt idx="22">
                  <c:v>34</c:v>
                </c:pt>
                <c:pt idx="23">
                  <c:v>35</c:v>
                </c:pt>
                <c:pt idx="24">
                  <c:v>36</c:v>
                </c:pt>
                <c:pt idx="25">
                  <c:v>37</c:v>
                </c:pt>
                <c:pt idx="26">
                  <c:v>38</c:v>
                </c:pt>
                <c:pt idx="27">
                  <c:v>39</c:v>
                </c:pt>
                <c:pt idx="28">
                  <c:v>40</c:v>
                </c:pt>
                <c:pt idx="29">
                  <c:v>41</c:v>
                </c:pt>
                <c:pt idx="30">
                  <c:v>42</c:v>
                </c:pt>
                <c:pt idx="31">
                  <c:v>43</c:v>
                </c:pt>
                <c:pt idx="32">
                  <c:v>44</c:v>
                </c:pt>
                <c:pt idx="33">
                  <c:v>45</c:v>
                </c:pt>
                <c:pt idx="34">
                  <c:v>46</c:v>
                </c:pt>
                <c:pt idx="35">
                  <c:v>47</c:v>
                </c:pt>
                <c:pt idx="36">
                  <c:v>48</c:v>
                </c:pt>
                <c:pt idx="37">
                  <c:v>49</c:v>
                </c:pt>
                <c:pt idx="38">
                  <c:v>50</c:v>
                </c:pt>
                <c:pt idx="39">
                  <c:v>51</c:v>
                </c:pt>
              </c:strCache>
            </c:strRef>
          </c:cat>
          <c:val>
            <c:numRef>
              <c:f>'GR simples'!etiq_G0105_2</c:f>
              <c:numCache>
                <c:formatCode>General</c:formatCode>
                <c:ptCount val="40"/>
                <c:pt idx="0">
                  <c:v>1</c:v>
                </c:pt>
                <c:pt idx="1">
                  <c:v>2</c:v>
                </c:pt>
                <c:pt idx="2">
                  <c:v>21</c:v>
                </c:pt>
                <c:pt idx="3">
                  <c:v>33</c:v>
                </c:pt>
                <c:pt idx="4">
                  <c:v>134</c:v>
                </c:pt>
                <c:pt idx="5">
                  <c:v>331</c:v>
                </c:pt>
                <c:pt idx="6">
                  <c:v>637</c:v>
                </c:pt>
                <c:pt idx="7">
                  <c:v>1168</c:v>
                </c:pt>
                <c:pt idx="8">
                  <c:v>1759</c:v>
                </c:pt>
                <c:pt idx="9">
                  <c:v>2442</c:v>
                </c:pt>
                <c:pt idx="10">
                  <c:v>3151</c:v>
                </c:pt>
                <c:pt idx="11">
                  <c:v>3868</c:v>
                </c:pt>
                <c:pt idx="12">
                  <c:v>4963</c:v>
                </c:pt>
                <c:pt idx="13">
                  <c:v>6008</c:v>
                </c:pt>
                <c:pt idx="14">
                  <c:v>7258</c:v>
                </c:pt>
                <c:pt idx="15">
                  <c:v>8514</c:v>
                </c:pt>
                <c:pt idx="16">
                  <c:v>9453</c:v>
                </c:pt>
                <c:pt idx="17">
                  <c:v>10246</c:v>
                </c:pt>
                <c:pt idx="18">
                  <c:v>10150</c:v>
                </c:pt>
                <c:pt idx="19">
                  <c:v>9946</c:v>
                </c:pt>
                <c:pt idx="20">
                  <c:v>8887</c:v>
                </c:pt>
                <c:pt idx="21">
                  <c:v>7754</c:v>
                </c:pt>
                <c:pt idx="22">
                  <c:v>6405</c:v>
                </c:pt>
                <c:pt idx="23">
                  <c:v>5484</c:v>
                </c:pt>
                <c:pt idx="24">
                  <c:v>4454</c:v>
                </c:pt>
                <c:pt idx="25">
                  <c:v>3658</c:v>
                </c:pt>
                <c:pt idx="26">
                  <c:v>2881</c:v>
                </c:pt>
                <c:pt idx="27">
                  <c:v>2314</c:v>
                </c:pt>
                <c:pt idx="28">
                  <c:v>1645</c:v>
                </c:pt>
                <c:pt idx="29">
                  <c:v>1183</c:v>
                </c:pt>
                <c:pt idx="30">
                  <c:v>743</c:v>
                </c:pt>
                <c:pt idx="31">
                  <c:v>462</c:v>
                </c:pt>
                <c:pt idx="32">
                  <c:v>249</c:v>
                </c:pt>
                <c:pt idx="33">
                  <c:v>133</c:v>
                </c:pt>
                <c:pt idx="34">
                  <c:v>60</c:v>
                </c:pt>
                <c:pt idx="35">
                  <c:v>31</c:v>
                </c:pt>
                <c:pt idx="36">
                  <c:v>10</c:v>
                </c:pt>
                <c:pt idx="37">
                  <c:v>10</c:v>
                </c:pt>
                <c:pt idx="38">
                  <c:v>5</c:v>
                </c:pt>
                <c:pt idx="39">
                  <c:v>5</c:v>
                </c:pt>
              </c:numCache>
            </c:numRef>
          </c:val>
        </c:ser>
        <c:dLbls>
          <c:showLegendKey val="0"/>
          <c:showVal val="1"/>
          <c:showCatName val="0"/>
          <c:showSerName val="0"/>
          <c:showPercent val="0"/>
          <c:showBubbleSize val="0"/>
        </c:dLbls>
        <c:gapWidth val="150"/>
        <c:axId val="259117824"/>
        <c:axId val="259119360"/>
      </c:barChart>
      <c:barChart>
        <c:barDir val="col"/>
        <c:grouping val="clustered"/>
        <c:varyColors val="0"/>
        <c:ser>
          <c:idx val="1"/>
          <c:order val="1"/>
          <c:spPr>
            <a:noFill/>
          </c:spPr>
          <c:invertIfNegative val="0"/>
          <c:dLbls>
            <c:delete val="1"/>
          </c:dLbls>
          <c:cat>
            <c:strRef>
              <c:f>'GR simples'!etiq_G0105_1</c:f>
              <c:strCache>
                <c:ptCount val="40"/>
                <c:pt idx="0">
                  <c:v>12</c:v>
                </c:pt>
                <c:pt idx="1">
                  <c:v>13</c:v>
                </c:pt>
                <c:pt idx="2">
                  <c:v>14</c:v>
                </c:pt>
                <c:pt idx="3">
                  <c:v>15</c:v>
                </c:pt>
                <c:pt idx="4">
                  <c:v>16</c:v>
                </c:pt>
                <c:pt idx="5">
                  <c:v>17</c:v>
                </c:pt>
                <c:pt idx="6">
                  <c:v>18</c:v>
                </c:pt>
                <c:pt idx="7">
                  <c:v>19</c:v>
                </c:pt>
                <c:pt idx="8">
                  <c:v>20</c:v>
                </c:pt>
                <c:pt idx="9">
                  <c:v>21</c:v>
                </c:pt>
                <c:pt idx="10">
                  <c:v>22</c:v>
                </c:pt>
                <c:pt idx="11">
                  <c:v>23</c:v>
                </c:pt>
                <c:pt idx="12">
                  <c:v>24</c:v>
                </c:pt>
                <c:pt idx="13">
                  <c:v>25</c:v>
                </c:pt>
                <c:pt idx="14">
                  <c:v>26</c:v>
                </c:pt>
                <c:pt idx="15">
                  <c:v>27</c:v>
                </c:pt>
                <c:pt idx="16">
                  <c:v>28</c:v>
                </c:pt>
                <c:pt idx="17">
                  <c:v>29</c:v>
                </c:pt>
                <c:pt idx="18">
                  <c:v>30</c:v>
                </c:pt>
                <c:pt idx="19">
                  <c:v>31</c:v>
                </c:pt>
                <c:pt idx="20">
                  <c:v>32</c:v>
                </c:pt>
                <c:pt idx="21">
                  <c:v>33</c:v>
                </c:pt>
                <c:pt idx="22">
                  <c:v>34</c:v>
                </c:pt>
                <c:pt idx="23">
                  <c:v>35</c:v>
                </c:pt>
                <c:pt idx="24">
                  <c:v>36</c:v>
                </c:pt>
                <c:pt idx="25">
                  <c:v>37</c:v>
                </c:pt>
                <c:pt idx="26">
                  <c:v>38</c:v>
                </c:pt>
                <c:pt idx="27">
                  <c:v>39</c:v>
                </c:pt>
                <c:pt idx="28">
                  <c:v>40</c:v>
                </c:pt>
                <c:pt idx="29">
                  <c:v>41</c:v>
                </c:pt>
                <c:pt idx="30">
                  <c:v>42</c:v>
                </c:pt>
                <c:pt idx="31">
                  <c:v>43</c:v>
                </c:pt>
                <c:pt idx="32">
                  <c:v>44</c:v>
                </c:pt>
                <c:pt idx="33">
                  <c:v>45</c:v>
                </c:pt>
                <c:pt idx="34">
                  <c:v>46</c:v>
                </c:pt>
                <c:pt idx="35">
                  <c:v>47</c:v>
                </c:pt>
                <c:pt idx="36">
                  <c:v>48</c:v>
                </c:pt>
                <c:pt idx="37">
                  <c:v>49</c:v>
                </c:pt>
                <c:pt idx="38">
                  <c:v>50</c:v>
                </c:pt>
                <c:pt idx="39">
                  <c:v>51</c:v>
                </c:pt>
              </c:strCache>
            </c:strRef>
          </c:cat>
          <c:val>
            <c:numRef>
              <c:f>'GR simples'!etiq_G0105_3</c:f>
              <c:numCache>
                <c:formatCode>General</c:formatCode>
                <c:ptCount val="40"/>
                <c:pt idx="0">
                  <c:v>7.9077638425406062E-4</c:v>
                </c:pt>
                <c:pt idx="1">
                  <c:v>1.5815527685081212E-3</c:v>
                </c:pt>
                <c:pt idx="2">
                  <c:v>1.6606304069335269E-2</c:v>
                </c:pt>
                <c:pt idx="3">
                  <c:v>2.6095620680384003E-2</c:v>
                </c:pt>
                <c:pt idx="4">
                  <c:v>0.10596403549004418</c:v>
                </c:pt>
                <c:pt idx="5">
                  <c:v>0.26174698318809403</c:v>
                </c:pt>
                <c:pt idx="6">
                  <c:v>0.50372455676983663</c:v>
                </c:pt>
                <c:pt idx="7">
                  <c:v>0.92362681680874303</c:v>
                </c:pt>
                <c:pt idx="8">
                  <c:v>1.3909756599028928</c:v>
                </c:pt>
                <c:pt idx="9">
                  <c:v>1.9310759303484155</c:v>
                </c:pt>
                <c:pt idx="10">
                  <c:v>2.4917363867845457</c:v>
                </c:pt>
                <c:pt idx="11">
                  <c:v>3.058723054294707</c:v>
                </c:pt>
                <c:pt idx="12">
                  <c:v>3.9246231950529031</c:v>
                </c:pt>
                <c:pt idx="13">
                  <c:v>4.7509845165983968</c:v>
                </c:pt>
                <c:pt idx="14">
                  <c:v>5.7394549969159723</c:v>
                </c:pt>
                <c:pt idx="15">
                  <c:v>6.7326701355390721</c:v>
                </c:pt>
                <c:pt idx="16">
                  <c:v>7.4752091603536348</c:v>
                </c:pt>
                <c:pt idx="17">
                  <c:v>8.1022948330671074</c:v>
                </c:pt>
                <c:pt idx="18">
                  <c:v>8.0263803001787188</c:v>
                </c:pt>
                <c:pt idx="19">
                  <c:v>7.8650619177908876</c:v>
                </c:pt>
                <c:pt idx="20">
                  <c:v>7.0276297268658388</c:v>
                </c:pt>
                <c:pt idx="21">
                  <c:v>6.1316800835059881</c:v>
                </c:pt>
                <c:pt idx="22">
                  <c:v>5.0649227411472566</c:v>
                </c:pt>
                <c:pt idx="23">
                  <c:v>4.3366176912492671</c:v>
                </c:pt>
                <c:pt idx="24">
                  <c:v>3.5221180154675849</c:v>
                </c:pt>
                <c:pt idx="25">
                  <c:v>2.8926600136013527</c:v>
                </c:pt>
                <c:pt idx="26">
                  <c:v>2.2782267630359496</c:v>
                </c:pt>
                <c:pt idx="27">
                  <c:v>1.8298565531638964</c:v>
                </c:pt>
                <c:pt idx="28">
                  <c:v>1.3008271520979298</c:v>
                </c:pt>
                <c:pt idx="29">
                  <c:v>0.9354884625725538</c:v>
                </c:pt>
                <c:pt idx="30">
                  <c:v>0.58754685350076685</c:v>
                </c:pt>
                <c:pt idx="31">
                  <c:v>0.36533868952537601</c:v>
                </c:pt>
                <c:pt idx="32">
                  <c:v>0.1969033196792612</c:v>
                </c:pt>
                <c:pt idx="33">
                  <c:v>0.10517325910579002</c:v>
                </c:pt>
                <c:pt idx="34">
                  <c:v>4.7446583055243637E-2</c:v>
                </c:pt>
                <c:pt idx="35">
                  <c:v>2.4514067911875881E-2</c:v>
                </c:pt>
                <c:pt idx="36">
                  <c:v>7.9077638425406067E-3</c:v>
                </c:pt>
                <c:pt idx="37">
                  <c:v>7.9077638425406067E-3</c:v>
                </c:pt>
                <c:pt idx="38">
                  <c:v>3.9538819212703033E-3</c:v>
                </c:pt>
                <c:pt idx="39">
                  <c:v>3.9538819212703033E-3</c:v>
                </c:pt>
              </c:numCache>
            </c:numRef>
          </c:val>
        </c:ser>
        <c:dLbls>
          <c:showLegendKey val="0"/>
          <c:showVal val="1"/>
          <c:showCatName val="0"/>
          <c:showSerName val="0"/>
          <c:showPercent val="0"/>
          <c:showBubbleSize val="0"/>
        </c:dLbls>
        <c:gapWidth val="150"/>
        <c:axId val="259127168"/>
        <c:axId val="259125248"/>
      </c:barChart>
      <c:catAx>
        <c:axId val="259117824"/>
        <c:scaling>
          <c:orientation val="minMax"/>
        </c:scaling>
        <c:delete val="0"/>
        <c:axPos val="b"/>
        <c:numFmt formatCode="General" sourceLinked="1"/>
        <c:majorTickMark val="out"/>
        <c:minorTickMark val="none"/>
        <c:tickLblPos val="nextTo"/>
        <c:txPr>
          <a:bodyPr rot="0" anchor="t" anchorCtr="0"/>
          <a:lstStyle/>
          <a:p>
            <a:pPr>
              <a:defRPr sz="700">
                <a:latin typeface="Arial Narrow" pitchFamily="34" charset="0"/>
              </a:defRPr>
            </a:pPr>
            <a:endParaRPr lang="fr-FR"/>
          </a:p>
        </c:txPr>
        <c:crossAx val="259119360"/>
        <c:crosses val="autoZero"/>
        <c:auto val="1"/>
        <c:lblAlgn val="ctr"/>
        <c:lblOffset val="100"/>
        <c:noMultiLvlLbl val="0"/>
      </c:catAx>
      <c:valAx>
        <c:axId val="259119360"/>
        <c:scaling>
          <c:orientation val="minMax"/>
          <c:min val="0"/>
        </c:scaling>
        <c:delete val="0"/>
        <c:axPos val="l"/>
        <c:majorGridlines/>
        <c:numFmt formatCode="#\ ##0" sourceLinked="0"/>
        <c:majorTickMark val="out"/>
        <c:minorTickMark val="none"/>
        <c:tickLblPos val="nextTo"/>
        <c:crossAx val="259117824"/>
        <c:crosses val="autoZero"/>
        <c:crossBetween val="between"/>
      </c:valAx>
      <c:valAx>
        <c:axId val="259125248"/>
        <c:scaling>
          <c:orientation val="minMax"/>
          <c:max val="10"/>
          <c:min val="0"/>
        </c:scaling>
        <c:delete val="0"/>
        <c:axPos val="r"/>
        <c:title>
          <c:tx>
            <c:rich>
              <a:bodyPr rot="0" vert="horz"/>
              <a:lstStyle/>
              <a:p>
                <a:pPr>
                  <a:defRPr/>
                </a:pPr>
                <a:r>
                  <a:rPr lang="fr-FR"/>
                  <a:t>%</a:t>
                </a:r>
              </a:p>
            </c:rich>
          </c:tx>
          <c:layout>
            <c:manualLayout>
              <c:xMode val="edge"/>
              <c:yMode val="edge"/>
              <c:x val="0.91594664824682581"/>
              <c:y val="2.8104340900039826E-2"/>
            </c:manualLayout>
          </c:layout>
          <c:overlay val="0"/>
        </c:title>
        <c:numFmt formatCode="[&lt;10]\ \ \ General;#\ ##0" sourceLinked="0"/>
        <c:majorTickMark val="out"/>
        <c:minorTickMark val="none"/>
        <c:tickLblPos val="nextTo"/>
        <c:crossAx val="259127168"/>
        <c:crosses val="max"/>
        <c:crossBetween val="between"/>
      </c:valAx>
      <c:catAx>
        <c:axId val="259127168"/>
        <c:scaling>
          <c:orientation val="minMax"/>
        </c:scaling>
        <c:delete val="1"/>
        <c:axPos val="b"/>
        <c:majorTickMark val="out"/>
        <c:minorTickMark val="none"/>
        <c:tickLblPos val="nextTo"/>
        <c:crossAx val="259125248"/>
        <c:crosses val="autoZero"/>
        <c:auto val="1"/>
        <c:lblAlgn val="ctr"/>
        <c:lblOffset val="100"/>
        <c:noMultiLvlLbl val="0"/>
      </c:catAx>
    </c:plotArea>
    <c:plotVisOnly val="1"/>
    <c:dispBlanksAs val="gap"/>
    <c:showDLblsOverMax val="0"/>
  </c:chart>
  <c:spPr>
    <a:solidFill>
      <a:srgbClr val="8064A2">
        <a:alpha val="10000"/>
      </a:srgbClr>
    </a:solidFill>
  </c:spPr>
  <c:printSettings>
    <c:headerFooter/>
    <c:pageMargins b="0.75000000000000588" l="0.70000000000000062" r="0.70000000000000062" t="0.75000000000000588"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0"/>
            </a:pPr>
            <a:r>
              <a:rPr lang="fr-FR" sz="1500" b="1" i="0" baseline="0"/>
              <a:t>Durée de séjour du bébé par mode d'accouchement </a:t>
            </a:r>
          </a:p>
          <a:p>
            <a:pPr>
              <a:defRPr sz="1500"/>
            </a:pPr>
            <a:r>
              <a:rPr lang="fr-FR" sz="1200" b="1" i="0" baseline="0"/>
              <a:t>(100 % par mode)</a:t>
            </a:r>
          </a:p>
        </c:rich>
      </c:tx>
      <c:overlay val="0"/>
    </c:title>
    <c:autoTitleDeleted val="0"/>
    <c:plotArea>
      <c:layout/>
      <c:lineChart>
        <c:grouping val="standard"/>
        <c:varyColors val="0"/>
        <c:ser>
          <c:idx val="0"/>
          <c:order val="0"/>
          <c:tx>
            <c:strRef>
              <c:f>'Durée de séjour du bébé'!$C$204</c:f>
              <c:strCache>
                <c:ptCount val="1"/>
                <c:pt idx="0">
                  <c:v>Pas de mention</c:v>
                </c:pt>
              </c:strCache>
            </c:strRef>
          </c:tx>
          <c:cat>
            <c:strRef>
              <c:f>'GR Mode d''accouchement'!$B$119:$B$132</c:f>
              <c:strCache>
                <c:ptCount val="14"/>
                <c:pt idx="0">
                  <c:v>0 nuit</c:v>
                </c:pt>
                <c:pt idx="1">
                  <c:v>1 nuit</c:v>
                </c:pt>
                <c:pt idx="2">
                  <c:v>2 nuits</c:v>
                </c:pt>
                <c:pt idx="3">
                  <c:v>3 nuits</c:v>
                </c:pt>
                <c:pt idx="4">
                  <c:v>4 nuits</c:v>
                </c:pt>
                <c:pt idx="5">
                  <c:v>5 nuits</c:v>
                </c:pt>
                <c:pt idx="6">
                  <c:v>6 nuits</c:v>
                </c:pt>
                <c:pt idx="7">
                  <c:v>7 nuits</c:v>
                </c:pt>
                <c:pt idx="8">
                  <c:v>8 nuits</c:v>
                </c:pt>
                <c:pt idx="9">
                  <c:v>9 nuits</c:v>
                </c:pt>
                <c:pt idx="10">
                  <c:v>10 nuits</c:v>
                </c:pt>
                <c:pt idx="11">
                  <c:v>11 - 20 nuits</c:v>
                </c:pt>
                <c:pt idx="12">
                  <c:v>21 - 30 nuits</c:v>
                </c:pt>
                <c:pt idx="13">
                  <c:v>≥ 31 nuits</c:v>
                </c:pt>
              </c:strCache>
            </c:strRef>
          </c:cat>
          <c:val>
            <c:numRef>
              <c:f>'Durée de séjour du bébé'!$D$206:$D$219</c:f>
              <c:numCache>
                <c:formatCode>#,##0.00</c:formatCode>
                <c:ptCount val="14"/>
                <c:pt idx="0">
                  <c:v>0.99932917686054779</c:v>
                </c:pt>
                <c:pt idx="1">
                  <c:v>2.1860942309210007</c:v>
                </c:pt>
                <c:pt idx="2">
                  <c:v>4.6858969299976323</c:v>
                </c:pt>
                <c:pt idx="3">
                  <c:v>22.135190592691973</c:v>
                </c:pt>
                <c:pt idx="4">
                  <c:v>46.75045379212375</c:v>
                </c:pt>
                <c:pt idx="5">
                  <c:v>15.162575960855495</c:v>
                </c:pt>
                <c:pt idx="6">
                  <c:v>2.6596164470049719</c:v>
                </c:pt>
                <c:pt idx="7">
                  <c:v>1.1325073001341648</c:v>
                </c:pt>
                <c:pt idx="8">
                  <c:v>0.57611869623549838</c:v>
                </c:pt>
                <c:pt idx="9">
                  <c:v>0.39361534211980109</c:v>
                </c:pt>
                <c:pt idx="10">
                  <c:v>0.34626312051140395</c:v>
                </c:pt>
                <c:pt idx="11">
                  <c:v>1.8250335411569725</c:v>
                </c:pt>
                <c:pt idx="12">
                  <c:v>0.61459237629232111</c:v>
                </c:pt>
                <c:pt idx="13">
                  <c:v>0.53271249309446767</c:v>
                </c:pt>
              </c:numCache>
            </c:numRef>
          </c:val>
          <c:smooth val="0"/>
        </c:ser>
        <c:ser>
          <c:idx val="1"/>
          <c:order val="1"/>
          <c:tx>
            <c:strRef>
              <c:f>'Durée de séjour du bébé'!$E$204</c:f>
              <c:strCache>
                <c:ptCount val="1"/>
                <c:pt idx="0">
                  <c:v>Césarienne</c:v>
                </c:pt>
              </c:strCache>
            </c:strRef>
          </c:tx>
          <c:cat>
            <c:strRef>
              <c:f>'GR Mode d''accouchement'!$B$119:$B$132</c:f>
              <c:strCache>
                <c:ptCount val="14"/>
                <c:pt idx="0">
                  <c:v>0 nuit</c:v>
                </c:pt>
                <c:pt idx="1">
                  <c:v>1 nuit</c:v>
                </c:pt>
                <c:pt idx="2">
                  <c:v>2 nuits</c:v>
                </c:pt>
                <c:pt idx="3">
                  <c:v>3 nuits</c:v>
                </c:pt>
                <c:pt idx="4">
                  <c:v>4 nuits</c:v>
                </c:pt>
                <c:pt idx="5">
                  <c:v>5 nuits</c:v>
                </c:pt>
                <c:pt idx="6">
                  <c:v>6 nuits</c:v>
                </c:pt>
                <c:pt idx="7">
                  <c:v>7 nuits</c:v>
                </c:pt>
                <c:pt idx="8">
                  <c:v>8 nuits</c:v>
                </c:pt>
                <c:pt idx="9">
                  <c:v>9 nuits</c:v>
                </c:pt>
                <c:pt idx="10">
                  <c:v>10 nuits</c:v>
                </c:pt>
                <c:pt idx="11">
                  <c:v>11 - 20 nuits</c:v>
                </c:pt>
                <c:pt idx="12">
                  <c:v>21 - 30 nuits</c:v>
                </c:pt>
                <c:pt idx="13">
                  <c:v>≥ 31 nuits</c:v>
                </c:pt>
              </c:strCache>
            </c:strRef>
          </c:cat>
          <c:val>
            <c:numRef>
              <c:f>'Durée de séjour du bébé'!$F$206:$F$219</c:f>
              <c:numCache>
                <c:formatCode>#,##0.00</c:formatCode>
                <c:ptCount val="14"/>
                <c:pt idx="0">
                  <c:v>1.4134806962144282</c:v>
                </c:pt>
                <c:pt idx="1">
                  <c:v>0.62027743317920381</c:v>
                </c:pt>
                <c:pt idx="2">
                  <c:v>0.54509228976354274</c:v>
                </c:pt>
                <c:pt idx="3">
                  <c:v>2.672831848426751</c:v>
                </c:pt>
                <c:pt idx="4">
                  <c:v>14.499454907710236</c:v>
                </c:pt>
                <c:pt idx="5">
                  <c:v>31.288297432427353</c:v>
                </c:pt>
                <c:pt idx="6">
                  <c:v>25.254689673320552</c:v>
                </c:pt>
                <c:pt idx="7">
                  <c:v>8.3154768617721135</c:v>
                </c:pt>
                <c:pt idx="8">
                  <c:v>1.9886470433442351</c:v>
                </c:pt>
                <c:pt idx="9">
                  <c:v>1.1540919514303973</c:v>
                </c:pt>
                <c:pt idx="10">
                  <c:v>0.80448103454757347</c:v>
                </c:pt>
                <c:pt idx="11">
                  <c:v>5.3682192398782007</c:v>
                </c:pt>
                <c:pt idx="12">
                  <c:v>2.5525356189616932</c:v>
                </c:pt>
                <c:pt idx="13">
                  <c:v>3.5224239690237211</c:v>
                </c:pt>
              </c:numCache>
            </c:numRef>
          </c:val>
          <c:smooth val="0"/>
        </c:ser>
        <c:ser>
          <c:idx val="2"/>
          <c:order val="2"/>
          <c:tx>
            <c:strRef>
              <c:f>'Durée de séjour du bébé'!$G$204</c:f>
              <c:strCache>
                <c:ptCount val="1"/>
                <c:pt idx="0">
                  <c:v>Autre</c:v>
                </c:pt>
              </c:strCache>
            </c:strRef>
          </c:tx>
          <c:cat>
            <c:strRef>
              <c:f>'GR Mode d''accouchement'!$B$119:$B$132</c:f>
              <c:strCache>
                <c:ptCount val="14"/>
                <c:pt idx="0">
                  <c:v>0 nuit</c:v>
                </c:pt>
                <c:pt idx="1">
                  <c:v>1 nuit</c:v>
                </c:pt>
                <c:pt idx="2">
                  <c:v>2 nuits</c:v>
                </c:pt>
                <c:pt idx="3">
                  <c:v>3 nuits</c:v>
                </c:pt>
                <c:pt idx="4">
                  <c:v>4 nuits</c:v>
                </c:pt>
                <c:pt idx="5">
                  <c:v>5 nuits</c:v>
                </c:pt>
                <c:pt idx="6">
                  <c:v>6 nuits</c:v>
                </c:pt>
                <c:pt idx="7">
                  <c:v>7 nuits</c:v>
                </c:pt>
                <c:pt idx="8">
                  <c:v>8 nuits</c:v>
                </c:pt>
                <c:pt idx="9">
                  <c:v>9 nuits</c:v>
                </c:pt>
                <c:pt idx="10">
                  <c:v>10 nuits</c:v>
                </c:pt>
                <c:pt idx="11">
                  <c:v>11 - 20 nuits</c:v>
                </c:pt>
                <c:pt idx="12">
                  <c:v>21 - 30 nuits</c:v>
                </c:pt>
                <c:pt idx="13">
                  <c:v>≥ 31 nuits</c:v>
                </c:pt>
              </c:strCache>
            </c:strRef>
          </c:cat>
          <c:val>
            <c:numRef>
              <c:f>'Durée de séjour du bébé'!$H$206:$H$219</c:f>
              <c:numCache>
                <c:formatCode>#,##0.00</c:formatCode>
                <c:ptCount val="14"/>
                <c:pt idx="0">
                  <c:v>74.079126875852666</c:v>
                </c:pt>
                <c:pt idx="1">
                  <c:v>9.1405184174624825</c:v>
                </c:pt>
                <c:pt idx="2">
                  <c:v>2.3192360163710775</c:v>
                </c:pt>
                <c:pt idx="3">
                  <c:v>4.6384720327421549</c:v>
                </c:pt>
                <c:pt idx="4">
                  <c:v>5.7298772169167806</c:v>
                </c:pt>
                <c:pt idx="5">
                  <c:v>1.3642564802182811</c:v>
                </c:pt>
                <c:pt idx="6">
                  <c:v>0.40927694406548432</c:v>
                </c:pt>
                <c:pt idx="7">
                  <c:v>0.13642564802182811</c:v>
                </c:pt>
                <c:pt idx="8">
                  <c:v>0.54570259208731242</c:v>
                </c:pt>
                <c:pt idx="9">
                  <c:v>0.13642564802182811</c:v>
                </c:pt>
                <c:pt idx="10">
                  <c:v>0.13642564802182811</c:v>
                </c:pt>
                <c:pt idx="11">
                  <c:v>0.40927694406548432</c:v>
                </c:pt>
                <c:pt idx="12">
                  <c:v>0.54570259208731242</c:v>
                </c:pt>
                <c:pt idx="13">
                  <c:v>0.40927694406548432</c:v>
                </c:pt>
              </c:numCache>
            </c:numRef>
          </c:val>
          <c:smooth val="0"/>
        </c:ser>
        <c:dLbls>
          <c:showLegendKey val="0"/>
          <c:showVal val="0"/>
          <c:showCatName val="0"/>
          <c:showSerName val="0"/>
          <c:showPercent val="0"/>
          <c:showBubbleSize val="0"/>
        </c:dLbls>
        <c:marker val="1"/>
        <c:smooth val="0"/>
        <c:axId val="295373440"/>
        <c:axId val="295379328"/>
      </c:lineChart>
      <c:catAx>
        <c:axId val="295373440"/>
        <c:scaling>
          <c:orientation val="minMax"/>
        </c:scaling>
        <c:delete val="0"/>
        <c:axPos val="b"/>
        <c:majorTickMark val="out"/>
        <c:minorTickMark val="none"/>
        <c:tickLblPos val="nextTo"/>
        <c:crossAx val="295379328"/>
        <c:crosses val="autoZero"/>
        <c:auto val="1"/>
        <c:lblAlgn val="ctr"/>
        <c:lblOffset val="100"/>
        <c:noMultiLvlLbl val="0"/>
      </c:catAx>
      <c:valAx>
        <c:axId val="295379328"/>
        <c:scaling>
          <c:orientation val="minMax"/>
        </c:scaling>
        <c:delete val="0"/>
        <c:axPos val="l"/>
        <c:majorGridlines/>
        <c:numFmt formatCode="#\ ##0\ &quot;%&quot;" sourceLinked="0"/>
        <c:majorTickMark val="out"/>
        <c:minorTickMark val="none"/>
        <c:tickLblPos val="nextTo"/>
        <c:crossAx val="295373440"/>
        <c:crosses val="autoZero"/>
        <c:crossBetween val="between"/>
      </c:valAx>
    </c:plotArea>
    <c:legend>
      <c:legendPos val="r"/>
      <c:overlay val="0"/>
    </c:legend>
    <c:plotVisOnly val="1"/>
    <c:dispBlanksAs val="gap"/>
    <c:showDLblsOverMax val="0"/>
  </c:chart>
  <c:printSettings>
    <c:headerFooter/>
    <c:pageMargins b="0.75000000000000377" l="0.70000000000000062" r="0.70000000000000062" t="0.75000000000000377"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300" b="1" i="0" baseline="0"/>
              <a:t>Grossesse multiple selon la durée de séjour de la mère </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100" b="1" i="0" baseline="0"/>
              <a:t>(100 % par type de grossesse)</a:t>
            </a:r>
          </a:p>
        </c:rich>
      </c:tx>
      <c:overlay val="0"/>
    </c:title>
    <c:autoTitleDeleted val="0"/>
    <c:plotArea>
      <c:layout/>
      <c:barChart>
        <c:barDir val="col"/>
        <c:grouping val="clustered"/>
        <c:varyColors val="0"/>
        <c:ser>
          <c:idx val="1"/>
          <c:order val="0"/>
          <c:tx>
            <c:strRef>
              <c:f>'Durée de séjour de la mère'!$C$146</c:f>
              <c:strCache>
                <c:ptCount val="1"/>
                <c:pt idx="0">
                  <c:v>Unique</c:v>
                </c:pt>
              </c:strCache>
            </c:strRef>
          </c:tx>
          <c:spPr>
            <a:solidFill>
              <a:schemeClr val="accent1"/>
            </a:solidFill>
          </c:spPr>
          <c:invertIfNegative val="0"/>
          <c:cat>
            <c:strRef>
              <c:f>'Durée de séjour de la mère'!$A$8:$A$19</c:f>
              <c:strCache>
                <c:ptCount val="12"/>
                <c:pt idx="0">
                  <c:v>0</c:v>
                </c:pt>
                <c:pt idx="1">
                  <c:v>1</c:v>
                </c:pt>
                <c:pt idx="2">
                  <c:v>2</c:v>
                </c:pt>
                <c:pt idx="3">
                  <c:v>3</c:v>
                </c:pt>
                <c:pt idx="4">
                  <c:v>4</c:v>
                </c:pt>
                <c:pt idx="5">
                  <c:v>5</c:v>
                </c:pt>
                <c:pt idx="6">
                  <c:v>6</c:v>
                </c:pt>
                <c:pt idx="7">
                  <c:v>7</c:v>
                </c:pt>
                <c:pt idx="8">
                  <c:v>8</c:v>
                </c:pt>
                <c:pt idx="9">
                  <c:v>9</c:v>
                </c:pt>
                <c:pt idx="10">
                  <c:v>10</c:v>
                </c:pt>
                <c:pt idx="11">
                  <c:v>≥ 11</c:v>
                </c:pt>
              </c:strCache>
            </c:strRef>
          </c:cat>
          <c:val>
            <c:numRef>
              <c:f>'Durée de séjour de la mère'!$D$148:$D$159</c:f>
              <c:numCache>
                <c:formatCode>#,##0.00</c:formatCode>
                <c:ptCount val="12"/>
                <c:pt idx="0">
                  <c:v>0.45446091393545363</c:v>
                </c:pt>
                <c:pt idx="1">
                  <c:v>1.664200286261857</c:v>
                </c:pt>
                <c:pt idx="2">
                  <c:v>3.2871594575580407</c:v>
                </c:pt>
                <c:pt idx="3">
                  <c:v>13.729248037003794</c:v>
                </c:pt>
                <c:pt idx="4">
                  <c:v>33.929307877052963</c:v>
                </c:pt>
                <c:pt idx="5">
                  <c:v>26.814002571504815</c:v>
                </c:pt>
                <c:pt idx="6">
                  <c:v>11.600883045049853</c:v>
                </c:pt>
                <c:pt idx="7">
                  <c:v>4.5025593750758111</c:v>
                </c:pt>
                <c:pt idx="8">
                  <c:v>1.5477547851823099</c:v>
                </c:pt>
                <c:pt idx="9">
                  <c:v>0.65419729425939854</c:v>
                </c:pt>
                <c:pt idx="10">
                  <c:v>0.39542951408262778</c:v>
                </c:pt>
                <c:pt idx="11">
                  <c:v>1.420796843033082</c:v>
                </c:pt>
              </c:numCache>
            </c:numRef>
          </c:val>
        </c:ser>
        <c:ser>
          <c:idx val="4"/>
          <c:order val="1"/>
          <c:tx>
            <c:strRef>
              <c:f>'Durée de séjour de la mère'!$E$146</c:f>
              <c:strCache>
                <c:ptCount val="1"/>
                <c:pt idx="0">
                  <c:v>Gémellaire</c:v>
                </c:pt>
              </c:strCache>
            </c:strRef>
          </c:tx>
          <c:spPr>
            <a:solidFill>
              <a:schemeClr val="accent2"/>
            </a:solidFill>
          </c:spPr>
          <c:invertIfNegative val="0"/>
          <c:cat>
            <c:strRef>
              <c:f>'Durée de séjour de la mère'!$A$8:$A$19</c:f>
              <c:strCache>
                <c:ptCount val="12"/>
                <c:pt idx="0">
                  <c:v>0</c:v>
                </c:pt>
                <c:pt idx="1">
                  <c:v>1</c:v>
                </c:pt>
                <c:pt idx="2">
                  <c:v>2</c:v>
                </c:pt>
                <c:pt idx="3">
                  <c:v>3</c:v>
                </c:pt>
                <c:pt idx="4">
                  <c:v>4</c:v>
                </c:pt>
                <c:pt idx="5">
                  <c:v>5</c:v>
                </c:pt>
                <c:pt idx="6">
                  <c:v>6</c:v>
                </c:pt>
                <c:pt idx="7">
                  <c:v>7</c:v>
                </c:pt>
                <c:pt idx="8">
                  <c:v>8</c:v>
                </c:pt>
                <c:pt idx="9">
                  <c:v>9</c:v>
                </c:pt>
                <c:pt idx="10">
                  <c:v>10</c:v>
                </c:pt>
                <c:pt idx="11">
                  <c:v>≥ 11</c:v>
                </c:pt>
              </c:strCache>
            </c:strRef>
          </c:cat>
          <c:val>
            <c:numRef>
              <c:f>'Durée de séjour de la mère'!$F$148:$F$159</c:f>
              <c:numCache>
                <c:formatCode>#,##0.00</c:formatCode>
                <c:ptCount val="12"/>
                <c:pt idx="0">
                  <c:v>0.49886621315192742</c:v>
                </c:pt>
                <c:pt idx="1">
                  <c:v>1.2244897959183674</c:v>
                </c:pt>
                <c:pt idx="2">
                  <c:v>0.77097505668934241</c:v>
                </c:pt>
                <c:pt idx="3">
                  <c:v>1.9501133786848073</c:v>
                </c:pt>
                <c:pt idx="4">
                  <c:v>8.9342403628117921</c:v>
                </c:pt>
                <c:pt idx="5">
                  <c:v>18.730158730158731</c:v>
                </c:pt>
                <c:pt idx="6">
                  <c:v>21.496598639455783</c:v>
                </c:pt>
                <c:pt idx="7">
                  <c:v>16.145124716553287</c:v>
                </c:pt>
                <c:pt idx="8">
                  <c:v>7.2108843537414966</c:v>
                </c:pt>
                <c:pt idx="9">
                  <c:v>4.1269841269841265</c:v>
                </c:pt>
                <c:pt idx="10">
                  <c:v>2.6303854875283448</c:v>
                </c:pt>
                <c:pt idx="11">
                  <c:v>16.281179138321995</c:v>
                </c:pt>
              </c:numCache>
            </c:numRef>
          </c:val>
        </c:ser>
        <c:ser>
          <c:idx val="5"/>
          <c:order val="2"/>
          <c:tx>
            <c:strRef>
              <c:f>'Durée de séjour de la mère'!$G$146</c:f>
              <c:strCache>
                <c:ptCount val="1"/>
                <c:pt idx="0">
                  <c:v>De haut rang</c:v>
                </c:pt>
              </c:strCache>
            </c:strRef>
          </c:tx>
          <c:spPr>
            <a:solidFill>
              <a:schemeClr val="accent3"/>
            </a:solidFill>
          </c:spPr>
          <c:invertIfNegative val="0"/>
          <c:cat>
            <c:strRef>
              <c:f>'Durée de séjour de la mère'!$A$8:$A$19</c:f>
              <c:strCache>
                <c:ptCount val="12"/>
                <c:pt idx="0">
                  <c:v>0</c:v>
                </c:pt>
                <c:pt idx="1">
                  <c:v>1</c:v>
                </c:pt>
                <c:pt idx="2">
                  <c:v>2</c:v>
                </c:pt>
                <c:pt idx="3">
                  <c:v>3</c:v>
                </c:pt>
                <c:pt idx="4">
                  <c:v>4</c:v>
                </c:pt>
                <c:pt idx="5">
                  <c:v>5</c:v>
                </c:pt>
                <c:pt idx="6">
                  <c:v>6</c:v>
                </c:pt>
                <c:pt idx="7">
                  <c:v>7</c:v>
                </c:pt>
                <c:pt idx="8">
                  <c:v>8</c:v>
                </c:pt>
                <c:pt idx="9">
                  <c:v>9</c:v>
                </c:pt>
                <c:pt idx="10">
                  <c:v>10</c:v>
                </c:pt>
                <c:pt idx="11">
                  <c:v>≥ 11</c:v>
                </c:pt>
              </c:strCache>
            </c:strRef>
          </c:cat>
          <c:val>
            <c:numRef>
              <c:f>'Durée de séjour de la mère'!$H$148:$H$159</c:f>
              <c:numCache>
                <c:formatCode>#,##0.00</c:formatCode>
                <c:ptCount val="12"/>
                <c:pt idx="0">
                  <c:v>0</c:v>
                </c:pt>
                <c:pt idx="1">
                  <c:v>0</c:v>
                </c:pt>
                <c:pt idx="2">
                  <c:v>0</c:v>
                </c:pt>
                <c:pt idx="3">
                  <c:v>2.7027027027027026</c:v>
                </c:pt>
                <c:pt idx="4">
                  <c:v>2.7027027027027026</c:v>
                </c:pt>
                <c:pt idx="5">
                  <c:v>16.216216216216218</c:v>
                </c:pt>
                <c:pt idx="6">
                  <c:v>13.513513513513514</c:v>
                </c:pt>
                <c:pt idx="7">
                  <c:v>13.513513513513514</c:v>
                </c:pt>
                <c:pt idx="8">
                  <c:v>10.810810810810811</c:v>
                </c:pt>
                <c:pt idx="9">
                  <c:v>2.7027027027027026</c:v>
                </c:pt>
                <c:pt idx="10">
                  <c:v>5.4054054054054053</c:v>
                </c:pt>
                <c:pt idx="11">
                  <c:v>32.432432432432435</c:v>
                </c:pt>
              </c:numCache>
            </c:numRef>
          </c:val>
        </c:ser>
        <c:ser>
          <c:idx val="0"/>
          <c:order val="3"/>
          <c:tx>
            <c:strRef>
              <c:f>'Durée de séjour de la mère'!$I$146</c:f>
              <c:strCache>
                <c:ptCount val="1"/>
                <c:pt idx="0">
                  <c:v>Inconnue</c:v>
                </c:pt>
              </c:strCache>
            </c:strRef>
          </c:tx>
          <c:spPr>
            <a:solidFill>
              <a:schemeClr val="accent4"/>
            </a:solidFill>
          </c:spPr>
          <c:invertIfNegative val="0"/>
          <c:val>
            <c:numRef>
              <c:f>'Durée de séjour de la mère'!$J$148:$J$159</c:f>
              <c:numCache>
                <c:formatCode>#,##0.00</c:formatCode>
                <c:ptCount val="12"/>
                <c:pt idx="0">
                  <c:v>3.9783001808318263</c:v>
                </c:pt>
                <c:pt idx="1">
                  <c:v>27.305605786618447</c:v>
                </c:pt>
                <c:pt idx="2">
                  <c:v>29.475587703435806</c:v>
                </c:pt>
                <c:pt idx="3">
                  <c:v>17.17902350813743</c:v>
                </c:pt>
                <c:pt idx="4">
                  <c:v>9.0415913200723335</c:v>
                </c:pt>
                <c:pt idx="5">
                  <c:v>5.786618444846293</c:v>
                </c:pt>
                <c:pt idx="6">
                  <c:v>2.1699819168173597</c:v>
                </c:pt>
                <c:pt idx="7">
                  <c:v>1.62748643761302</c:v>
                </c:pt>
                <c:pt idx="8">
                  <c:v>1.0849909584086799</c:v>
                </c:pt>
                <c:pt idx="9">
                  <c:v>0.54249547920433994</c:v>
                </c:pt>
                <c:pt idx="10">
                  <c:v>0.18083182640144665</c:v>
                </c:pt>
                <c:pt idx="11">
                  <c:v>1.62748643761302</c:v>
                </c:pt>
              </c:numCache>
            </c:numRef>
          </c:val>
        </c:ser>
        <c:dLbls>
          <c:showLegendKey val="0"/>
          <c:showVal val="0"/>
          <c:showCatName val="0"/>
          <c:showSerName val="0"/>
          <c:showPercent val="0"/>
          <c:showBubbleSize val="0"/>
        </c:dLbls>
        <c:gapWidth val="150"/>
        <c:axId val="266976640"/>
        <c:axId val="294991360"/>
      </c:barChart>
      <c:catAx>
        <c:axId val="266976640"/>
        <c:scaling>
          <c:orientation val="minMax"/>
        </c:scaling>
        <c:delete val="0"/>
        <c:axPos val="b"/>
        <c:title>
          <c:tx>
            <c:rich>
              <a:bodyPr/>
              <a:lstStyle/>
              <a:p>
                <a:pPr>
                  <a:defRPr/>
                </a:pPr>
                <a:r>
                  <a:rPr lang="en-US"/>
                  <a:t>nuits</a:t>
                </a:r>
              </a:p>
            </c:rich>
          </c:tx>
          <c:overlay val="0"/>
        </c:title>
        <c:numFmt formatCode="General" sourceLinked="1"/>
        <c:majorTickMark val="none"/>
        <c:minorTickMark val="none"/>
        <c:tickLblPos val="nextTo"/>
        <c:txPr>
          <a:bodyPr/>
          <a:lstStyle/>
          <a:p>
            <a:pPr>
              <a:defRPr sz="1000"/>
            </a:pPr>
            <a:endParaRPr lang="fr-FR"/>
          </a:p>
        </c:txPr>
        <c:crossAx val="294991360"/>
        <c:crosses val="autoZero"/>
        <c:auto val="1"/>
        <c:lblAlgn val="ctr"/>
        <c:lblOffset val="0"/>
        <c:tickLblSkip val="1"/>
        <c:tickMarkSkip val="1"/>
        <c:noMultiLvlLbl val="0"/>
      </c:catAx>
      <c:valAx>
        <c:axId val="294991360"/>
        <c:scaling>
          <c:orientation val="minMax"/>
        </c:scaling>
        <c:delete val="0"/>
        <c:axPos val="l"/>
        <c:majorGridlines/>
        <c:numFmt formatCode="#\ ##0&quot; %&quot;" sourceLinked="0"/>
        <c:majorTickMark val="out"/>
        <c:minorTickMark val="none"/>
        <c:tickLblPos val="nextTo"/>
        <c:crossAx val="266976640"/>
        <c:crosses val="autoZero"/>
        <c:crossBetween val="between"/>
      </c:valAx>
    </c:plotArea>
    <c:legend>
      <c:legendPos val="r"/>
      <c:overlay val="0"/>
      <c:txPr>
        <a:bodyPr/>
        <a:lstStyle/>
        <a:p>
          <a:pPr>
            <a:defRPr sz="1000"/>
          </a:pPr>
          <a:endParaRPr lang="fr-FR"/>
        </a:p>
      </c:txPr>
    </c:legend>
    <c:plotVisOnly val="1"/>
    <c:dispBlanksAs val="gap"/>
    <c:showDLblsOverMax val="0"/>
  </c:chart>
  <c:spPr>
    <a:solidFill>
      <a:schemeClr val="bg1"/>
    </a:solidFill>
  </c:spPr>
  <c:printSettings>
    <c:headerFooter/>
    <c:pageMargins b="0.75000000000000655" l="0.70000000000000062" r="0.70000000000000062" t="0.75000000000000655"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fr-FR" sz="1300" b="1" i="0" baseline="0"/>
              <a:t>Grossesse multiple selon la durée de gestation </a:t>
            </a:r>
            <a:br>
              <a:rPr lang="fr-FR" sz="1300" b="1" i="0" baseline="0"/>
            </a:br>
            <a:r>
              <a:rPr lang="fr-FR" sz="1100" b="1" i="0" baseline="0"/>
              <a:t>(100 % par type de grossesse)</a:t>
            </a:r>
            <a:endParaRPr lang="fr-FR" sz="1100"/>
          </a:p>
        </c:rich>
      </c:tx>
      <c:overlay val="0"/>
    </c:title>
    <c:autoTitleDeleted val="0"/>
    <c:plotArea>
      <c:layout/>
      <c:barChart>
        <c:barDir val="col"/>
        <c:grouping val="clustered"/>
        <c:varyColors val="0"/>
        <c:ser>
          <c:idx val="1"/>
          <c:order val="0"/>
          <c:tx>
            <c:strRef>
              <c:f>'Durée de gestation'!$C$125</c:f>
              <c:strCache>
                <c:ptCount val="1"/>
                <c:pt idx="0">
                  <c:v>Unique</c:v>
                </c:pt>
              </c:strCache>
            </c:strRef>
          </c:tx>
          <c:spPr>
            <a:solidFill>
              <a:schemeClr val="accent1"/>
            </a:solidFill>
          </c:spPr>
          <c:invertIfNegative val="0"/>
          <c:cat>
            <c:strRef>
              <c:f>'Durée de gestation'!$A$127:$A$135</c:f>
              <c:strCache>
                <c:ptCount val="9"/>
                <c:pt idx="0">
                  <c:v>≤ 21</c:v>
                </c:pt>
                <c:pt idx="1">
                  <c:v>22 - 27</c:v>
                </c:pt>
                <c:pt idx="2">
                  <c:v>28 - 32</c:v>
                </c:pt>
                <c:pt idx="3">
                  <c:v>33 - 37</c:v>
                </c:pt>
                <c:pt idx="4">
                  <c:v>38 - 40</c:v>
                </c:pt>
                <c:pt idx="5">
                  <c:v>41 - 42</c:v>
                </c:pt>
                <c:pt idx="6">
                  <c:v>43 - 45</c:v>
                </c:pt>
                <c:pt idx="7">
                  <c:v>≥ 46</c:v>
                </c:pt>
                <c:pt idx="8">
                  <c:v>Inconnue</c:v>
                </c:pt>
              </c:strCache>
            </c:strRef>
          </c:cat>
          <c:val>
            <c:numRef>
              <c:f>'Durée de gestation'!$D$127:$D$135</c:f>
              <c:numCache>
                <c:formatCode>#,##0.00</c:formatCode>
                <c:ptCount val="9"/>
                <c:pt idx="0">
                  <c:v>2.9111375269886705E-2</c:v>
                </c:pt>
                <c:pt idx="1">
                  <c:v>0.21267476933278345</c:v>
                </c:pt>
                <c:pt idx="2">
                  <c:v>0.74638331594737306</c:v>
                </c:pt>
                <c:pt idx="3">
                  <c:v>12.309259843283762</c:v>
                </c:pt>
                <c:pt idx="4">
                  <c:v>74.920550204992594</c:v>
                </c:pt>
                <c:pt idx="5">
                  <c:v>11.689025820172565</c:v>
                </c:pt>
                <c:pt idx="6">
                  <c:v>8.0864931305240847E-3</c:v>
                </c:pt>
                <c:pt idx="7">
                  <c:v>4.0432465652620424E-3</c:v>
                </c:pt>
                <c:pt idx="8">
                  <c:v>8.0864931305240861E-2</c:v>
                </c:pt>
              </c:numCache>
            </c:numRef>
          </c:val>
        </c:ser>
        <c:ser>
          <c:idx val="4"/>
          <c:order val="1"/>
          <c:tx>
            <c:strRef>
              <c:f>'Durée de gestation'!$E$125</c:f>
              <c:strCache>
                <c:ptCount val="1"/>
                <c:pt idx="0">
                  <c:v>Gémellaire</c:v>
                </c:pt>
              </c:strCache>
            </c:strRef>
          </c:tx>
          <c:spPr>
            <a:solidFill>
              <a:schemeClr val="accent2"/>
            </a:solidFill>
          </c:spPr>
          <c:invertIfNegative val="0"/>
          <c:cat>
            <c:strRef>
              <c:f>'Durée de gestation'!$A$127:$A$135</c:f>
              <c:strCache>
                <c:ptCount val="9"/>
                <c:pt idx="0">
                  <c:v>≤ 21</c:v>
                </c:pt>
                <c:pt idx="1">
                  <c:v>22 - 27</c:v>
                </c:pt>
                <c:pt idx="2">
                  <c:v>28 - 32</c:v>
                </c:pt>
                <c:pt idx="3">
                  <c:v>33 - 37</c:v>
                </c:pt>
                <c:pt idx="4">
                  <c:v>38 - 40</c:v>
                </c:pt>
                <c:pt idx="5">
                  <c:v>41 - 42</c:v>
                </c:pt>
                <c:pt idx="6">
                  <c:v>43 - 45</c:v>
                </c:pt>
                <c:pt idx="7">
                  <c:v>≥ 46</c:v>
                </c:pt>
                <c:pt idx="8">
                  <c:v>Inconnue</c:v>
                </c:pt>
              </c:strCache>
            </c:strRef>
          </c:cat>
          <c:val>
            <c:numRef>
              <c:f>'Durée de gestation'!$F$127:$F$135</c:f>
              <c:numCache>
                <c:formatCode>#,##0.00</c:formatCode>
                <c:ptCount val="9"/>
                <c:pt idx="0">
                  <c:v>0</c:v>
                </c:pt>
                <c:pt idx="1">
                  <c:v>2.947845804988662</c:v>
                </c:pt>
                <c:pt idx="2">
                  <c:v>10.702947845804989</c:v>
                </c:pt>
                <c:pt idx="3">
                  <c:v>64.353741496598644</c:v>
                </c:pt>
                <c:pt idx="4">
                  <c:v>21.269841269841269</c:v>
                </c:pt>
                <c:pt idx="5">
                  <c:v>0.18140589569160998</c:v>
                </c:pt>
                <c:pt idx="6">
                  <c:v>0</c:v>
                </c:pt>
                <c:pt idx="7">
                  <c:v>0</c:v>
                </c:pt>
                <c:pt idx="8">
                  <c:v>0.54421768707482987</c:v>
                </c:pt>
              </c:numCache>
            </c:numRef>
          </c:val>
        </c:ser>
        <c:ser>
          <c:idx val="5"/>
          <c:order val="2"/>
          <c:tx>
            <c:strRef>
              <c:f>'Durée de gestation'!$G$125</c:f>
              <c:strCache>
                <c:ptCount val="1"/>
                <c:pt idx="0">
                  <c:v>De haut rang</c:v>
                </c:pt>
              </c:strCache>
            </c:strRef>
          </c:tx>
          <c:spPr>
            <a:solidFill>
              <a:schemeClr val="accent3"/>
            </a:solidFill>
          </c:spPr>
          <c:invertIfNegative val="0"/>
          <c:cat>
            <c:strRef>
              <c:f>'Durée de gestation'!$A$127:$A$135</c:f>
              <c:strCache>
                <c:ptCount val="9"/>
                <c:pt idx="0">
                  <c:v>≤ 21</c:v>
                </c:pt>
                <c:pt idx="1">
                  <c:v>22 - 27</c:v>
                </c:pt>
                <c:pt idx="2">
                  <c:v>28 - 32</c:v>
                </c:pt>
                <c:pt idx="3">
                  <c:v>33 - 37</c:v>
                </c:pt>
                <c:pt idx="4">
                  <c:v>38 - 40</c:v>
                </c:pt>
                <c:pt idx="5">
                  <c:v>41 - 42</c:v>
                </c:pt>
                <c:pt idx="6">
                  <c:v>43 - 45</c:v>
                </c:pt>
                <c:pt idx="7">
                  <c:v>≥ 46</c:v>
                </c:pt>
                <c:pt idx="8">
                  <c:v>Inconnue</c:v>
                </c:pt>
              </c:strCache>
            </c:strRef>
          </c:cat>
          <c:val>
            <c:numRef>
              <c:f>'Durée de gestation'!$H$127:$H$135</c:f>
              <c:numCache>
                <c:formatCode>#,##0.00</c:formatCode>
                <c:ptCount val="9"/>
                <c:pt idx="0">
                  <c:v>0</c:v>
                </c:pt>
                <c:pt idx="1">
                  <c:v>8.1081081081081088</c:v>
                </c:pt>
                <c:pt idx="2">
                  <c:v>27.027027027027028</c:v>
                </c:pt>
                <c:pt idx="3">
                  <c:v>54.054054054054056</c:v>
                </c:pt>
                <c:pt idx="4">
                  <c:v>10.810810810810811</c:v>
                </c:pt>
                <c:pt idx="5">
                  <c:v>0</c:v>
                </c:pt>
                <c:pt idx="6">
                  <c:v>0</c:v>
                </c:pt>
                <c:pt idx="7">
                  <c:v>0</c:v>
                </c:pt>
                <c:pt idx="8">
                  <c:v>0</c:v>
                </c:pt>
              </c:numCache>
            </c:numRef>
          </c:val>
        </c:ser>
        <c:ser>
          <c:idx val="0"/>
          <c:order val="3"/>
          <c:tx>
            <c:strRef>
              <c:f>'Durée de gestation'!$I$125</c:f>
              <c:strCache>
                <c:ptCount val="1"/>
                <c:pt idx="0">
                  <c:v>Inconnue</c:v>
                </c:pt>
              </c:strCache>
            </c:strRef>
          </c:tx>
          <c:spPr>
            <a:solidFill>
              <a:schemeClr val="accent4"/>
            </a:solidFill>
          </c:spPr>
          <c:invertIfNegative val="0"/>
          <c:cat>
            <c:strRef>
              <c:f>'Durée de gestation'!$A$127:$A$135</c:f>
              <c:strCache>
                <c:ptCount val="9"/>
                <c:pt idx="0">
                  <c:v>≤ 21</c:v>
                </c:pt>
                <c:pt idx="1">
                  <c:v>22 - 27</c:v>
                </c:pt>
                <c:pt idx="2">
                  <c:v>28 - 32</c:v>
                </c:pt>
                <c:pt idx="3">
                  <c:v>33 - 37</c:v>
                </c:pt>
                <c:pt idx="4">
                  <c:v>38 - 40</c:v>
                </c:pt>
                <c:pt idx="5">
                  <c:v>41 - 42</c:v>
                </c:pt>
                <c:pt idx="6">
                  <c:v>43 - 45</c:v>
                </c:pt>
                <c:pt idx="7">
                  <c:v>≥ 46</c:v>
                </c:pt>
                <c:pt idx="8">
                  <c:v>Inconnue</c:v>
                </c:pt>
              </c:strCache>
            </c:strRef>
          </c:cat>
          <c:val>
            <c:numRef>
              <c:f>'Durée de gestation'!$J$127:$J$135</c:f>
              <c:numCache>
                <c:formatCode>#,##0.00</c:formatCode>
                <c:ptCount val="9"/>
                <c:pt idx="0">
                  <c:v>1.2658227848101267</c:v>
                </c:pt>
                <c:pt idx="1">
                  <c:v>35.081374321880645</c:v>
                </c:pt>
                <c:pt idx="2">
                  <c:v>25.135623869801083</c:v>
                </c:pt>
                <c:pt idx="3">
                  <c:v>22.784810126582279</c:v>
                </c:pt>
                <c:pt idx="4">
                  <c:v>14.466546112115733</c:v>
                </c:pt>
                <c:pt idx="5">
                  <c:v>1.0849909584086799</c:v>
                </c:pt>
                <c:pt idx="6">
                  <c:v>0</c:v>
                </c:pt>
                <c:pt idx="7">
                  <c:v>0.18083182640144665</c:v>
                </c:pt>
                <c:pt idx="8">
                  <c:v>0</c:v>
                </c:pt>
              </c:numCache>
            </c:numRef>
          </c:val>
        </c:ser>
        <c:dLbls>
          <c:showLegendKey val="0"/>
          <c:showVal val="0"/>
          <c:showCatName val="0"/>
          <c:showSerName val="0"/>
          <c:showPercent val="0"/>
          <c:showBubbleSize val="0"/>
        </c:dLbls>
        <c:gapWidth val="150"/>
        <c:axId val="295014400"/>
        <c:axId val="295016320"/>
      </c:barChart>
      <c:catAx>
        <c:axId val="295014400"/>
        <c:scaling>
          <c:orientation val="minMax"/>
        </c:scaling>
        <c:delete val="0"/>
        <c:axPos val="b"/>
        <c:title>
          <c:tx>
            <c:rich>
              <a:bodyPr/>
              <a:lstStyle/>
              <a:p>
                <a:pPr>
                  <a:defRPr/>
                </a:pPr>
                <a:r>
                  <a:rPr lang="en-US"/>
                  <a:t>semaines</a:t>
                </a:r>
              </a:p>
            </c:rich>
          </c:tx>
          <c:overlay val="0"/>
        </c:title>
        <c:numFmt formatCode="General" sourceLinked="1"/>
        <c:majorTickMark val="none"/>
        <c:minorTickMark val="none"/>
        <c:tickLblPos val="nextTo"/>
        <c:txPr>
          <a:bodyPr/>
          <a:lstStyle/>
          <a:p>
            <a:pPr>
              <a:defRPr sz="1000"/>
            </a:pPr>
            <a:endParaRPr lang="fr-FR"/>
          </a:p>
        </c:txPr>
        <c:crossAx val="295016320"/>
        <c:crosses val="autoZero"/>
        <c:auto val="1"/>
        <c:lblAlgn val="ctr"/>
        <c:lblOffset val="0"/>
        <c:tickLblSkip val="1"/>
        <c:tickMarkSkip val="1"/>
        <c:noMultiLvlLbl val="0"/>
      </c:catAx>
      <c:valAx>
        <c:axId val="295016320"/>
        <c:scaling>
          <c:orientation val="minMax"/>
        </c:scaling>
        <c:delete val="0"/>
        <c:axPos val="l"/>
        <c:majorGridlines/>
        <c:numFmt formatCode="#\ ##0&quot; %&quot;" sourceLinked="0"/>
        <c:majorTickMark val="out"/>
        <c:minorTickMark val="none"/>
        <c:tickLblPos val="nextTo"/>
        <c:crossAx val="295014400"/>
        <c:crosses val="autoZero"/>
        <c:crossBetween val="between"/>
      </c:valAx>
    </c:plotArea>
    <c:legend>
      <c:legendPos val="tr"/>
      <c:overlay val="1"/>
      <c:spPr>
        <a:solidFill>
          <a:schemeClr val="bg1"/>
        </a:solidFill>
      </c:spPr>
      <c:txPr>
        <a:bodyPr/>
        <a:lstStyle/>
        <a:p>
          <a:pPr>
            <a:defRPr sz="1000"/>
          </a:pPr>
          <a:endParaRPr lang="fr-FR"/>
        </a:p>
      </c:txPr>
    </c:legend>
    <c:plotVisOnly val="1"/>
    <c:dispBlanksAs val="gap"/>
    <c:showDLblsOverMax val="0"/>
  </c:chart>
  <c:spPr>
    <a:solidFill>
      <a:schemeClr val="bg1"/>
    </a:solidFill>
  </c:spPr>
  <c:printSettings>
    <c:headerFooter/>
    <c:pageMargins b="0.75000000000000677" l="0.70000000000000062" r="0.70000000000000062" t="0.75000000000000677"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fr-FR" sz="1300" b="1" i="0" baseline="0"/>
              <a:t>Grossesse multiple selon l'âge de la mère </a:t>
            </a:r>
            <a:br>
              <a:rPr lang="fr-FR" sz="1300" b="1" i="0" baseline="0"/>
            </a:br>
            <a:r>
              <a:rPr lang="fr-FR" sz="1100" b="1" i="0" baseline="0"/>
              <a:t>(100 % par type de grossesse)</a:t>
            </a:r>
            <a:endParaRPr lang="fr-FR" sz="1100"/>
          </a:p>
        </c:rich>
      </c:tx>
      <c:overlay val="0"/>
    </c:title>
    <c:autoTitleDeleted val="0"/>
    <c:plotArea>
      <c:layout/>
      <c:barChart>
        <c:barDir val="col"/>
        <c:grouping val="clustered"/>
        <c:varyColors val="0"/>
        <c:ser>
          <c:idx val="1"/>
          <c:order val="0"/>
          <c:tx>
            <c:strRef>
              <c:f>'Âge de la mère'!$C$132</c:f>
              <c:strCache>
                <c:ptCount val="1"/>
                <c:pt idx="0">
                  <c:v>Unique</c:v>
                </c:pt>
              </c:strCache>
            </c:strRef>
          </c:tx>
          <c:spPr>
            <a:solidFill>
              <a:schemeClr val="accent1"/>
            </a:solidFill>
          </c:spPr>
          <c:invertIfNegative val="0"/>
          <c:cat>
            <c:strRef>
              <c:f>'GR Mode d''accouchement'!$B$63:$B$72</c:f>
              <c:strCache>
                <c:ptCount val="10"/>
                <c:pt idx="0">
                  <c:v>10-15</c:v>
                </c:pt>
                <c:pt idx="1">
                  <c:v>16-20</c:v>
                </c:pt>
                <c:pt idx="2">
                  <c:v>21-25</c:v>
                </c:pt>
                <c:pt idx="3">
                  <c:v>26-30</c:v>
                </c:pt>
                <c:pt idx="4">
                  <c:v>31-35</c:v>
                </c:pt>
                <c:pt idx="5">
                  <c:v>36-40</c:v>
                </c:pt>
                <c:pt idx="6">
                  <c:v>41-45</c:v>
                </c:pt>
                <c:pt idx="7">
                  <c:v>46-50</c:v>
                </c:pt>
                <c:pt idx="8">
                  <c:v>51-60</c:v>
                </c:pt>
                <c:pt idx="9">
                  <c:v>61-70</c:v>
                </c:pt>
              </c:strCache>
            </c:strRef>
          </c:cat>
          <c:val>
            <c:numRef>
              <c:f>'Âge de la mère'!$D$134:$D$143</c:f>
              <c:numCache>
                <c:formatCode>#,##0.00</c:formatCode>
                <c:ptCount val="10"/>
                <c:pt idx="0">
                  <c:v>4.6093010843987287E-2</c:v>
                </c:pt>
                <c:pt idx="1">
                  <c:v>3.2151896686963761</c:v>
                </c:pt>
                <c:pt idx="2">
                  <c:v>16.254659841666463</c:v>
                </c:pt>
                <c:pt idx="3">
                  <c:v>36.174118370086447</c:v>
                </c:pt>
                <c:pt idx="4">
                  <c:v>30.330009784656685</c:v>
                </c:pt>
                <c:pt idx="5">
                  <c:v>11.719754494068557</c:v>
                </c:pt>
                <c:pt idx="6">
                  <c:v>2.1712234055457169</c:v>
                </c:pt>
                <c:pt idx="7">
                  <c:v>8.4908177870502893E-2</c:v>
                </c:pt>
                <c:pt idx="8">
                  <c:v>4.0432465652620424E-3</c:v>
                </c:pt>
                <c:pt idx="9">
                  <c:v>0</c:v>
                </c:pt>
              </c:numCache>
            </c:numRef>
          </c:val>
        </c:ser>
        <c:ser>
          <c:idx val="4"/>
          <c:order val="1"/>
          <c:tx>
            <c:strRef>
              <c:f>'Âge de la mère'!$E$132</c:f>
              <c:strCache>
                <c:ptCount val="1"/>
                <c:pt idx="0">
                  <c:v>Gémellaire</c:v>
                </c:pt>
              </c:strCache>
            </c:strRef>
          </c:tx>
          <c:spPr>
            <a:solidFill>
              <a:schemeClr val="accent2"/>
            </a:solidFill>
          </c:spPr>
          <c:invertIfNegative val="0"/>
          <c:cat>
            <c:strRef>
              <c:f>'GR Mode d''accouchement'!$B$63:$B$72</c:f>
              <c:strCache>
                <c:ptCount val="10"/>
                <c:pt idx="0">
                  <c:v>10-15</c:v>
                </c:pt>
                <c:pt idx="1">
                  <c:v>16-20</c:v>
                </c:pt>
                <c:pt idx="2">
                  <c:v>21-25</c:v>
                </c:pt>
                <c:pt idx="3">
                  <c:v>26-30</c:v>
                </c:pt>
                <c:pt idx="4">
                  <c:v>31-35</c:v>
                </c:pt>
                <c:pt idx="5">
                  <c:v>36-40</c:v>
                </c:pt>
                <c:pt idx="6">
                  <c:v>41-45</c:v>
                </c:pt>
                <c:pt idx="7">
                  <c:v>46-50</c:v>
                </c:pt>
                <c:pt idx="8">
                  <c:v>51-60</c:v>
                </c:pt>
                <c:pt idx="9">
                  <c:v>61-70</c:v>
                </c:pt>
              </c:strCache>
            </c:strRef>
          </c:cat>
          <c:val>
            <c:numRef>
              <c:f>'Âge de la mère'!$F$134:$F$143</c:f>
              <c:numCache>
                <c:formatCode>#,##0.00</c:formatCode>
                <c:ptCount val="10"/>
                <c:pt idx="0">
                  <c:v>0</c:v>
                </c:pt>
                <c:pt idx="1">
                  <c:v>1.2244897959183674</c:v>
                </c:pt>
                <c:pt idx="2">
                  <c:v>10.476190476190476</c:v>
                </c:pt>
                <c:pt idx="3">
                  <c:v>31.337868480725621</c:v>
                </c:pt>
                <c:pt idx="4">
                  <c:v>36.19047619047619</c:v>
                </c:pt>
                <c:pt idx="5">
                  <c:v>17.732426303854876</c:v>
                </c:pt>
                <c:pt idx="6">
                  <c:v>2.6303854875283448</c:v>
                </c:pt>
                <c:pt idx="7">
                  <c:v>0.40816326530612246</c:v>
                </c:pt>
                <c:pt idx="8">
                  <c:v>0</c:v>
                </c:pt>
                <c:pt idx="9">
                  <c:v>0</c:v>
                </c:pt>
              </c:numCache>
            </c:numRef>
          </c:val>
        </c:ser>
        <c:ser>
          <c:idx val="5"/>
          <c:order val="2"/>
          <c:tx>
            <c:strRef>
              <c:f>'Âge de la mère'!$G$132</c:f>
              <c:strCache>
                <c:ptCount val="1"/>
                <c:pt idx="0">
                  <c:v>De haut rang</c:v>
                </c:pt>
              </c:strCache>
            </c:strRef>
          </c:tx>
          <c:spPr>
            <a:solidFill>
              <a:schemeClr val="accent3"/>
            </a:solidFill>
          </c:spPr>
          <c:invertIfNegative val="0"/>
          <c:cat>
            <c:strRef>
              <c:f>'GR Mode d''accouchement'!$B$63:$B$72</c:f>
              <c:strCache>
                <c:ptCount val="10"/>
                <c:pt idx="0">
                  <c:v>10-15</c:v>
                </c:pt>
                <c:pt idx="1">
                  <c:v>16-20</c:v>
                </c:pt>
                <c:pt idx="2">
                  <c:v>21-25</c:v>
                </c:pt>
                <c:pt idx="3">
                  <c:v>26-30</c:v>
                </c:pt>
                <c:pt idx="4">
                  <c:v>31-35</c:v>
                </c:pt>
                <c:pt idx="5">
                  <c:v>36-40</c:v>
                </c:pt>
                <c:pt idx="6">
                  <c:v>41-45</c:v>
                </c:pt>
                <c:pt idx="7">
                  <c:v>46-50</c:v>
                </c:pt>
                <c:pt idx="8">
                  <c:v>51-60</c:v>
                </c:pt>
                <c:pt idx="9">
                  <c:v>61-70</c:v>
                </c:pt>
              </c:strCache>
            </c:strRef>
          </c:cat>
          <c:val>
            <c:numRef>
              <c:f>'Âge de la mère'!$H$134:$H$143</c:f>
              <c:numCache>
                <c:formatCode>#,##0.00</c:formatCode>
                <c:ptCount val="10"/>
                <c:pt idx="0">
                  <c:v>0</c:v>
                </c:pt>
                <c:pt idx="1">
                  <c:v>0</c:v>
                </c:pt>
                <c:pt idx="2">
                  <c:v>8.1081081081081088</c:v>
                </c:pt>
                <c:pt idx="3">
                  <c:v>27.027027027027028</c:v>
                </c:pt>
                <c:pt idx="4">
                  <c:v>35.135135135135137</c:v>
                </c:pt>
                <c:pt idx="5">
                  <c:v>21.621621621621621</c:v>
                </c:pt>
                <c:pt idx="6">
                  <c:v>5.4054054054054053</c:v>
                </c:pt>
                <c:pt idx="7">
                  <c:v>2.7027027027027026</c:v>
                </c:pt>
                <c:pt idx="8">
                  <c:v>0</c:v>
                </c:pt>
                <c:pt idx="9">
                  <c:v>0</c:v>
                </c:pt>
              </c:numCache>
            </c:numRef>
          </c:val>
        </c:ser>
        <c:ser>
          <c:idx val="0"/>
          <c:order val="3"/>
          <c:tx>
            <c:strRef>
              <c:f>'Âge de la mère'!$I$132</c:f>
              <c:strCache>
                <c:ptCount val="1"/>
                <c:pt idx="0">
                  <c:v>Inconnue</c:v>
                </c:pt>
              </c:strCache>
            </c:strRef>
          </c:tx>
          <c:spPr>
            <a:solidFill>
              <a:schemeClr val="accent4"/>
            </a:solidFill>
          </c:spPr>
          <c:invertIfNegative val="0"/>
          <c:cat>
            <c:strRef>
              <c:f>'GR Mode d''accouchement'!$B$63:$B$72</c:f>
              <c:strCache>
                <c:ptCount val="10"/>
                <c:pt idx="0">
                  <c:v>10-15</c:v>
                </c:pt>
                <c:pt idx="1">
                  <c:v>16-20</c:v>
                </c:pt>
                <c:pt idx="2">
                  <c:v>21-25</c:v>
                </c:pt>
                <c:pt idx="3">
                  <c:v>26-30</c:v>
                </c:pt>
                <c:pt idx="4">
                  <c:v>31-35</c:v>
                </c:pt>
                <c:pt idx="5">
                  <c:v>36-40</c:v>
                </c:pt>
                <c:pt idx="6">
                  <c:v>41-45</c:v>
                </c:pt>
                <c:pt idx="7">
                  <c:v>46-50</c:v>
                </c:pt>
                <c:pt idx="8">
                  <c:v>51-60</c:v>
                </c:pt>
                <c:pt idx="9">
                  <c:v>61-70</c:v>
                </c:pt>
              </c:strCache>
            </c:strRef>
          </c:cat>
          <c:val>
            <c:numRef>
              <c:f>'Âge de la mère'!$J$134:$J$143</c:f>
              <c:numCache>
                <c:formatCode>#,##0.00</c:formatCode>
                <c:ptCount val="10"/>
                <c:pt idx="0">
                  <c:v>0</c:v>
                </c:pt>
                <c:pt idx="1">
                  <c:v>4.7016274864376131</c:v>
                </c:pt>
                <c:pt idx="2">
                  <c:v>17.540687160940323</c:v>
                </c:pt>
                <c:pt idx="3">
                  <c:v>33.634719710669074</c:v>
                </c:pt>
                <c:pt idx="4">
                  <c:v>28.571428571428569</c:v>
                </c:pt>
                <c:pt idx="5">
                  <c:v>10.849909584086799</c:v>
                </c:pt>
                <c:pt idx="6">
                  <c:v>4.5207956600361667</c:v>
                </c:pt>
                <c:pt idx="7">
                  <c:v>0.18083182640144665</c:v>
                </c:pt>
                <c:pt idx="8">
                  <c:v>0</c:v>
                </c:pt>
                <c:pt idx="9">
                  <c:v>0</c:v>
                </c:pt>
              </c:numCache>
            </c:numRef>
          </c:val>
        </c:ser>
        <c:dLbls>
          <c:showLegendKey val="0"/>
          <c:showVal val="0"/>
          <c:showCatName val="0"/>
          <c:showSerName val="0"/>
          <c:showPercent val="0"/>
          <c:showBubbleSize val="0"/>
        </c:dLbls>
        <c:gapWidth val="150"/>
        <c:axId val="295039360"/>
        <c:axId val="295041280"/>
      </c:barChart>
      <c:catAx>
        <c:axId val="295039360"/>
        <c:scaling>
          <c:orientation val="minMax"/>
        </c:scaling>
        <c:delete val="0"/>
        <c:axPos val="b"/>
        <c:title>
          <c:tx>
            <c:rich>
              <a:bodyPr/>
              <a:lstStyle/>
              <a:p>
                <a:pPr>
                  <a:defRPr/>
                </a:pPr>
                <a:r>
                  <a:rPr lang="en-US"/>
                  <a:t>années</a:t>
                </a:r>
              </a:p>
            </c:rich>
          </c:tx>
          <c:overlay val="0"/>
        </c:title>
        <c:numFmt formatCode="General" sourceLinked="1"/>
        <c:majorTickMark val="none"/>
        <c:minorTickMark val="none"/>
        <c:tickLblPos val="nextTo"/>
        <c:txPr>
          <a:bodyPr/>
          <a:lstStyle/>
          <a:p>
            <a:pPr>
              <a:defRPr sz="1000"/>
            </a:pPr>
            <a:endParaRPr lang="fr-FR"/>
          </a:p>
        </c:txPr>
        <c:crossAx val="295041280"/>
        <c:crosses val="autoZero"/>
        <c:auto val="1"/>
        <c:lblAlgn val="ctr"/>
        <c:lblOffset val="0"/>
        <c:tickLblSkip val="1"/>
        <c:tickMarkSkip val="1"/>
        <c:noMultiLvlLbl val="0"/>
      </c:catAx>
      <c:valAx>
        <c:axId val="295041280"/>
        <c:scaling>
          <c:orientation val="minMax"/>
        </c:scaling>
        <c:delete val="0"/>
        <c:axPos val="l"/>
        <c:majorGridlines/>
        <c:numFmt formatCode="#\ ##0&quot; %&quot;" sourceLinked="0"/>
        <c:majorTickMark val="out"/>
        <c:minorTickMark val="none"/>
        <c:tickLblPos val="nextTo"/>
        <c:crossAx val="295039360"/>
        <c:crosses val="autoZero"/>
        <c:crossBetween val="between"/>
      </c:valAx>
    </c:plotArea>
    <c:legend>
      <c:legendPos val="tr"/>
      <c:overlay val="1"/>
      <c:spPr>
        <a:solidFill>
          <a:schemeClr val="bg1"/>
        </a:solidFill>
      </c:spPr>
      <c:txPr>
        <a:bodyPr/>
        <a:lstStyle/>
        <a:p>
          <a:pPr>
            <a:defRPr sz="1000"/>
          </a:pPr>
          <a:endParaRPr lang="fr-FR"/>
        </a:p>
      </c:txPr>
    </c:legend>
    <c:plotVisOnly val="1"/>
    <c:dispBlanksAs val="gap"/>
    <c:showDLblsOverMax val="0"/>
  </c:chart>
  <c:spPr>
    <a:solidFill>
      <a:schemeClr val="bg1"/>
    </a:solidFill>
  </c:spPr>
  <c:printSettings>
    <c:headerFooter/>
    <c:pageMargins b="0.75000000000000699" l="0.70000000000000062" r="0.70000000000000062" t="0.75000000000000699"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300" b="1" i="0" baseline="0"/>
              <a:t>Grossesse multiple par durée de séjour de la mère </a:t>
            </a:r>
          </a:p>
          <a:p>
            <a:pPr>
              <a:defRPr/>
            </a:pPr>
            <a:r>
              <a:rPr lang="fr-FR" sz="1100" b="1" i="0" baseline="0"/>
              <a:t>(100 % par durée de séjour)</a:t>
            </a:r>
            <a:endParaRPr lang="fr-FR" sz="1100"/>
          </a:p>
        </c:rich>
      </c:tx>
      <c:overlay val="0"/>
    </c:title>
    <c:autoTitleDeleted val="0"/>
    <c:plotArea>
      <c:layout/>
      <c:barChart>
        <c:barDir val="col"/>
        <c:grouping val="percentStacked"/>
        <c:varyColors val="0"/>
        <c:ser>
          <c:idx val="5"/>
          <c:order val="0"/>
          <c:tx>
            <c:strRef>
              <c:f>'Grossesse multiple'!$B$44</c:f>
              <c:strCache>
                <c:ptCount val="1"/>
                <c:pt idx="0">
                  <c:v>Unique</c:v>
                </c:pt>
              </c:strCache>
            </c:strRef>
          </c:tx>
          <c:spPr>
            <a:solidFill>
              <a:schemeClr val="accent1"/>
            </a:solidFill>
          </c:spPr>
          <c:invertIfNegative val="0"/>
          <c:cat>
            <c:strRef>
              <c:f>'Durée de séjour de la mère'!$A$8:$A$19</c:f>
              <c:strCache>
                <c:ptCount val="12"/>
                <c:pt idx="0">
                  <c:v>0</c:v>
                </c:pt>
                <c:pt idx="1">
                  <c:v>1</c:v>
                </c:pt>
                <c:pt idx="2">
                  <c:v>2</c:v>
                </c:pt>
                <c:pt idx="3">
                  <c:v>3</c:v>
                </c:pt>
                <c:pt idx="4">
                  <c:v>4</c:v>
                </c:pt>
                <c:pt idx="5">
                  <c:v>5</c:v>
                </c:pt>
                <c:pt idx="6">
                  <c:v>6</c:v>
                </c:pt>
                <c:pt idx="7">
                  <c:v>7</c:v>
                </c:pt>
                <c:pt idx="8">
                  <c:v>8</c:v>
                </c:pt>
                <c:pt idx="9">
                  <c:v>9</c:v>
                </c:pt>
                <c:pt idx="10">
                  <c:v>10</c:v>
                </c:pt>
                <c:pt idx="11">
                  <c:v>≥ 11</c:v>
                </c:pt>
              </c:strCache>
            </c:strRef>
          </c:cat>
          <c:val>
            <c:numRef>
              <c:f>('Grossesse multiple'!$D$44,'Grossesse multiple'!$F$44,'Grossesse multiple'!$H$44,'Grossesse multiple'!$J$44,'Grossesse multiple'!$L$44,'Grossesse multiple'!$N$44,'Grossesse multiple'!$P$44,'Grossesse multiple'!$R$44,'Grossesse multiple'!$T$44,'Grossesse multiple'!$V$44,'Grossesse multiple'!$X$44,'Grossesse multiple'!$Z$44)</c:f>
              <c:numCache>
                <c:formatCode>#,##0.00</c:formatCode>
                <c:ptCount val="12"/>
                <c:pt idx="0">
                  <c:v>94.453781512605033</c:v>
                </c:pt>
                <c:pt idx="1">
                  <c:v>92.039355992844364</c:v>
                </c:pt>
                <c:pt idx="2">
                  <c:v>95.759717314487631</c:v>
                </c:pt>
                <c:pt idx="3">
                  <c:v>99.187941812233447</c:v>
                </c:pt>
                <c:pt idx="4">
                  <c:v>99.412405819077847</c:v>
                </c:pt>
                <c:pt idx="5">
                  <c:v>98.658137459089559</c:v>
                </c:pt>
                <c:pt idx="6">
                  <c:v>96.690705668261785</c:v>
                </c:pt>
                <c:pt idx="7">
                  <c:v>93.768945772987536</c:v>
                </c:pt>
                <c:pt idx="8">
                  <c:v>91.886701872299568</c:v>
                </c:pt>
                <c:pt idx="9">
                  <c:v>89.491150442477874</c:v>
                </c:pt>
                <c:pt idx="10">
                  <c:v>88.909090909090907</c:v>
                </c:pt>
                <c:pt idx="11">
                  <c:v>82.21806270472625</c:v>
                </c:pt>
              </c:numCache>
            </c:numRef>
          </c:val>
        </c:ser>
        <c:ser>
          <c:idx val="0"/>
          <c:order val="1"/>
          <c:tx>
            <c:strRef>
              <c:f>'Grossesse multiple'!$B$45</c:f>
              <c:strCache>
                <c:ptCount val="1"/>
                <c:pt idx="0">
                  <c:v>Gémellaire</c:v>
                </c:pt>
              </c:strCache>
            </c:strRef>
          </c:tx>
          <c:spPr>
            <a:solidFill>
              <a:srgbClr val="C00000"/>
            </a:solidFill>
          </c:spPr>
          <c:invertIfNegative val="0"/>
          <c:cat>
            <c:strRef>
              <c:f>'Durée de séjour de la mère'!$A$8:$A$19</c:f>
              <c:strCache>
                <c:ptCount val="12"/>
                <c:pt idx="0">
                  <c:v>0</c:v>
                </c:pt>
                <c:pt idx="1">
                  <c:v>1</c:v>
                </c:pt>
                <c:pt idx="2">
                  <c:v>2</c:v>
                </c:pt>
                <c:pt idx="3">
                  <c:v>3</c:v>
                </c:pt>
                <c:pt idx="4">
                  <c:v>4</c:v>
                </c:pt>
                <c:pt idx="5">
                  <c:v>5</c:v>
                </c:pt>
                <c:pt idx="6">
                  <c:v>6</c:v>
                </c:pt>
                <c:pt idx="7">
                  <c:v>7</c:v>
                </c:pt>
                <c:pt idx="8">
                  <c:v>8</c:v>
                </c:pt>
                <c:pt idx="9">
                  <c:v>9</c:v>
                </c:pt>
                <c:pt idx="10">
                  <c:v>10</c:v>
                </c:pt>
                <c:pt idx="11">
                  <c:v>≥ 11</c:v>
                </c:pt>
              </c:strCache>
            </c:strRef>
          </c:cat>
          <c:val>
            <c:numRef>
              <c:f>('Grossesse multiple'!$D$45,'Grossesse multiple'!$F$45,'Grossesse multiple'!$H$45,'Grossesse multiple'!$J$45,'Grossesse multiple'!$L$45,'Grossesse multiple'!$N$45,'Grossesse multiple'!$P$45,'Grossesse multiple'!$R$45,'Grossesse multiple'!$T$45,'Grossesse multiple'!$V$45,'Grossesse multiple'!$X$45,'Grossesse multiple'!$Z$45)</c:f>
              <c:numCache>
                <c:formatCode>#,##0.00</c:formatCode>
                <c:ptCount val="12"/>
                <c:pt idx="0">
                  <c:v>1.8487394957983194</c:v>
                </c:pt>
                <c:pt idx="1">
                  <c:v>1.2075134168157424</c:v>
                </c:pt>
                <c:pt idx="2">
                  <c:v>0.4004711425206125</c:v>
                </c:pt>
                <c:pt idx="3">
                  <c:v>0.2512122451364141</c:v>
                </c:pt>
                <c:pt idx="4">
                  <c:v>0.46675828081315451</c:v>
                </c:pt>
                <c:pt idx="5">
                  <c:v>1.22880095209759</c:v>
                </c:pt>
                <c:pt idx="6">
                  <c:v>3.1947159129204019</c:v>
                </c:pt>
                <c:pt idx="7">
                  <c:v>5.9952846076119908</c:v>
                </c:pt>
                <c:pt idx="8">
                  <c:v>7.6332213154104656</c:v>
                </c:pt>
                <c:pt idx="9">
                  <c:v>10.06637168141593</c:v>
                </c:pt>
                <c:pt idx="10">
                  <c:v>10.545454545454545</c:v>
                </c:pt>
                <c:pt idx="11">
                  <c:v>16.799251286850726</c:v>
                </c:pt>
              </c:numCache>
            </c:numRef>
          </c:val>
        </c:ser>
        <c:ser>
          <c:idx val="1"/>
          <c:order val="2"/>
          <c:tx>
            <c:strRef>
              <c:f>'Grossesse multiple'!$B$46</c:f>
              <c:strCache>
                <c:ptCount val="1"/>
                <c:pt idx="0">
                  <c:v>De haut rang</c:v>
                </c:pt>
              </c:strCache>
            </c:strRef>
          </c:tx>
          <c:spPr>
            <a:solidFill>
              <a:schemeClr val="accent3"/>
            </a:solidFill>
          </c:spPr>
          <c:invertIfNegative val="0"/>
          <c:cat>
            <c:strRef>
              <c:f>'Durée de séjour de la mère'!$A$8:$A$19</c:f>
              <c:strCache>
                <c:ptCount val="12"/>
                <c:pt idx="0">
                  <c:v>0</c:v>
                </c:pt>
                <c:pt idx="1">
                  <c:v>1</c:v>
                </c:pt>
                <c:pt idx="2">
                  <c:v>2</c:v>
                </c:pt>
                <c:pt idx="3">
                  <c:v>3</c:v>
                </c:pt>
                <c:pt idx="4">
                  <c:v>4</c:v>
                </c:pt>
                <c:pt idx="5">
                  <c:v>5</c:v>
                </c:pt>
                <c:pt idx="6">
                  <c:v>6</c:v>
                </c:pt>
                <c:pt idx="7">
                  <c:v>7</c:v>
                </c:pt>
                <c:pt idx="8">
                  <c:v>8</c:v>
                </c:pt>
                <c:pt idx="9">
                  <c:v>9</c:v>
                </c:pt>
                <c:pt idx="10">
                  <c:v>10</c:v>
                </c:pt>
                <c:pt idx="11">
                  <c:v>≥ 11</c:v>
                </c:pt>
              </c:strCache>
            </c:strRef>
          </c:cat>
          <c:val>
            <c:numRef>
              <c:f>('Grossesse multiple'!$D$46,'Grossesse multiple'!$F$46,'Grossesse multiple'!$H$46,'Grossesse multiple'!$J$46,'Grossesse multiple'!$L$46,'Grossesse multiple'!$N$46,'Grossesse multiple'!$P$46,'Grossesse multiple'!$R$46,'Grossesse multiple'!$T$46,'Grossesse multiple'!$V$46,'Grossesse multiple'!$X$46,'Grossesse multiple'!$Z$46)</c:f>
              <c:numCache>
                <c:formatCode>#,##0.00</c:formatCode>
                <c:ptCount val="12"/>
                <c:pt idx="0">
                  <c:v>0</c:v>
                </c:pt>
                <c:pt idx="1">
                  <c:v>0</c:v>
                </c:pt>
                <c:pt idx="2">
                  <c:v>0</c:v>
                </c:pt>
                <c:pt idx="3">
                  <c:v>5.84214523573056E-3</c:v>
                </c:pt>
                <c:pt idx="4">
                  <c:v>2.3693313746860636E-3</c:v>
                </c:pt>
                <c:pt idx="5">
                  <c:v>1.7851829812555786E-2</c:v>
                </c:pt>
                <c:pt idx="6">
                  <c:v>3.3699534946417739E-2</c:v>
                </c:pt>
                <c:pt idx="7">
                  <c:v>8.42034355001684E-2</c:v>
                </c:pt>
                <c:pt idx="8">
                  <c:v>0.19203072491598655</c:v>
                </c:pt>
                <c:pt idx="9">
                  <c:v>0.11061946902654868</c:v>
                </c:pt>
                <c:pt idx="10">
                  <c:v>0.36363636363636365</c:v>
                </c:pt>
                <c:pt idx="11">
                  <c:v>0.5615348619560131</c:v>
                </c:pt>
              </c:numCache>
            </c:numRef>
          </c:val>
        </c:ser>
        <c:ser>
          <c:idx val="2"/>
          <c:order val="3"/>
          <c:tx>
            <c:strRef>
              <c:f>'Grossesse multiple'!$B$47</c:f>
              <c:strCache>
                <c:ptCount val="1"/>
                <c:pt idx="0">
                  <c:v>Inconnue</c:v>
                </c:pt>
              </c:strCache>
            </c:strRef>
          </c:tx>
          <c:invertIfNegative val="0"/>
          <c:val>
            <c:numRef>
              <c:f>('Grossesse multiple'!$D$47,'Grossesse multiple'!$F$47,'Grossesse multiple'!$H$47,'Grossesse multiple'!$J$47,'Grossesse multiple'!$L$47,'Grossesse multiple'!$N$47,'Grossesse multiple'!$P$47,'Grossesse multiple'!$R$47,'Grossesse multiple'!$T$47,'Grossesse multiple'!$V$47,'Grossesse multiple'!$X$47,'Grossesse multiple'!$Z$47)</c:f>
              <c:numCache>
                <c:formatCode>#,##0.00</c:formatCode>
                <c:ptCount val="12"/>
                <c:pt idx="0">
                  <c:v>3.6974789915966388</c:v>
                </c:pt>
                <c:pt idx="1">
                  <c:v>6.7531305903398922</c:v>
                </c:pt>
                <c:pt idx="2">
                  <c:v>3.8398115429917548</c:v>
                </c:pt>
                <c:pt idx="3">
                  <c:v>0.5550037973944032</c:v>
                </c:pt>
                <c:pt idx="4">
                  <c:v>0.11846656873430318</c:v>
                </c:pt>
                <c:pt idx="5">
                  <c:v>9.5209759000297531E-2</c:v>
                </c:pt>
                <c:pt idx="6">
                  <c:v>8.0878883871402574E-2</c:v>
                </c:pt>
                <c:pt idx="7">
                  <c:v>0.15156618390030313</c:v>
                </c:pt>
                <c:pt idx="8">
                  <c:v>0.28804608737397985</c:v>
                </c:pt>
                <c:pt idx="9">
                  <c:v>0.33185840707964603</c:v>
                </c:pt>
                <c:pt idx="10">
                  <c:v>0.18181818181818182</c:v>
                </c:pt>
                <c:pt idx="11">
                  <c:v>0.42115114646700985</c:v>
                </c:pt>
              </c:numCache>
            </c:numRef>
          </c:val>
        </c:ser>
        <c:dLbls>
          <c:showLegendKey val="0"/>
          <c:showVal val="0"/>
          <c:showCatName val="0"/>
          <c:showSerName val="0"/>
          <c:showPercent val="0"/>
          <c:showBubbleSize val="0"/>
        </c:dLbls>
        <c:gapWidth val="150"/>
        <c:overlap val="100"/>
        <c:axId val="295047936"/>
        <c:axId val="295049856"/>
      </c:barChart>
      <c:catAx>
        <c:axId val="295047936"/>
        <c:scaling>
          <c:orientation val="minMax"/>
        </c:scaling>
        <c:delete val="0"/>
        <c:axPos val="b"/>
        <c:title>
          <c:tx>
            <c:rich>
              <a:bodyPr/>
              <a:lstStyle/>
              <a:p>
                <a:pPr>
                  <a:defRPr/>
                </a:pPr>
                <a:r>
                  <a:rPr lang="fr-FR"/>
                  <a:t>nuits</a:t>
                </a:r>
              </a:p>
            </c:rich>
          </c:tx>
          <c:overlay val="0"/>
        </c:title>
        <c:majorTickMark val="none"/>
        <c:minorTickMark val="none"/>
        <c:tickLblPos val="nextTo"/>
        <c:txPr>
          <a:bodyPr/>
          <a:lstStyle/>
          <a:p>
            <a:pPr>
              <a:defRPr sz="1000"/>
            </a:pPr>
            <a:endParaRPr lang="fr-FR"/>
          </a:p>
        </c:txPr>
        <c:crossAx val="295049856"/>
        <c:crosses val="autoZero"/>
        <c:auto val="1"/>
        <c:lblAlgn val="ctr"/>
        <c:lblOffset val="0"/>
        <c:tickLblSkip val="1"/>
        <c:tickMarkSkip val="1"/>
        <c:noMultiLvlLbl val="0"/>
      </c:catAx>
      <c:valAx>
        <c:axId val="295049856"/>
        <c:scaling>
          <c:orientation val="minMax"/>
        </c:scaling>
        <c:delete val="0"/>
        <c:axPos val="l"/>
        <c:majorGridlines/>
        <c:numFmt formatCode="0\ %" sourceLinked="0"/>
        <c:majorTickMark val="out"/>
        <c:minorTickMark val="none"/>
        <c:tickLblPos val="nextTo"/>
        <c:crossAx val="295047936"/>
        <c:crosses val="autoZero"/>
        <c:crossBetween val="between"/>
      </c:valAx>
    </c:plotArea>
    <c:legend>
      <c:legendPos val="r"/>
      <c:overlay val="0"/>
    </c:legend>
    <c:plotVisOnly val="1"/>
    <c:dispBlanksAs val="gap"/>
    <c:showDLblsOverMax val="0"/>
  </c:chart>
  <c:spPr>
    <a:solidFill>
      <a:schemeClr val="bg1"/>
    </a:solidFill>
  </c:spPr>
  <c:printSettings>
    <c:headerFooter/>
    <c:pageMargins b="0.75000000000000655" l="0.70000000000000062" r="0.70000000000000062" t="0.75000000000000655" header="0.30000000000000032" footer="0.30000000000000032"/>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300" b="1" i="0" baseline="0"/>
              <a:t>Grossesse multiple par durée de gestation </a:t>
            </a:r>
            <a:br>
              <a:rPr lang="fr-FR" sz="1300" b="1" i="0" baseline="0"/>
            </a:br>
            <a:r>
              <a:rPr lang="fr-FR" sz="1100" b="1" i="0" baseline="0"/>
              <a:t>(100 % par durée de gestation)</a:t>
            </a:r>
            <a:endParaRPr lang="fr-FR" sz="1100"/>
          </a:p>
        </c:rich>
      </c:tx>
      <c:overlay val="0"/>
    </c:title>
    <c:autoTitleDeleted val="0"/>
    <c:plotArea>
      <c:layout/>
      <c:barChart>
        <c:barDir val="col"/>
        <c:grouping val="percentStacked"/>
        <c:varyColors val="0"/>
        <c:ser>
          <c:idx val="5"/>
          <c:order val="0"/>
          <c:tx>
            <c:strRef>
              <c:f>'Grossesse multiple'!$B$56</c:f>
              <c:strCache>
                <c:ptCount val="1"/>
                <c:pt idx="0">
                  <c:v>Unique</c:v>
                </c:pt>
              </c:strCache>
            </c:strRef>
          </c:tx>
          <c:spPr>
            <a:solidFill>
              <a:schemeClr val="accent1"/>
            </a:solidFill>
          </c:spPr>
          <c:invertIfNegative val="0"/>
          <c:cat>
            <c:strRef>
              <c:f>'Durée de gestation'!$A$127:$A$135</c:f>
              <c:strCache>
                <c:ptCount val="9"/>
                <c:pt idx="0">
                  <c:v>≤ 21</c:v>
                </c:pt>
                <c:pt idx="1">
                  <c:v>22 - 27</c:v>
                </c:pt>
                <c:pt idx="2">
                  <c:v>28 - 32</c:v>
                </c:pt>
                <c:pt idx="3">
                  <c:v>33 - 37</c:v>
                </c:pt>
                <c:pt idx="4">
                  <c:v>38 - 40</c:v>
                </c:pt>
                <c:pt idx="5">
                  <c:v>41 - 42</c:v>
                </c:pt>
                <c:pt idx="6">
                  <c:v>43 - 45</c:v>
                </c:pt>
                <c:pt idx="7">
                  <c:v>≥ 46</c:v>
                </c:pt>
                <c:pt idx="8">
                  <c:v>Inconnue</c:v>
                </c:pt>
              </c:strCache>
            </c:strRef>
          </c:cat>
          <c:val>
            <c:numRef>
              <c:f>('Grossesse multiple'!$D$56,'Grossesse multiple'!$F$56,'Grossesse multiple'!$H$56,'Grossesse multiple'!$J$56,'Grossesse multiple'!$L$56,'Grossesse multiple'!$N$56,'Grossesse multiple'!$P$56,'Grossesse multiple'!$R$56,'Grossesse multiple'!$T$56)</c:f>
              <c:numCache>
                <c:formatCode>#,##0.00</c:formatCode>
                <c:ptCount val="9"/>
                <c:pt idx="0">
                  <c:v>83.720930232558146</c:v>
                </c:pt>
                <c:pt idx="1">
                  <c:v>50.095238095238095</c:v>
                </c:pt>
                <c:pt idx="2">
                  <c:v>70.565749235474001</c:v>
                </c:pt>
                <c:pt idx="3">
                  <c:v>90.67730982307738</c:v>
                </c:pt>
                <c:pt idx="4">
                  <c:v>99.406665093023747</c:v>
                </c:pt>
                <c:pt idx="5">
                  <c:v>99.930867611475975</c:v>
                </c:pt>
                <c:pt idx="6">
                  <c:v>100</c:v>
                </c:pt>
                <c:pt idx="7">
                  <c:v>83.333333333333343</c:v>
                </c:pt>
                <c:pt idx="8">
                  <c:v>89.285714285714292</c:v>
                </c:pt>
              </c:numCache>
            </c:numRef>
          </c:val>
        </c:ser>
        <c:ser>
          <c:idx val="0"/>
          <c:order val="1"/>
          <c:tx>
            <c:strRef>
              <c:f>'Grossesse multiple'!$B$57</c:f>
              <c:strCache>
                <c:ptCount val="1"/>
                <c:pt idx="0">
                  <c:v>Gémellaire</c:v>
                </c:pt>
              </c:strCache>
            </c:strRef>
          </c:tx>
          <c:spPr>
            <a:solidFill>
              <a:srgbClr val="C00000"/>
            </a:solidFill>
          </c:spPr>
          <c:invertIfNegative val="0"/>
          <c:cat>
            <c:strRef>
              <c:f>'Durée de gestation'!$A$127:$A$135</c:f>
              <c:strCache>
                <c:ptCount val="9"/>
                <c:pt idx="0">
                  <c:v>≤ 21</c:v>
                </c:pt>
                <c:pt idx="1">
                  <c:v>22 - 27</c:v>
                </c:pt>
                <c:pt idx="2">
                  <c:v>28 - 32</c:v>
                </c:pt>
                <c:pt idx="3">
                  <c:v>33 - 37</c:v>
                </c:pt>
                <c:pt idx="4">
                  <c:v>38 - 40</c:v>
                </c:pt>
                <c:pt idx="5">
                  <c:v>41 - 42</c:v>
                </c:pt>
                <c:pt idx="6">
                  <c:v>43 - 45</c:v>
                </c:pt>
                <c:pt idx="7">
                  <c:v>≥ 46</c:v>
                </c:pt>
                <c:pt idx="8">
                  <c:v>Inconnue</c:v>
                </c:pt>
              </c:strCache>
            </c:strRef>
          </c:cat>
          <c:val>
            <c:numRef>
              <c:f>('Grossesse multiple'!$D$57,'Grossesse multiple'!$F$57,'Grossesse multiple'!$H$57,'Grossesse multiple'!$J$57,'Grossesse multiple'!$L$57,'Grossesse multiple'!$N$57,'Grossesse multiple'!$P$57,'Grossesse multiple'!$R$57,'Grossesse multiple'!$T$57)</c:f>
              <c:numCache>
                <c:formatCode>#,##0.00</c:formatCode>
                <c:ptCount val="9"/>
                <c:pt idx="0">
                  <c:v>0</c:v>
                </c:pt>
                <c:pt idx="1">
                  <c:v>12.380952380952381</c:v>
                </c:pt>
                <c:pt idx="2">
                  <c:v>18.042813455657491</c:v>
                </c:pt>
                <c:pt idx="3">
                  <c:v>8.4529695597784009</c:v>
                </c:pt>
                <c:pt idx="4">
                  <c:v>0.50320808566339781</c:v>
                </c:pt>
                <c:pt idx="5">
                  <c:v>2.7652955409609402E-2</c:v>
                </c:pt>
                <c:pt idx="6">
                  <c:v>0</c:v>
                </c:pt>
                <c:pt idx="7">
                  <c:v>0</c:v>
                </c:pt>
                <c:pt idx="8">
                  <c:v>10.714285714285714</c:v>
                </c:pt>
              </c:numCache>
            </c:numRef>
          </c:val>
        </c:ser>
        <c:ser>
          <c:idx val="1"/>
          <c:order val="2"/>
          <c:tx>
            <c:strRef>
              <c:f>'Grossesse multiple'!$B$58</c:f>
              <c:strCache>
                <c:ptCount val="1"/>
                <c:pt idx="0">
                  <c:v>De haut rang</c:v>
                </c:pt>
              </c:strCache>
            </c:strRef>
          </c:tx>
          <c:spPr>
            <a:solidFill>
              <a:schemeClr val="accent3"/>
            </a:solidFill>
          </c:spPr>
          <c:invertIfNegative val="0"/>
          <c:cat>
            <c:strRef>
              <c:f>'Durée de gestation'!$A$127:$A$135</c:f>
              <c:strCache>
                <c:ptCount val="9"/>
                <c:pt idx="0">
                  <c:v>≤ 21</c:v>
                </c:pt>
                <c:pt idx="1">
                  <c:v>22 - 27</c:v>
                </c:pt>
                <c:pt idx="2">
                  <c:v>28 - 32</c:v>
                </c:pt>
                <c:pt idx="3">
                  <c:v>33 - 37</c:v>
                </c:pt>
                <c:pt idx="4">
                  <c:v>38 - 40</c:v>
                </c:pt>
                <c:pt idx="5">
                  <c:v>41 - 42</c:v>
                </c:pt>
                <c:pt idx="6">
                  <c:v>43 - 45</c:v>
                </c:pt>
                <c:pt idx="7">
                  <c:v>≥ 46</c:v>
                </c:pt>
                <c:pt idx="8">
                  <c:v>Inconnue</c:v>
                </c:pt>
              </c:strCache>
            </c:strRef>
          </c:cat>
          <c:val>
            <c:numRef>
              <c:f>('Grossesse multiple'!$D$58,'Grossesse multiple'!$F$58,'Grossesse multiple'!$H$58,'Grossesse multiple'!$J$58,'Grossesse multiple'!$L$58,'Grossesse multiple'!$N$58,'Grossesse multiple'!$P$58,'Grossesse multiple'!$R$58,'Grossesse multiple'!$T$58)</c:f>
              <c:numCache>
                <c:formatCode>#,##0.00</c:formatCode>
                <c:ptCount val="9"/>
                <c:pt idx="0">
                  <c:v>0</c:v>
                </c:pt>
                <c:pt idx="1">
                  <c:v>0.5714285714285714</c:v>
                </c:pt>
                <c:pt idx="2">
                  <c:v>0.76452599388379205</c:v>
                </c:pt>
                <c:pt idx="3">
                  <c:v>0.1191398105677012</c:v>
                </c:pt>
                <c:pt idx="4">
                  <c:v>4.2917533958498743E-3</c:v>
                </c:pt>
                <c:pt idx="5">
                  <c:v>0</c:v>
                </c:pt>
                <c:pt idx="6">
                  <c:v>0</c:v>
                </c:pt>
                <c:pt idx="7">
                  <c:v>0</c:v>
                </c:pt>
                <c:pt idx="8">
                  <c:v>0</c:v>
                </c:pt>
              </c:numCache>
            </c:numRef>
          </c:val>
        </c:ser>
        <c:ser>
          <c:idx val="2"/>
          <c:order val="3"/>
          <c:tx>
            <c:strRef>
              <c:f>'Grossesse multiple'!$B$59</c:f>
              <c:strCache>
                <c:ptCount val="1"/>
                <c:pt idx="0">
                  <c:v>Inconnue</c:v>
                </c:pt>
              </c:strCache>
            </c:strRef>
          </c:tx>
          <c:spPr>
            <a:solidFill>
              <a:schemeClr val="accent4"/>
            </a:solidFill>
          </c:spPr>
          <c:invertIfNegative val="0"/>
          <c:cat>
            <c:strRef>
              <c:f>'Durée de gestation'!$A$127:$A$135</c:f>
              <c:strCache>
                <c:ptCount val="9"/>
                <c:pt idx="0">
                  <c:v>≤ 21</c:v>
                </c:pt>
                <c:pt idx="1">
                  <c:v>22 - 27</c:v>
                </c:pt>
                <c:pt idx="2">
                  <c:v>28 - 32</c:v>
                </c:pt>
                <c:pt idx="3">
                  <c:v>33 - 37</c:v>
                </c:pt>
                <c:pt idx="4">
                  <c:v>38 - 40</c:v>
                </c:pt>
                <c:pt idx="5">
                  <c:v>41 - 42</c:v>
                </c:pt>
                <c:pt idx="6">
                  <c:v>43 - 45</c:v>
                </c:pt>
                <c:pt idx="7">
                  <c:v>≥ 46</c:v>
                </c:pt>
                <c:pt idx="8">
                  <c:v>Inconnue</c:v>
                </c:pt>
              </c:strCache>
            </c:strRef>
          </c:cat>
          <c:val>
            <c:numRef>
              <c:f>('Grossesse multiple'!$D$59,'Grossesse multiple'!$F$59,'Grossesse multiple'!$H$59,'Grossesse multiple'!$J$59,'Grossesse multiple'!$L$59,'Grossesse multiple'!$N$59,'Grossesse multiple'!$P$59,'Grossesse multiple'!$R$59,'Grossesse multiple'!$T$59)</c:f>
              <c:numCache>
                <c:formatCode>#,##0.00</c:formatCode>
                <c:ptCount val="9"/>
                <c:pt idx="0">
                  <c:v>16.279069767441861</c:v>
                </c:pt>
                <c:pt idx="1">
                  <c:v>36.952380952380956</c:v>
                </c:pt>
                <c:pt idx="2">
                  <c:v>10.626911314984708</c:v>
                </c:pt>
                <c:pt idx="3">
                  <c:v>0.7505808065765176</c:v>
                </c:pt>
                <c:pt idx="4">
                  <c:v>8.5835067916997493E-2</c:v>
                </c:pt>
                <c:pt idx="5">
                  <c:v>4.1479433114414106E-2</c:v>
                </c:pt>
                <c:pt idx="6">
                  <c:v>0</c:v>
                </c:pt>
                <c:pt idx="7">
                  <c:v>16.666666666666664</c:v>
                </c:pt>
                <c:pt idx="8">
                  <c:v>0</c:v>
                </c:pt>
              </c:numCache>
            </c:numRef>
          </c:val>
        </c:ser>
        <c:dLbls>
          <c:showLegendKey val="0"/>
          <c:showVal val="0"/>
          <c:showCatName val="0"/>
          <c:showSerName val="0"/>
          <c:showPercent val="0"/>
          <c:showBubbleSize val="0"/>
        </c:dLbls>
        <c:gapWidth val="150"/>
        <c:overlap val="100"/>
        <c:axId val="295097856"/>
        <c:axId val="295099776"/>
      </c:barChart>
      <c:catAx>
        <c:axId val="295097856"/>
        <c:scaling>
          <c:orientation val="minMax"/>
        </c:scaling>
        <c:delete val="0"/>
        <c:axPos val="b"/>
        <c:title>
          <c:tx>
            <c:rich>
              <a:bodyPr/>
              <a:lstStyle/>
              <a:p>
                <a:pPr>
                  <a:defRPr/>
                </a:pPr>
                <a:r>
                  <a:rPr lang="fr-FR"/>
                  <a:t>semaines</a:t>
                </a:r>
              </a:p>
            </c:rich>
          </c:tx>
          <c:overlay val="0"/>
        </c:title>
        <c:majorTickMark val="none"/>
        <c:minorTickMark val="none"/>
        <c:tickLblPos val="nextTo"/>
        <c:txPr>
          <a:bodyPr/>
          <a:lstStyle/>
          <a:p>
            <a:pPr>
              <a:defRPr sz="1000"/>
            </a:pPr>
            <a:endParaRPr lang="fr-FR"/>
          </a:p>
        </c:txPr>
        <c:crossAx val="295099776"/>
        <c:crosses val="autoZero"/>
        <c:auto val="1"/>
        <c:lblAlgn val="ctr"/>
        <c:lblOffset val="0"/>
        <c:tickLblSkip val="1"/>
        <c:tickMarkSkip val="1"/>
        <c:noMultiLvlLbl val="0"/>
      </c:catAx>
      <c:valAx>
        <c:axId val="295099776"/>
        <c:scaling>
          <c:orientation val="minMax"/>
        </c:scaling>
        <c:delete val="0"/>
        <c:axPos val="l"/>
        <c:majorGridlines/>
        <c:numFmt formatCode="0\ %" sourceLinked="0"/>
        <c:majorTickMark val="out"/>
        <c:minorTickMark val="none"/>
        <c:tickLblPos val="nextTo"/>
        <c:crossAx val="295097856"/>
        <c:crosses val="autoZero"/>
        <c:crossBetween val="between"/>
      </c:valAx>
    </c:plotArea>
    <c:legend>
      <c:legendPos val="r"/>
      <c:overlay val="0"/>
    </c:legend>
    <c:plotVisOnly val="1"/>
    <c:dispBlanksAs val="gap"/>
    <c:showDLblsOverMax val="0"/>
  </c:chart>
  <c:spPr>
    <a:solidFill>
      <a:schemeClr val="bg1"/>
    </a:solidFill>
  </c:spPr>
  <c:printSettings>
    <c:headerFooter/>
    <c:pageMargins b="0.75000000000000677" l="0.70000000000000062" r="0.70000000000000062" t="0.75000000000000677" header="0.30000000000000032" footer="0.3000000000000003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300" b="1" i="0" baseline="0"/>
              <a:t>Grossesse multiple par âge de la mère </a:t>
            </a:r>
          </a:p>
          <a:p>
            <a:pPr>
              <a:defRPr/>
            </a:pPr>
            <a:r>
              <a:rPr lang="fr-FR" sz="1100" b="1" i="0" baseline="0"/>
              <a:t>(100 % par classe d'âge)</a:t>
            </a:r>
            <a:endParaRPr lang="fr-FR" sz="1100"/>
          </a:p>
        </c:rich>
      </c:tx>
      <c:overlay val="0"/>
    </c:title>
    <c:autoTitleDeleted val="0"/>
    <c:plotArea>
      <c:layout/>
      <c:barChart>
        <c:barDir val="col"/>
        <c:grouping val="percentStacked"/>
        <c:varyColors val="0"/>
        <c:ser>
          <c:idx val="5"/>
          <c:order val="0"/>
          <c:tx>
            <c:strRef>
              <c:f>'Grossesse multiple'!$B$68</c:f>
              <c:strCache>
                <c:ptCount val="1"/>
                <c:pt idx="0">
                  <c:v>Unique</c:v>
                </c:pt>
              </c:strCache>
            </c:strRef>
          </c:tx>
          <c:spPr>
            <a:solidFill>
              <a:schemeClr val="accent1"/>
            </a:solidFill>
          </c:spPr>
          <c:invertIfNegative val="0"/>
          <c:cat>
            <c:strRef>
              <c:f>'GR Mode d''accouchement'!$B$63:$B$72</c:f>
              <c:strCache>
                <c:ptCount val="10"/>
                <c:pt idx="0">
                  <c:v>10-15</c:v>
                </c:pt>
                <c:pt idx="1">
                  <c:v>16-20</c:v>
                </c:pt>
                <c:pt idx="2">
                  <c:v>21-25</c:v>
                </c:pt>
                <c:pt idx="3">
                  <c:v>26-30</c:v>
                </c:pt>
                <c:pt idx="4">
                  <c:v>31-35</c:v>
                </c:pt>
                <c:pt idx="5">
                  <c:v>36-40</c:v>
                </c:pt>
                <c:pt idx="6">
                  <c:v>41-45</c:v>
                </c:pt>
                <c:pt idx="7">
                  <c:v>46-50</c:v>
                </c:pt>
                <c:pt idx="8">
                  <c:v>51-60</c:v>
                </c:pt>
                <c:pt idx="9">
                  <c:v>61-70</c:v>
                </c:pt>
              </c:strCache>
            </c:strRef>
          </c:cat>
          <c:val>
            <c:numRef>
              <c:f>('Grossesse multiple'!$D$68,'Grossesse multiple'!$F$68,'Grossesse multiple'!$H$68,'Grossesse multiple'!$J$68,'Grossesse multiple'!$L$68,'Grossesse multiple'!$N$68,'Grossesse multiple'!$P$68,'Grossesse multiple'!$R$68,'Grossesse multiple'!$T$68,'Grossesse multiple'!$V$68)</c:f>
              <c:numCache>
                <c:formatCode>#,##0.00</c:formatCode>
                <c:ptCount val="10"/>
                <c:pt idx="0">
                  <c:v>100</c:v>
                </c:pt>
                <c:pt idx="1">
                  <c:v>98.684537105981633</c:v>
                </c:pt>
                <c:pt idx="2">
                  <c:v>98.379992169146433</c:v>
                </c:pt>
                <c:pt idx="3">
                  <c:v>98.055719953530172</c:v>
                </c:pt>
                <c:pt idx="4">
                  <c:v>97.481546938351187</c:v>
                </c:pt>
                <c:pt idx="5">
                  <c:v>96.930176565008026</c:v>
                </c:pt>
                <c:pt idx="6">
                  <c:v>96.931407942238266</c:v>
                </c:pt>
                <c:pt idx="7">
                  <c:v>90.517241379310349</c:v>
                </c:pt>
                <c:pt idx="8">
                  <c:v>100</c:v>
                </c:pt>
                <c:pt idx="9">
                  <c:v>0</c:v>
                </c:pt>
              </c:numCache>
            </c:numRef>
          </c:val>
        </c:ser>
        <c:ser>
          <c:idx val="0"/>
          <c:order val="1"/>
          <c:tx>
            <c:strRef>
              <c:f>'Grossesse multiple'!$B$69</c:f>
              <c:strCache>
                <c:ptCount val="1"/>
                <c:pt idx="0">
                  <c:v>Gémellaire</c:v>
                </c:pt>
              </c:strCache>
            </c:strRef>
          </c:tx>
          <c:spPr>
            <a:solidFill>
              <a:srgbClr val="C00000"/>
            </a:solidFill>
          </c:spPr>
          <c:invertIfNegative val="0"/>
          <c:cat>
            <c:strRef>
              <c:f>'GR Mode d''accouchement'!$B$63:$B$72</c:f>
              <c:strCache>
                <c:ptCount val="10"/>
                <c:pt idx="0">
                  <c:v>10-15</c:v>
                </c:pt>
                <c:pt idx="1">
                  <c:v>16-20</c:v>
                </c:pt>
                <c:pt idx="2">
                  <c:v>21-25</c:v>
                </c:pt>
                <c:pt idx="3">
                  <c:v>26-30</c:v>
                </c:pt>
                <c:pt idx="4">
                  <c:v>31-35</c:v>
                </c:pt>
                <c:pt idx="5">
                  <c:v>36-40</c:v>
                </c:pt>
                <c:pt idx="6">
                  <c:v>41-45</c:v>
                </c:pt>
                <c:pt idx="7">
                  <c:v>46-50</c:v>
                </c:pt>
                <c:pt idx="8">
                  <c:v>51-60</c:v>
                </c:pt>
                <c:pt idx="9">
                  <c:v>61-70</c:v>
                </c:pt>
              </c:strCache>
            </c:strRef>
          </c:cat>
          <c:val>
            <c:numRef>
              <c:f>('Grossesse multiple'!$D$69,'Grossesse multiple'!$F$69,'Grossesse multiple'!$H$69,'Grossesse multiple'!$J$69,'Grossesse multiple'!$L$69,'Grossesse multiple'!$N$69,'Grossesse multiple'!$P$69,'Grossesse multiple'!$R$69,'Grossesse multiple'!$T$69,'Grossesse multiple'!$V$69)</c:f>
              <c:numCache>
                <c:formatCode>#,##0.00</c:formatCode>
                <c:ptCount val="10"/>
                <c:pt idx="0">
                  <c:v>0</c:v>
                </c:pt>
                <c:pt idx="1">
                  <c:v>0.67014147431124349</c:v>
                </c:pt>
                <c:pt idx="2">
                  <c:v>1.1305794831636649</c:v>
                </c:pt>
                <c:pt idx="3">
                  <c:v>1.5146533394708577</c:v>
                </c:pt>
                <c:pt idx="4">
                  <c:v>2.0740201684166752</c:v>
                </c:pt>
                <c:pt idx="5">
                  <c:v>2.6150347779561263</c:v>
                </c:pt>
                <c:pt idx="6">
                  <c:v>2.0938628158844765</c:v>
                </c:pt>
                <c:pt idx="7">
                  <c:v>7.7586206896551726</c:v>
                </c:pt>
                <c:pt idx="8">
                  <c:v>0</c:v>
                </c:pt>
                <c:pt idx="9">
                  <c:v>0</c:v>
                </c:pt>
              </c:numCache>
            </c:numRef>
          </c:val>
        </c:ser>
        <c:ser>
          <c:idx val="1"/>
          <c:order val="2"/>
          <c:tx>
            <c:strRef>
              <c:f>'Grossesse multiple'!$B$70</c:f>
              <c:strCache>
                <c:ptCount val="1"/>
                <c:pt idx="0">
                  <c:v>De haut rang</c:v>
                </c:pt>
              </c:strCache>
            </c:strRef>
          </c:tx>
          <c:spPr>
            <a:solidFill>
              <a:schemeClr val="accent3"/>
            </a:solidFill>
          </c:spPr>
          <c:invertIfNegative val="0"/>
          <c:cat>
            <c:strRef>
              <c:f>'GR Mode d''accouchement'!$B$63:$B$72</c:f>
              <c:strCache>
                <c:ptCount val="10"/>
                <c:pt idx="0">
                  <c:v>10-15</c:v>
                </c:pt>
                <c:pt idx="1">
                  <c:v>16-20</c:v>
                </c:pt>
                <c:pt idx="2">
                  <c:v>21-25</c:v>
                </c:pt>
                <c:pt idx="3">
                  <c:v>26-30</c:v>
                </c:pt>
                <c:pt idx="4">
                  <c:v>31-35</c:v>
                </c:pt>
                <c:pt idx="5">
                  <c:v>36-40</c:v>
                </c:pt>
                <c:pt idx="6">
                  <c:v>41-45</c:v>
                </c:pt>
                <c:pt idx="7">
                  <c:v>46-50</c:v>
                </c:pt>
                <c:pt idx="8">
                  <c:v>51-60</c:v>
                </c:pt>
                <c:pt idx="9">
                  <c:v>61-70</c:v>
                </c:pt>
              </c:strCache>
            </c:strRef>
          </c:cat>
          <c:val>
            <c:numRef>
              <c:f>('Grossesse multiple'!$D$70,'Grossesse multiple'!$F$70,'Grossesse multiple'!$H$70,'Grossesse multiple'!$J$70,'Grossesse multiple'!$L$70,'Grossesse multiple'!$N$70,'Grossesse multiple'!$P$70,'Grossesse multiple'!$R$70,'Grossesse multiple'!$T$70,'Grossesse multiple'!$V$70)</c:f>
              <c:numCache>
                <c:formatCode>#,##0.00</c:formatCode>
                <c:ptCount val="10"/>
                <c:pt idx="0">
                  <c:v>0</c:v>
                </c:pt>
                <c:pt idx="1">
                  <c:v>0</c:v>
                </c:pt>
                <c:pt idx="2">
                  <c:v>1.4682850430696948E-2</c:v>
                </c:pt>
                <c:pt idx="3">
                  <c:v>2.191972994892703E-2</c:v>
                </c:pt>
                <c:pt idx="4">
                  <c:v>3.3787295976712754E-2</c:v>
                </c:pt>
                <c:pt idx="5">
                  <c:v>5.3504547886570351E-2</c:v>
                </c:pt>
                <c:pt idx="6">
                  <c:v>7.2202166064981949E-2</c:v>
                </c:pt>
                <c:pt idx="7">
                  <c:v>0.86206896551724133</c:v>
                </c:pt>
                <c:pt idx="8">
                  <c:v>0</c:v>
                </c:pt>
                <c:pt idx="9">
                  <c:v>0</c:v>
                </c:pt>
              </c:numCache>
            </c:numRef>
          </c:val>
        </c:ser>
        <c:ser>
          <c:idx val="2"/>
          <c:order val="3"/>
          <c:tx>
            <c:strRef>
              <c:f>'Grossesse multiple'!$B$71</c:f>
              <c:strCache>
                <c:ptCount val="1"/>
                <c:pt idx="0">
                  <c:v>Inconnue</c:v>
                </c:pt>
              </c:strCache>
            </c:strRef>
          </c:tx>
          <c:spPr>
            <a:solidFill>
              <a:schemeClr val="accent4"/>
            </a:solidFill>
          </c:spPr>
          <c:invertIfNegative val="0"/>
          <c:cat>
            <c:strRef>
              <c:f>'GR Mode d''accouchement'!$B$63:$B$72</c:f>
              <c:strCache>
                <c:ptCount val="10"/>
                <c:pt idx="0">
                  <c:v>10-15</c:v>
                </c:pt>
                <c:pt idx="1">
                  <c:v>16-20</c:v>
                </c:pt>
                <c:pt idx="2">
                  <c:v>21-25</c:v>
                </c:pt>
                <c:pt idx="3">
                  <c:v>26-30</c:v>
                </c:pt>
                <c:pt idx="4">
                  <c:v>31-35</c:v>
                </c:pt>
                <c:pt idx="5">
                  <c:v>36-40</c:v>
                </c:pt>
                <c:pt idx="6">
                  <c:v>41-45</c:v>
                </c:pt>
                <c:pt idx="7">
                  <c:v>46-50</c:v>
                </c:pt>
                <c:pt idx="8">
                  <c:v>51-60</c:v>
                </c:pt>
                <c:pt idx="9">
                  <c:v>61-70</c:v>
                </c:pt>
              </c:strCache>
            </c:strRef>
          </c:cat>
          <c:val>
            <c:numRef>
              <c:f>('Grossesse multiple'!$D$71,'Grossesse multiple'!$F$71,'Grossesse multiple'!$H$71,'Grossesse multiple'!$J$71,'Grossesse multiple'!$L$71,'Grossesse multiple'!$N$71,'Grossesse multiple'!$P$71,'Grossesse multiple'!$R$71,'Grossesse multiple'!$T$71,'Grossesse multiple'!$V$71)</c:f>
              <c:numCache>
                <c:formatCode>#,##0.00</c:formatCode>
                <c:ptCount val="10"/>
                <c:pt idx="0">
                  <c:v>0</c:v>
                </c:pt>
                <c:pt idx="1">
                  <c:v>0.64532141970712342</c:v>
                </c:pt>
                <c:pt idx="2">
                  <c:v>0.47474549725920129</c:v>
                </c:pt>
                <c:pt idx="3">
                  <c:v>0.40770697705004272</c:v>
                </c:pt>
                <c:pt idx="4">
                  <c:v>0.41064559725543193</c:v>
                </c:pt>
                <c:pt idx="5">
                  <c:v>0.40128410914927765</c:v>
                </c:pt>
                <c:pt idx="6">
                  <c:v>0.90252707581227432</c:v>
                </c:pt>
                <c:pt idx="7">
                  <c:v>0.86206896551724133</c:v>
                </c:pt>
                <c:pt idx="8">
                  <c:v>0</c:v>
                </c:pt>
                <c:pt idx="9">
                  <c:v>0</c:v>
                </c:pt>
              </c:numCache>
            </c:numRef>
          </c:val>
        </c:ser>
        <c:dLbls>
          <c:showLegendKey val="0"/>
          <c:showVal val="0"/>
          <c:showCatName val="0"/>
          <c:showSerName val="0"/>
          <c:showPercent val="0"/>
          <c:showBubbleSize val="0"/>
        </c:dLbls>
        <c:gapWidth val="150"/>
        <c:overlap val="100"/>
        <c:axId val="295147392"/>
        <c:axId val="295153664"/>
      </c:barChart>
      <c:catAx>
        <c:axId val="295147392"/>
        <c:scaling>
          <c:orientation val="minMax"/>
        </c:scaling>
        <c:delete val="0"/>
        <c:axPos val="b"/>
        <c:title>
          <c:tx>
            <c:rich>
              <a:bodyPr/>
              <a:lstStyle/>
              <a:p>
                <a:pPr>
                  <a:defRPr/>
                </a:pPr>
                <a:r>
                  <a:rPr lang="fr-FR"/>
                  <a:t>années</a:t>
                </a:r>
              </a:p>
            </c:rich>
          </c:tx>
          <c:overlay val="0"/>
        </c:title>
        <c:majorTickMark val="none"/>
        <c:minorTickMark val="none"/>
        <c:tickLblPos val="nextTo"/>
        <c:txPr>
          <a:bodyPr/>
          <a:lstStyle/>
          <a:p>
            <a:pPr>
              <a:defRPr sz="1000"/>
            </a:pPr>
            <a:endParaRPr lang="fr-FR"/>
          </a:p>
        </c:txPr>
        <c:crossAx val="295153664"/>
        <c:crosses val="autoZero"/>
        <c:auto val="1"/>
        <c:lblAlgn val="ctr"/>
        <c:lblOffset val="0"/>
        <c:tickLblSkip val="1"/>
        <c:tickMarkSkip val="1"/>
        <c:noMultiLvlLbl val="0"/>
      </c:catAx>
      <c:valAx>
        <c:axId val="295153664"/>
        <c:scaling>
          <c:orientation val="minMax"/>
        </c:scaling>
        <c:delete val="0"/>
        <c:axPos val="l"/>
        <c:majorGridlines/>
        <c:numFmt formatCode="0\ %" sourceLinked="0"/>
        <c:majorTickMark val="out"/>
        <c:minorTickMark val="none"/>
        <c:tickLblPos val="nextTo"/>
        <c:crossAx val="295147392"/>
        <c:crosses val="autoZero"/>
        <c:crossBetween val="between"/>
      </c:valAx>
    </c:plotArea>
    <c:legend>
      <c:legendPos val="r"/>
      <c:overlay val="0"/>
    </c:legend>
    <c:plotVisOnly val="1"/>
    <c:dispBlanksAs val="gap"/>
    <c:showDLblsOverMax val="0"/>
  </c:chart>
  <c:spPr>
    <a:solidFill>
      <a:schemeClr val="bg1"/>
    </a:solidFill>
  </c:spPr>
  <c:printSettings>
    <c:headerFooter/>
    <c:pageMargins b="0.75000000000000699" l="0.70000000000000062" r="0.70000000000000062" t="0.75000000000000699" header="0.30000000000000032" footer="0.3000000000000003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0"/>
            </a:pPr>
            <a:r>
              <a:rPr lang="fr-FR" sz="1500" b="1" i="0" baseline="0"/>
              <a:t>Durée de séjour du bébé par grossesse multiple </a:t>
            </a:r>
          </a:p>
          <a:p>
            <a:pPr>
              <a:defRPr sz="1500"/>
            </a:pPr>
            <a:r>
              <a:rPr lang="fr-FR" sz="1200" b="1" i="0" baseline="0"/>
              <a:t>(100 % par type de grossesse)</a:t>
            </a:r>
          </a:p>
        </c:rich>
      </c:tx>
      <c:overlay val="0"/>
    </c:title>
    <c:autoTitleDeleted val="0"/>
    <c:plotArea>
      <c:layout/>
      <c:lineChart>
        <c:grouping val="standard"/>
        <c:varyColors val="0"/>
        <c:ser>
          <c:idx val="0"/>
          <c:order val="0"/>
          <c:tx>
            <c:strRef>
              <c:f>'Durée de séjour du bébé'!$C$182</c:f>
              <c:strCache>
                <c:ptCount val="1"/>
                <c:pt idx="0">
                  <c:v>Unique</c:v>
                </c:pt>
              </c:strCache>
            </c:strRef>
          </c:tx>
          <c:cat>
            <c:strRef>
              <c:f>'GR Mode d''accouchement'!$B$119:$B$132</c:f>
              <c:strCache>
                <c:ptCount val="14"/>
                <c:pt idx="0">
                  <c:v>0 nuit</c:v>
                </c:pt>
                <c:pt idx="1">
                  <c:v>1 nuit</c:v>
                </c:pt>
                <c:pt idx="2">
                  <c:v>2 nuits</c:v>
                </c:pt>
                <c:pt idx="3">
                  <c:v>3 nuits</c:v>
                </c:pt>
                <c:pt idx="4">
                  <c:v>4 nuits</c:v>
                </c:pt>
                <c:pt idx="5">
                  <c:v>5 nuits</c:v>
                </c:pt>
                <c:pt idx="6">
                  <c:v>6 nuits</c:v>
                </c:pt>
                <c:pt idx="7">
                  <c:v>7 nuits</c:v>
                </c:pt>
                <c:pt idx="8">
                  <c:v>8 nuits</c:v>
                </c:pt>
                <c:pt idx="9">
                  <c:v>9 nuits</c:v>
                </c:pt>
                <c:pt idx="10">
                  <c:v>10 nuits</c:v>
                </c:pt>
                <c:pt idx="11">
                  <c:v>11 - 20 nuits</c:v>
                </c:pt>
                <c:pt idx="12">
                  <c:v>21 - 30 nuits</c:v>
                </c:pt>
                <c:pt idx="13">
                  <c:v>≥ 31 nuits</c:v>
                </c:pt>
              </c:strCache>
            </c:strRef>
          </c:cat>
          <c:val>
            <c:numRef>
              <c:f>'Durée de séjour du bébé'!$D$184:$D$196</c:f>
              <c:numCache>
                <c:formatCode>#,##0.00</c:formatCode>
                <c:ptCount val="13"/>
                <c:pt idx="0">
                  <c:v>1.0274609346580115</c:v>
                </c:pt>
                <c:pt idx="1">
                  <c:v>1.9013281812082166</c:v>
                </c:pt>
                <c:pt idx="2">
                  <c:v>3.940890681713459</c:v>
                </c:pt>
                <c:pt idx="3">
                  <c:v>18.681034413070012</c:v>
                </c:pt>
                <c:pt idx="4">
                  <c:v>41.168767127717196</c:v>
                </c:pt>
                <c:pt idx="5">
                  <c:v>18.650315675448454</c:v>
                </c:pt>
                <c:pt idx="6">
                  <c:v>7.1299806795308118</c:v>
                </c:pt>
                <c:pt idx="7">
                  <c:v>2.3904028196567584</c:v>
                </c:pt>
                <c:pt idx="8">
                  <c:v>0.75260907172825231</c:v>
                </c:pt>
                <c:pt idx="9">
                  <c:v>0.48988302628068847</c:v>
                </c:pt>
                <c:pt idx="10">
                  <c:v>0.38883454726239464</c:v>
                </c:pt>
                <c:pt idx="11">
                  <c:v>1.9740830861013878</c:v>
                </c:pt>
                <c:pt idx="12">
                  <c:v>0.69359675998156878</c:v>
                </c:pt>
              </c:numCache>
            </c:numRef>
          </c:val>
          <c:smooth val="0"/>
        </c:ser>
        <c:ser>
          <c:idx val="1"/>
          <c:order val="1"/>
          <c:tx>
            <c:strRef>
              <c:f>'Durée de séjour du bébé'!$E$182</c:f>
              <c:strCache>
                <c:ptCount val="1"/>
                <c:pt idx="0">
                  <c:v>Gémellaire</c:v>
                </c:pt>
              </c:strCache>
            </c:strRef>
          </c:tx>
          <c:cat>
            <c:strRef>
              <c:f>'GR Mode d''accouchement'!$B$119:$B$132</c:f>
              <c:strCache>
                <c:ptCount val="14"/>
                <c:pt idx="0">
                  <c:v>0 nuit</c:v>
                </c:pt>
                <c:pt idx="1">
                  <c:v>1 nuit</c:v>
                </c:pt>
                <c:pt idx="2">
                  <c:v>2 nuits</c:v>
                </c:pt>
                <c:pt idx="3">
                  <c:v>3 nuits</c:v>
                </c:pt>
                <c:pt idx="4">
                  <c:v>4 nuits</c:v>
                </c:pt>
                <c:pt idx="5">
                  <c:v>5 nuits</c:v>
                </c:pt>
                <c:pt idx="6">
                  <c:v>6 nuits</c:v>
                </c:pt>
                <c:pt idx="7">
                  <c:v>7 nuits</c:v>
                </c:pt>
                <c:pt idx="8">
                  <c:v>8 nuits</c:v>
                </c:pt>
                <c:pt idx="9">
                  <c:v>9 nuits</c:v>
                </c:pt>
                <c:pt idx="10">
                  <c:v>10 nuits</c:v>
                </c:pt>
                <c:pt idx="11">
                  <c:v>11 - 20 nuits</c:v>
                </c:pt>
                <c:pt idx="12">
                  <c:v>21 - 30 nuits</c:v>
                </c:pt>
                <c:pt idx="13">
                  <c:v>≥ 31 nuits</c:v>
                </c:pt>
              </c:strCache>
            </c:strRef>
          </c:cat>
          <c:val>
            <c:numRef>
              <c:f>'Durée de séjour du bébé'!$F$184:$F$197</c:f>
              <c:numCache>
                <c:formatCode>#,##0.00</c:formatCode>
                <c:ptCount val="14"/>
                <c:pt idx="0">
                  <c:v>3.7387491345488111</c:v>
                </c:pt>
                <c:pt idx="1">
                  <c:v>1.0616201246249712</c:v>
                </c:pt>
                <c:pt idx="2">
                  <c:v>0.64620355411954766</c:v>
                </c:pt>
                <c:pt idx="3">
                  <c:v>1.4308792984075698</c:v>
                </c:pt>
                <c:pt idx="4">
                  <c:v>8.2160166166628201</c:v>
                </c:pt>
                <c:pt idx="5">
                  <c:v>14.285714285714285</c:v>
                </c:pt>
                <c:pt idx="6">
                  <c:v>13.731825525040387</c:v>
                </c:pt>
                <c:pt idx="7">
                  <c:v>9.2084006462035539</c:v>
                </c:pt>
                <c:pt idx="8">
                  <c:v>4.2695591968612971</c:v>
                </c:pt>
                <c:pt idx="9">
                  <c:v>2.2847911377798291</c:v>
                </c:pt>
                <c:pt idx="10">
                  <c:v>1.8462958689129931</c:v>
                </c:pt>
                <c:pt idx="11">
                  <c:v>19.132240941610892</c:v>
                </c:pt>
                <c:pt idx="12">
                  <c:v>10.062312485575815</c:v>
                </c:pt>
                <c:pt idx="13">
                  <c:v>10.085391183937226</c:v>
                </c:pt>
              </c:numCache>
            </c:numRef>
          </c:val>
          <c:smooth val="0"/>
        </c:ser>
        <c:ser>
          <c:idx val="2"/>
          <c:order val="2"/>
          <c:tx>
            <c:strRef>
              <c:f>'Durée de séjour du bébé'!$G$182</c:f>
              <c:strCache>
                <c:ptCount val="1"/>
                <c:pt idx="0">
                  <c:v>De haut rang</c:v>
                </c:pt>
              </c:strCache>
            </c:strRef>
          </c:tx>
          <c:cat>
            <c:strRef>
              <c:f>'GR Mode d''accouchement'!$B$119:$B$132</c:f>
              <c:strCache>
                <c:ptCount val="14"/>
                <c:pt idx="0">
                  <c:v>0 nuit</c:v>
                </c:pt>
                <c:pt idx="1">
                  <c:v>1 nuit</c:v>
                </c:pt>
                <c:pt idx="2">
                  <c:v>2 nuits</c:v>
                </c:pt>
                <c:pt idx="3">
                  <c:v>3 nuits</c:v>
                </c:pt>
                <c:pt idx="4">
                  <c:v>4 nuits</c:v>
                </c:pt>
                <c:pt idx="5">
                  <c:v>5 nuits</c:v>
                </c:pt>
                <c:pt idx="6">
                  <c:v>6 nuits</c:v>
                </c:pt>
                <c:pt idx="7">
                  <c:v>7 nuits</c:v>
                </c:pt>
                <c:pt idx="8">
                  <c:v>8 nuits</c:v>
                </c:pt>
                <c:pt idx="9">
                  <c:v>9 nuits</c:v>
                </c:pt>
                <c:pt idx="10">
                  <c:v>10 nuits</c:v>
                </c:pt>
                <c:pt idx="11">
                  <c:v>11 - 20 nuits</c:v>
                </c:pt>
                <c:pt idx="12">
                  <c:v>21 - 30 nuits</c:v>
                </c:pt>
                <c:pt idx="13">
                  <c:v>≥ 31 nuits</c:v>
                </c:pt>
              </c:strCache>
            </c:strRef>
          </c:cat>
          <c:val>
            <c:numRef>
              <c:f>'Durée de séjour du bébé'!$H$184:$H$197</c:f>
              <c:numCache>
                <c:formatCode>#,##0.00</c:formatCode>
                <c:ptCount val="14"/>
                <c:pt idx="0">
                  <c:v>1.0526315789473684</c:v>
                </c:pt>
                <c:pt idx="1">
                  <c:v>0</c:v>
                </c:pt>
                <c:pt idx="2">
                  <c:v>0</c:v>
                </c:pt>
                <c:pt idx="3">
                  <c:v>3.1578947368421053</c:v>
                </c:pt>
                <c:pt idx="4">
                  <c:v>3.1578947368421053</c:v>
                </c:pt>
                <c:pt idx="5">
                  <c:v>12.631578947368421</c:v>
                </c:pt>
                <c:pt idx="6">
                  <c:v>2.1052631578947367</c:v>
                </c:pt>
                <c:pt idx="7">
                  <c:v>5.2631578947368416</c:v>
                </c:pt>
                <c:pt idx="8">
                  <c:v>1.0526315789473684</c:v>
                </c:pt>
                <c:pt idx="9">
                  <c:v>2.1052631578947367</c:v>
                </c:pt>
                <c:pt idx="10">
                  <c:v>5.2631578947368416</c:v>
                </c:pt>
                <c:pt idx="11">
                  <c:v>10.526315789473683</c:v>
                </c:pt>
                <c:pt idx="12">
                  <c:v>11.578947368421053</c:v>
                </c:pt>
                <c:pt idx="13">
                  <c:v>42.105263157894733</c:v>
                </c:pt>
              </c:numCache>
            </c:numRef>
          </c:val>
          <c:smooth val="0"/>
        </c:ser>
        <c:ser>
          <c:idx val="3"/>
          <c:order val="3"/>
          <c:tx>
            <c:strRef>
              <c:f>'Durée de séjour du bébé'!$I$182</c:f>
              <c:strCache>
                <c:ptCount val="1"/>
                <c:pt idx="0">
                  <c:v>Inconnue</c:v>
                </c:pt>
              </c:strCache>
            </c:strRef>
          </c:tx>
          <c:val>
            <c:numRef>
              <c:f>'Durée de séjour du bébé'!$J$184:$J$197</c:f>
              <c:numCache>
                <c:formatCode>#,##0.00</c:formatCode>
                <c:ptCount val="14"/>
                <c:pt idx="0">
                  <c:v>87.215411558669004</c:v>
                </c:pt>
                <c:pt idx="1">
                  <c:v>8.7565674255691768</c:v>
                </c:pt>
                <c:pt idx="2">
                  <c:v>1.5761821366024518</c:v>
                </c:pt>
                <c:pt idx="3">
                  <c:v>1.5761821366024518</c:v>
                </c:pt>
                <c:pt idx="4">
                  <c:v>0.52539404553415059</c:v>
                </c:pt>
                <c:pt idx="5">
                  <c:v>0.17513134851138354</c:v>
                </c:pt>
                <c:pt idx="6">
                  <c:v>0</c:v>
                </c:pt>
                <c:pt idx="7">
                  <c:v>0</c:v>
                </c:pt>
                <c:pt idx="8">
                  <c:v>0</c:v>
                </c:pt>
                <c:pt idx="9">
                  <c:v>0</c:v>
                </c:pt>
                <c:pt idx="10">
                  <c:v>0</c:v>
                </c:pt>
                <c:pt idx="11">
                  <c:v>0</c:v>
                </c:pt>
                <c:pt idx="12">
                  <c:v>0.17513134851138354</c:v>
                </c:pt>
                <c:pt idx="13">
                  <c:v>0</c:v>
                </c:pt>
              </c:numCache>
            </c:numRef>
          </c:val>
          <c:smooth val="0"/>
        </c:ser>
        <c:dLbls>
          <c:showLegendKey val="0"/>
          <c:showVal val="0"/>
          <c:showCatName val="0"/>
          <c:showSerName val="0"/>
          <c:showPercent val="0"/>
          <c:showBubbleSize val="0"/>
        </c:dLbls>
        <c:marker val="1"/>
        <c:smooth val="0"/>
        <c:axId val="295168640"/>
        <c:axId val="295702912"/>
      </c:lineChart>
      <c:catAx>
        <c:axId val="295168640"/>
        <c:scaling>
          <c:orientation val="minMax"/>
        </c:scaling>
        <c:delete val="0"/>
        <c:axPos val="b"/>
        <c:majorTickMark val="out"/>
        <c:minorTickMark val="none"/>
        <c:tickLblPos val="nextTo"/>
        <c:crossAx val="295702912"/>
        <c:crosses val="autoZero"/>
        <c:auto val="1"/>
        <c:lblAlgn val="ctr"/>
        <c:lblOffset val="100"/>
        <c:noMultiLvlLbl val="0"/>
      </c:catAx>
      <c:valAx>
        <c:axId val="295702912"/>
        <c:scaling>
          <c:orientation val="minMax"/>
        </c:scaling>
        <c:delete val="0"/>
        <c:axPos val="l"/>
        <c:majorGridlines/>
        <c:numFmt formatCode="#\ ##0\ &quot;%&quot;" sourceLinked="0"/>
        <c:majorTickMark val="out"/>
        <c:minorTickMark val="none"/>
        <c:tickLblPos val="nextTo"/>
        <c:crossAx val="295168640"/>
        <c:crosses val="autoZero"/>
        <c:crossBetween val="between"/>
      </c:valAx>
    </c:plotArea>
    <c:legend>
      <c:legendPos val="r"/>
      <c:overlay val="0"/>
    </c:legend>
    <c:plotVisOnly val="1"/>
    <c:dispBlanksAs val="gap"/>
    <c:showDLblsOverMax val="0"/>
  </c:chart>
  <c:printSettings>
    <c:headerFooter/>
    <c:pageMargins b="0.750000000000004" l="0.70000000000000062" r="0.70000000000000062" t="0.750000000000004"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400"/>
              <a:t>Nombre de naissances par poids de naissance (grammes)</a:t>
            </a:r>
          </a:p>
        </c:rich>
      </c:tx>
      <c:layout/>
      <c:overlay val="0"/>
    </c:title>
    <c:autoTitleDeleted val="0"/>
    <c:plotArea>
      <c:layout/>
      <c:barChart>
        <c:barDir val="col"/>
        <c:grouping val="clustered"/>
        <c:varyColors val="0"/>
        <c:ser>
          <c:idx val="0"/>
          <c:order val="0"/>
          <c:invertIfNegative val="0"/>
          <c:cat>
            <c:strRef>
              <c:f>_G0106_!$A$2:$A$59</c:f>
              <c:strCache>
                <c:ptCount val="58"/>
                <c:pt idx="0">
                  <c:v>0</c:v>
                </c:pt>
                <c:pt idx="1">
                  <c:v>100</c:v>
                </c:pt>
                <c:pt idx="2">
                  <c:v>200</c:v>
                </c:pt>
                <c:pt idx="3">
                  <c:v>300</c:v>
                </c:pt>
                <c:pt idx="4">
                  <c:v>400</c:v>
                </c:pt>
                <c:pt idx="5">
                  <c:v>500</c:v>
                </c:pt>
                <c:pt idx="6">
                  <c:v>600</c:v>
                </c:pt>
                <c:pt idx="7">
                  <c:v>700</c:v>
                </c:pt>
                <c:pt idx="8">
                  <c:v>800</c:v>
                </c:pt>
                <c:pt idx="9">
                  <c:v>900</c:v>
                </c:pt>
                <c:pt idx="10">
                  <c:v>1 000</c:v>
                </c:pt>
                <c:pt idx="11">
                  <c:v>1 100</c:v>
                </c:pt>
                <c:pt idx="12">
                  <c:v>1 200</c:v>
                </c:pt>
                <c:pt idx="13">
                  <c:v>1 300</c:v>
                </c:pt>
                <c:pt idx="14">
                  <c:v>1 400</c:v>
                </c:pt>
                <c:pt idx="15">
                  <c:v>1 500</c:v>
                </c:pt>
                <c:pt idx="16">
                  <c:v>1 600</c:v>
                </c:pt>
                <c:pt idx="17">
                  <c:v>1 700</c:v>
                </c:pt>
                <c:pt idx="18">
                  <c:v>1 800</c:v>
                </c:pt>
                <c:pt idx="19">
                  <c:v>1 900</c:v>
                </c:pt>
                <c:pt idx="20">
                  <c:v>2 000</c:v>
                </c:pt>
                <c:pt idx="21">
                  <c:v>2 100</c:v>
                </c:pt>
                <c:pt idx="22">
                  <c:v>2 200</c:v>
                </c:pt>
                <c:pt idx="23">
                  <c:v>2 300</c:v>
                </c:pt>
                <c:pt idx="24">
                  <c:v>2 400</c:v>
                </c:pt>
                <c:pt idx="25">
                  <c:v>2 500</c:v>
                </c:pt>
                <c:pt idx="26">
                  <c:v>2 600</c:v>
                </c:pt>
                <c:pt idx="27">
                  <c:v>2 700</c:v>
                </c:pt>
                <c:pt idx="28">
                  <c:v>2 800</c:v>
                </c:pt>
                <c:pt idx="29">
                  <c:v>2 900</c:v>
                </c:pt>
                <c:pt idx="30">
                  <c:v>3 000</c:v>
                </c:pt>
                <c:pt idx="31">
                  <c:v>3 100</c:v>
                </c:pt>
                <c:pt idx="32">
                  <c:v>3 200</c:v>
                </c:pt>
                <c:pt idx="33">
                  <c:v>3 300</c:v>
                </c:pt>
                <c:pt idx="34">
                  <c:v>3 400</c:v>
                </c:pt>
                <c:pt idx="35">
                  <c:v>3 500</c:v>
                </c:pt>
                <c:pt idx="36">
                  <c:v>3 600</c:v>
                </c:pt>
                <c:pt idx="37">
                  <c:v>3 700</c:v>
                </c:pt>
                <c:pt idx="38">
                  <c:v>3 800</c:v>
                </c:pt>
                <c:pt idx="39">
                  <c:v>3 900</c:v>
                </c:pt>
                <c:pt idx="40">
                  <c:v>4 000</c:v>
                </c:pt>
                <c:pt idx="41">
                  <c:v>4 100</c:v>
                </c:pt>
                <c:pt idx="42">
                  <c:v>4 200</c:v>
                </c:pt>
                <c:pt idx="43">
                  <c:v>4 300</c:v>
                </c:pt>
                <c:pt idx="44">
                  <c:v>4 400</c:v>
                </c:pt>
                <c:pt idx="45">
                  <c:v>4 500</c:v>
                </c:pt>
                <c:pt idx="46">
                  <c:v>4 600</c:v>
                </c:pt>
                <c:pt idx="47">
                  <c:v>4 700</c:v>
                </c:pt>
                <c:pt idx="48">
                  <c:v>4 800</c:v>
                </c:pt>
                <c:pt idx="49">
                  <c:v>4 900</c:v>
                </c:pt>
                <c:pt idx="50">
                  <c:v>5 000</c:v>
                </c:pt>
                <c:pt idx="51">
                  <c:v>5 100</c:v>
                </c:pt>
                <c:pt idx="52">
                  <c:v>5 200</c:v>
                </c:pt>
                <c:pt idx="53">
                  <c:v>5 300</c:v>
                </c:pt>
                <c:pt idx="54">
                  <c:v>5 400</c:v>
                </c:pt>
                <c:pt idx="55">
                  <c:v>5 500</c:v>
                </c:pt>
                <c:pt idx="56">
                  <c:v>5 700</c:v>
                </c:pt>
                <c:pt idx="57">
                  <c:v>5 800</c:v>
                </c:pt>
              </c:strCache>
            </c:strRef>
          </c:cat>
          <c:val>
            <c:numRef>
              <c:f>'GR simples'!etiq_G0106_2</c:f>
              <c:numCache>
                <c:formatCode>General</c:formatCode>
                <c:ptCount val="61"/>
                <c:pt idx="0">
                  <c:v>19</c:v>
                </c:pt>
                <c:pt idx="1">
                  <c:v>3</c:v>
                </c:pt>
                <c:pt idx="2">
                  <c:v>10</c:v>
                </c:pt>
                <c:pt idx="3">
                  <c:v>50</c:v>
                </c:pt>
                <c:pt idx="4">
                  <c:v>51</c:v>
                </c:pt>
                <c:pt idx="5">
                  <c:v>99</c:v>
                </c:pt>
                <c:pt idx="6">
                  <c:v>122</c:v>
                </c:pt>
                <c:pt idx="7">
                  <c:v>125</c:v>
                </c:pt>
                <c:pt idx="8">
                  <c:v>129</c:v>
                </c:pt>
                <c:pt idx="9">
                  <c:v>138</c:v>
                </c:pt>
                <c:pt idx="10">
                  <c:v>122</c:v>
                </c:pt>
                <c:pt idx="11">
                  <c:v>150</c:v>
                </c:pt>
                <c:pt idx="12">
                  <c:v>162</c:v>
                </c:pt>
                <c:pt idx="13">
                  <c:v>168</c:v>
                </c:pt>
                <c:pt idx="14">
                  <c:v>261</c:v>
                </c:pt>
                <c:pt idx="15">
                  <c:v>206</c:v>
                </c:pt>
                <c:pt idx="16">
                  <c:v>283</c:v>
                </c:pt>
                <c:pt idx="17">
                  <c:v>354</c:v>
                </c:pt>
                <c:pt idx="18">
                  <c:v>414</c:v>
                </c:pt>
                <c:pt idx="19">
                  <c:v>508</c:v>
                </c:pt>
                <c:pt idx="20">
                  <c:v>675</c:v>
                </c:pt>
                <c:pt idx="21">
                  <c:v>831</c:v>
                </c:pt>
                <c:pt idx="22">
                  <c:v>1073</c:v>
                </c:pt>
                <c:pt idx="23">
                  <c:v>1420</c:v>
                </c:pt>
                <c:pt idx="24">
                  <c:v>1866</c:v>
                </c:pt>
                <c:pt idx="25">
                  <c:v>2544</c:v>
                </c:pt>
                <c:pt idx="26">
                  <c:v>3431</c:v>
                </c:pt>
                <c:pt idx="27">
                  <c:v>4561</c:v>
                </c:pt>
                <c:pt idx="28">
                  <c:v>5857</c:v>
                </c:pt>
                <c:pt idx="29">
                  <c:v>7278</c:v>
                </c:pt>
                <c:pt idx="30">
                  <c:v>9009</c:v>
                </c:pt>
                <c:pt idx="31">
                  <c:v>9737</c:v>
                </c:pt>
                <c:pt idx="32">
                  <c:v>10360</c:v>
                </c:pt>
                <c:pt idx="33">
                  <c:v>10814</c:v>
                </c:pt>
                <c:pt idx="34">
                  <c:v>10433</c:v>
                </c:pt>
                <c:pt idx="35">
                  <c:v>9459</c:v>
                </c:pt>
                <c:pt idx="36">
                  <c:v>8406</c:v>
                </c:pt>
                <c:pt idx="37">
                  <c:v>7222</c:v>
                </c:pt>
                <c:pt idx="38">
                  <c:v>5756</c:v>
                </c:pt>
                <c:pt idx="39">
                  <c:v>4432</c:v>
                </c:pt>
                <c:pt idx="40">
                  <c:v>3289</c:v>
                </c:pt>
                <c:pt idx="41">
                  <c:v>2320</c:v>
                </c:pt>
                <c:pt idx="42">
                  <c:v>1588</c:v>
                </c:pt>
                <c:pt idx="43">
                  <c:v>1098</c:v>
                </c:pt>
                <c:pt idx="44">
                  <c:v>742</c:v>
                </c:pt>
                <c:pt idx="45">
                  <c:v>427</c:v>
                </c:pt>
                <c:pt idx="46">
                  <c:v>298</c:v>
                </c:pt>
                <c:pt idx="47">
                  <c:v>146</c:v>
                </c:pt>
                <c:pt idx="48">
                  <c:v>96</c:v>
                </c:pt>
                <c:pt idx="49">
                  <c:v>64</c:v>
                </c:pt>
                <c:pt idx="50">
                  <c:v>33</c:v>
                </c:pt>
                <c:pt idx="51">
                  <c:v>15</c:v>
                </c:pt>
                <c:pt idx="52">
                  <c:v>15</c:v>
                </c:pt>
                <c:pt idx="53">
                  <c:v>11</c:v>
                </c:pt>
                <c:pt idx="54">
                  <c:v>5</c:v>
                </c:pt>
                <c:pt idx="55">
                  <c:v>4</c:v>
                </c:pt>
                <c:pt idx="56">
                  <c:v>1</c:v>
                </c:pt>
                <c:pt idx="57">
                  <c:v>1</c:v>
                </c:pt>
                <c:pt idx="58">
                  <c:v>1</c:v>
                </c:pt>
                <c:pt idx="59">
                  <c:v>1</c:v>
                </c:pt>
                <c:pt idx="60">
                  <c:v>1</c:v>
                </c:pt>
              </c:numCache>
            </c:numRef>
          </c:val>
        </c:ser>
        <c:dLbls>
          <c:showLegendKey val="0"/>
          <c:showVal val="0"/>
          <c:showCatName val="0"/>
          <c:showSerName val="0"/>
          <c:showPercent val="0"/>
          <c:showBubbleSize val="0"/>
        </c:dLbls>
        <c:gapWidth val="150"/>
        <c:axId val="259153920"/>
        <c:axId val="259155456"/>
      </c:barChart>
      <c:barChart>
        <c:barDir val="col"/>
        <c:grouping val="clustered"/>
        <c:varyColors val="0"/>
        <c:ser>
          <c:idx val="1"/>
          <c:order val="1"/>
          <c:spPr>
            <a:noFill/>
          </c:spPr>
          <c:invertIfNegative val="0"/>
          <c:cat>
            <c:strRef>
              <c:f>'GR simples'!etiq_G0106_1</c:f>
              <c:strCache>
                <c:ptCount val="61"/>
                <c:pt idx="0">
                  <c:v>0</c:v>
                </c:pt>
                <c:pt idx="1">
                  <c:v>100</c:v>
                </c:pt>
                <c:pt idx="2">
                  <c:v>200</c:v>
                </c:pt>
                <c:pt idx="3">
                  <c:v>300</c:v>
                </c:pt>
                <c:pt idx="4">
                  <c:v>400</c:v>
                </c:pt>
                <c:pt idx="5">
                  <c:v>500</c:v>
                </c:pt>
                <c:pt idx="6">
                  <c:v>600</c:v>
                </c:pt>
                <c:pt idx="7">
                  <c:v>700</c:v>
                </c:pt>
                <c:pt idx="8">
                  <c:v>800</c:v>
                </c:pt>
                <c:pt idx="9">
                  <c:v>900</c:v>
                </c:pt>
                <c:pt idx="10">
                  <c:v>1 000</c:v>
                </c:pt>
                <c:pt idx="11">
                  <c:v>1 100</c:v>
                </c:pt>
                <c:pt idx="12">
                  <c:v>1 200</c:v>
                </c:pt>
                <c:pt idx="13">
                  <c:v>1 300</c:v>
                </c:pt>
                <c:pt idx="14">
                  <c:v>1 400</c:v>
                </c:pt>
                <c:pt idx="15">
                  <c:v>1 500</c:v>
                </c:pt>
                <c:pt idx="16">
                  <c:v>1 600</c:v>
                </c:pt>
                <c:pt idx="17">
                  <c:v>1 700</c:v>
                </c:pt>
                <c:pt idx="18">
                  <c:v>1 800</c:v>
                </c:pt>
                <c:pt idx="19">
                  <c:v>1 900</c:v>
                </c:pt>
                <c:pt idx="20">
                  <c:v>2 000</c:v>
                </c:pt>
                <c:pt idx="21">
                  <c:v>2 100</c:v>
                </c:pt>
                <c:pt idx="22">
                  <c:v>2 200</c:v>
                </c:pt>
                <c:pt idx="23">
                  <c:v>2 300</c:v>
                </c:pt>
                <c:pt idx="24">
                  <c:v>2 400</c:v>
                </c:pt>
                <c:pt idx="25">
                  <c:v>2 500</c:v>
                </c:pt>
                <c:pt idx="26">
                  <c:v>2 600</c:v>
                </c:pt>
                <c:pt idx="27">
                  <c:v>2 700</c:v>
                </c:pt>
                <c:pt idx="28">
                  <c:v>2 800</c:v>
                </c:pt>
                <c:pt idx="29">
                  <c:v>2 900</c:v>
                </c:pt>
                <c:pt idx="30">
                  <c:v>3 000</c:v>
                </c:pt>
                <c:pt idx="31">
                  <c:v>3 100</c:v>
                </c:pt>
                <c:pt idx="32">
                  <c:v>3 200</c:v>
                </c:pt>
                <c:pt idx="33">
                  <c:v>3 300</c:v>
                </c:pt>
                <c:pt idx="34">
                  <c:v>3 400</c:v>
                </c:pt>
                <c:pt idx="35">
                  <c:v>3 500</c:v>
                </c:pt>
                <c:pt idx="36">
                  <c:v>3 600</c:v>
                </c:pt>
                <c:pt idx="37">
                  <c:v>3 700</c:v>
                </c:pt>
                <c:pt idx="38">
                  <c:v>3 800</c:v>
                </c:pt>
                <c:pt idx="39">
                  <c:v>3 900</c:v>
                </c:pt>
                <c:pt idx="40">
                  <c:v>4 000</c:v>
                </c:pt>
                <c:pt idx="41">
                  <c:v>4 100</c:v>
                </c:pt>
                <c:pt idx="42">
                  <c:v>4 200</c:v>
                </c:pt>
                <c:pt idx="43">
                  <c:v>4 300</c:v>
                </c:pt>
                <c:pt idx="44">
                  <c:v>4 400</c:v>
                </c:pt>
                <c:pt idx="45">
                  <c:v>4 500</c:v>
                </c:pt>
                <c:pt idx="46">
                  <c:v>4 600</c:v>
                </c:pt>
                <c:pt idx="47">
                  <c:v>4 700</c:v>
                </c:pt>
                <c:pt idx="48">
                  <c:v>4 800</c:v>
                </c:pt>
                <c:pt idx="49">
                  <c:v>4 900</c:v>
                </c:pt>
                <c:pt idx="50">
                  <c:v>5 000</c:v>
                </c:pt>
                <c:pt idx="51">
                  <c:v>5 100</c:v>
                </c:pt>
                <c:pt idx="52">
                  <c:v>5 200</c:v>
                </c:pt>
                <c:pt idx="53">
                  <c:v>5 300</c:v>
                </c:pt>
                <c:pt idx="54">
                  <c:v>5 400</c:v>
                </c:pt>
                <c:pt idx="55">
                  <c:v>5 500</c:v>
                </c:pt>
                <c:pt idx="56">
                  <c:v>5 700</c:v>
                </c:pt>
                <c:pt idx="57">
                  <c:v>5 800</c:v>
                </c:pt>
                <c:pt idx="58">
                  <c:v>6 000</c:v>
                </c:pt>
                <c:pt idx="59">
                  <c:v>6 400</c:v>
                </c:pt>
                <c:pt idx="60">
                  <c:v>6 600</c:v>
                </c:pt>
              </c:strCache>
            </c:strRef>
          </c:cat>
          <c:val>
            <c:numRef>
              <c:f>'GR simples'!etiq_G0106_3</c:f>
              <c:numCache>
                <c:formatCode>General</c:formatCode>
                <c:ptCount val="61"/>
                <c:pt idx="0">
                  <c:v>1.4763703047539123E-2</c:v>
                </c:pt>
                <c:pt idx="1">
                  <c:v>2.3311110075061765E-3</c:v>
                </c:pt>
                <c:pt idx="2">
                  <c:v>7.7703700250205902E-3</c:v>
                </c:pt>
                <c:pt idx="3">
                  <c:v>3.8851850125102949E-2</c:v>
                </c:pt>
                <c:pt idx="4">
                  <c:v>3.9628887127605011E-2</c:v>
                </c:pt>
                <c:pt idx="5">
                  <c:v>7.692666324770385E-2</c:v>
                </c:pt>
                <c:pt idx="6">
                  <c:v>9.4798514305251214E-2</c:v>
                </c:pt>
                <c:pt idx="7">
                  <c:v>9.7129625312757373E-2</c:v>
                </c:pt>
                <c:pt idx="8">
                  <c:v>0.10023777332276564</c:v>
                </c:pt>
                <c:pt idx="9">
                  <c:v>0.1072311063452842</c:v>
                </c:pt>
                <c:pt idx="10">
                  <c:v>9.4798514305251214E-2</c:v>
                </c:pt>
                <c:pt idx="11">
                  <c:v>0.11655555037530882</c:v>
                </c:pt>
                <c:pt idx="12">
                  <c:v>0.12587999440533357</c:v>
                </c:pt>
                <c:pt idx="13">
                  <c:v>0.13054221642034591</c:v>
                </c:pt>
                <c:pt idx="14">
                  <c:v>0.20280665765303749</c:v>
                </c:pt>
                <c:pt idx="15">
                  <c:v>0.1600696225154242</c:v>
                </c:pt>
                <c:pt idx="16">
                  <c:v>0.21990147170808275</c:v>
                </c:pt>
                <c:pt idx="17">
                  <c:v>0.27507109888572889</c:v>
                </c:pt>
                <c:pt idx="18">
                  <c:v>0.32169331903585258</c:v>
                </c:pt>
                <c:pt idx="19">
                  <c:v>0.3947347972710461</c:v>
                </c:pt>
                <c:pt idx="20">
                  <c:v>0.52449997668888992</c:v>
                </c:pt>
                <c:pt idx="21">
                  <c:v>0.64571774907921109</c:v>
                </c:pt>
                <c:pt idx="22">
                  <c:v>0.83376070368470945</c:v>
                </c:pt>
                <c:pt idx="23">
                  <c:v>1.1033925435529237</c:v>
                </c:pt>
                <c:pt idx="24">
                  <c:v>1.4499510466688421</c:v>
                </c:pt>
                <c:pt idx="25">
                  <c:v>1.9767821343652388</c:v>
                </c:pt>
                <c:pt idx="26">
                  <c:v>2.6660139555845648</c:v>
                </c:pt>
                <c:pt idx="27">
                  <c:v>3.5440657684118904</c:v>
                </c:pt>
                <c:pt idx="28">
                  <c:v>4.5511057236545609</c:v>
                </c:pt>
                <c:pt idx="29">
                  <c:v>5.6552753042099848</c:v>
                </c:pt>
                <c:pt idx="30">
                  <c:v>7.0003263555410493</c:v>
                </c:pt>
                <c:pt idx="31">
                  <c:v>7.5660092933625505</c:v>
                </c:pt>
                <c:pt idx="32">
                  <c:v>8.0501033459213307</c:v>
                </c:pt>
                <c:pt idx="33">
                  <c:v>8.4028781450572687</c:v>
                </c:pt>
                <c:pt idx="34">
                  <c:v>8.1068270471039821</c:v>
                </c:pt>
                <c:pt idx="35">
                  <c:v>7.3499930066669776</c:v>
                </c:pt>
                <c:pt idx="36">
                  <c:v>6.5317730430323113</c:v>
                </c:pt>
                <c:pt idx="37">
                  <c:v>5.6117612320698722</c:v>
                </c:pt>
                <c:pt idx="38">
                  <c:v>4.4726249864018532</c:v>
                </c:pt>
                <c:pt idx="39">
                  <c:v>3.4438279950891255</c:v>
                </c:pt>
                <c:pt idx="40">
                  <c:v>2.5556747012292726</c:v>
                </c:pt>
                <c:pt idx="41">
                  <c:v>1.8027258458047777</c:v>
                </c:pt>
                <c:pt idx="42">
                  <c:v>1.23393475997327</c:v>
                </c:pt>
                <c:pt idx="43">
                  <c:v>0.85318662874726114</c:v>
                </c:pt>
                <c:pt idx="44">
                  <c:v>0.57656145585652818</c:v>
                </c:pt>
                <c:pt idx="45">
                  <c:v>0.3317948000683793</c:v>
                </c:pt>
                <c:pt idx="46">
                  <c:v>0.23155702674561368</c:v>
                </c:pt>
                <c:pt idx="47">
                  <c:v>0.11344740236530064</c:v>
                </c:pt>
                <c:pt idx="48">
                  <c:v>7.4595552240197649E-2</c:v>
                </c:pt>
                <c:pt idx="49">
                  <c:v>4.9730368160131773E-2</c:v>
                </c:pt>
                <c:pt idx="50">
                  <c:v>2.5642221082567952E-2</c:v>
                </c:pt>
                <c:pt idx="51">
                  <c:v>1.1655555037530883E-2</c:v>
                </c:pt>
                <c:pt idx="52">
                  <c:v>1.1655555037530883E-2</c:v>
                </c:pt>
                <c:pt idx="53">
                  <c:v>8.5474070275226507E-3</c:v>
                </c:pt>
                <c:pt idx="54">
                  <c:v>3.8851850125102951E-3</c:v>
                </c:pt>
                <c:pt idx="55">
                  <c:v>3.1081480100082358E-3</c:v>
                </c:pt>
                <c:pt idx="56">
                  <c:v>7.7703700250205906E-4</c:v>
                </c:pt>
                <c:pt idx="57">
                  <c:v>7.7703700250205906E-4</c:v>
                </c:pt>
                <c:pt idx="58">
                  <c:v>7.7703700250205906E-4</c:v>
                </c:pt>
                <c:pt idx="59">
                  <c:v>7.7703700250205906E-4</c:v>
                </c:pt>
                <c:pt idx="60">
                  <c:v>7.7703700250205906E-4</c:v>
                </c:pt>
              </c:numCache>
            </c:numRef>
          </c:val>
        </c:ser>
        <c:dLbls>
          <c:showLegendKey val="0"/>
          <c:showVal val="0"/>
          <c:showCatName val="0"/>
          <c:showSerName val="0"/>
          <c:showPercent val="0"/>
          <c:showBubbleSize val="0"/>
        </c:dLbls>
        <c:gapWidth val="150"/>
        <c:axId val="259167360"/>
        <c:axId val="259156992"/>
      </c:barChart>
      <c:catAx>
        <c:axId val="259153920"/>
        <c:scaling>
          <c:orientation val="minMax"/>
        </c:scaling>
        <c:delete val="0"/>
        <c:axPos val="b"/>
        <c:numFmt formatCode="#\ ##0" sourceLinked="0"/>
        <c:majorTickMark val="out"/>
        <c:minorTickMark val="none"/>
        <c:tickLblPos val="nextTo"/>
        <c:txPr>
          <a:bodyPr rot="-5400000" vert="horz"/>
          <a:lstStyle/>
          <a:p>
            <a:pPr>
              <a:defRPr sz="900"/>
            </a:pPr>
            <a:endParaRPr lang="fr-FR"/>
          </a:p>
        </c:txPr>
        <c:crossAx val="259155456"/>
        <c:crosses val="autoZero"/>
        <c:auto val="1"/>
        <c:lblAlgn val="ctr"/>
        <c:lblOffset val="100"/>
        <c:noMultiLvlLbl val="0"/>
      </c:catAx>
      <c:valAx>
        <c:axId val="259155456"/>
        <c:scaling>
          <c:orientation val="minMax"/>
          <c:min val="0"/>
        </c:scaling>
        <c:delete val="0"/>
        <c:axPos val="l"/>
        <c:majorGridlines/>
        <c:numFmt formatCode="#\ ##0" sourceLinked="0"/>
        <c:majorTickMark val="out"/>
        <c:minorTickMark val="none"/>
        <c:tickLblPos val="nextTo"/>
        <c:crossAx val="259153920"/>
        <c:crosses val="autoZero"/>
        <c:crossBetween val="between"/>
      </c:valAx>
      <c:valAx>
        <c:axId val="259156992"/>
        <c:scaling>
          <c:orientation val="minMax"/>
          <c:max val="10"/>
          <c:min val="0"/>
        </c:scaling>
        <c:delete val="0"/>
        <c:axPos val="r"/>
        <c:title>
          <c:tx>
            <c:rich>
              <a:bodyPr rot="0" vert="horz"/>
              <a:lstStyle/>
              <a:p>
                <a:pPr>
                  <a:defRPr/>
                </a:pPr>
                <a:r>
                  <a:rPr lang="fr-FR"/>
                  <a:t>%</a:t>
                </a:r>
              </a:p>
            </c:rich>
          </c:tx>
          <c:layout>
            <c:manualLayout>
              <c:xMode val="edge"/>
              <c:yMode val="edge"/>
              <c:x val="0.91166450949976752"/>
              <c:y val="2.4773034103582538E-2"/>
            </c:manualLayout>
          </c:layout>
          <c:overlay val="0"/>
        </c:title>
        <c:numFmt formatCode="[&lt;10]\ \ \ General;#\ ##0" sourceLinked="0"/>
        <c:majorTickMark val="out"/>
        <c:minorTickMark val="none"/>
        <c:tickLblPos val="nextTo"/>
        <c:crossAx val="259167360"/>
        <c:crosses val="max"/>
        <c:crossBetween val="between"/>
      </c:valAx>
      <c:catAx>
        <c:axId val="259167360"/>
        <c:scaling>
          <c:orientation val="minMax"/>
        </c:scaling>
        <c:delete val="1"/>
        <c:axPos val="b"/>
        <c:majorTickMark val="out"/>
        <c:minorTickMark val="none"/>
        <c:tickLblPos val="nextTo"/>
        <c:crossAx val="259156992"/>
        <c:crosses val="autoZero"/>
        <c:auto val="1"/>
        <c:lblAlgn val="ctr"/>
        <c:lblOffset val="100"/>
        <c:noMultiLvlLbl val="0"/>
      </c:catAx>
    </c:plotArea>
    <c:plotVisOnly val="1"/>
    <c:dispBlanksAs val="gap"/>
    <c:showDLblsOverMax val="0"/>
  </c:chart>
  <c:spPr>
    <a:solidFill>
      <a:srgbClr val="8064A2">
        <a:alpha val="10000"/>
      </a:srgbClr>
    </a:solidFill>
  </c:spPr>
  <c:printSettings>
    <c:headerFooter/>
    <c:pageMargins b="0.75000000000000577" l="0.70000000000000062" r="0.70000000000000062" t="0.75000000000000577"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b="1" i="0" baseline="0"/>
              <a:t>Nombre d'accouchements par grossesse multiple</a:t>
            </a:r>
            <a:endParaRPr lang="fr-FR" sz="1400"/>
          </a:p>
        </c:rich>
      </c:tx>
      <c:layout/>
      <c:overlay val="0"/>
    </c:title>
    <c:autoTitleDeleted val="0"/>
    <c:plotArea>
      <c:layout/>
      <c:barChart>
        <c:barDir val="col"/>
        <c:grouping val="clustered"/>
        <c:varyColors val="0"/>
        <c:ser>
          <c:idx val="0"/>
          <c:order val="0"/>
          <c:invertIfNegative val="0"/>
          <c:cat>
            <c:strRef>
              <c:f>'Grossesse multiple'!$B$164:$B$167</c:f>
              <c:strCache>
                <c:ptCount val="4"/>
                <c:pt idx="0">
                  <c:v>Unique</c:v>
                </c:pt>
                <c:pt idx="1">
                  <c:v>Gémellaire</c:v>
                </c:pt>
                <c:pt idx="2">
                  <c:v>De haut rang</c:v>
                </c:pt>
                <c:pt idx="3">
                  <c:v>Inconnue</c:v>
                </c:pt>
              </c:strCache>
            </c:strRef>
          </c:cat>
          <c:val>
            <c:numRef>
              <c:f>'Grossesse multiple'!$G$164:$G$167</c:f>
              <c:numCache>
                <c:formatCode>#,##0</c:formatCode>
                <c:ptCount val="4"/>
                <c:pt idx="0">
                  <c:v>123703</c:v>
                </c:pt>
                <c:pt idx="1">
                  <c:v>4333</c:v>
                </c:pt>
                <c:pt idx="2">
                  <c:v>95</c:v>
                </c:pt>
                <c:pt idx="3">
                  <c:v>571</c:v>
                </c:pt>
              </c:numCache>
            </c:numRef>
          </c:val>
        </c:ser>
        <c:dLbls>
          <c:showLegendKey val="0"/>
          <c:showVal val="0"/>
          <c:showCatName val="0"/>
          <c:showSerName val="0"/>
          <c:showPercent val="0"/>
          <c:showBubbleSize val="0"/>
        </c:dLbls>
        <c:gapWidth val="150"/>
        <c:axId val="259197568"/>
        <c:axId val="259207552"/>
      </c:barChart>
      <c:barChart>
        <c:barDir val="col"/>
        <c:grouping val="clustered"/>
        <c:varyColors val="0"/>
        <c:ser>
          <c:idx val="1"/>
          <c:order val="1"/>
          <c:spPr>
            <a:noFill/>
          </c:spPr>
          <c:invertIfNegative val="0"/>
          <c:cat>
            <c:strRef>
              <c:f>'Grossesse multiple'!$B$164:$B$167</c:f>
              <c:strCache>
                <c:ptCount val="4"/>
                <c:pt idx="0">
                  <c:v>Unique</c:v>
                </c:pt>
                <c:pt idx="1">
                  <c:v>Gémellaire</c:v>
                </c:pt>
                <c:pt idx="2">
                  <c:v>De haut rang</c:v>
                </c:pt>
                <c:pt idx="3">
                  <c:v>Inconnue</c:v>
                </c:pt>
              </c:strCache>
            </c:strRef>
          </c:cat>
          <c:val>
            <c:numRef>
              <c:f>'Grossesse multiple'!$H$164:$H$167</c:f>
              <c:numCache>
                <c:formatCode>#,##0.00</c:formatCode>
                <c:ptCount val="4"/>
                <c:pt idx="0">
                  <c:v>96.115833475781258</c:v>
                </c:pt>
                <c:pt idx="1">
                  <c:v>3.3666920482976175</c:v>
                </c:pt>
                <c:pt idx="2">
                  <c:v>7.3813926745505118E-2</c:v>
                </c:pt>
                <c:pt idx="3">
                  <c:v>0.44366054917561504</c:v>
                </c:pt>
              </c:numCache>
            </c:numRef>
          </c:val>
        </c:ser>
        <c:dLbls>
          <c:showLegendKey val="0"/>
          <c:showVal val="0"/>
          <c:showCatName val="0"/>
          <c:showSerName val="0"/>
          <c:showPercent val="0"/>
          <c:showBubbleSize val="0"/>
        </c:dLbls>
        <c:gapWidth val="150"/>
        <c:axId val="259211264"/>
        <c:axId val="259209088"/>
      </c:barChart>
      <c:catAx>
        <c:axId val="259197568"/>
        <c:scaling>
          <c:orientation val="minMax"/>
        </c:scaling>
        <c:delete val="0"/>
        <c:axPos val="b"/>
        <c:majorTickMark val="out"/>
        <c:minorTickMark val="none"/>
        <c:tickLblPos val="nextTo"/>
        <c:crossAx val="259207552"/>
        <c:crosses val="autoZero"/>
        <c:auto val="1"/>
        <c:lblAlgn val="ctr"/>
        <c:lblOffset val="100"/>
        <c:noMultiLvlLbl val="0"/>
      </c:catAx>
      <c:valAx>
        <c:axId val="259207552"/>
        <c:scaling>
          <c:orientation val="minMax"/>
          <c:min val="0"/>
        </c:scaling>
        <c:delete val="0"/>
        <c:axPos val="l"/>
        <c:majorGridlines/>
        <c:numFmt formatCode="#\ ##0" sourceLinked="0"/>
        <c:majorTickMark val="out"/>
        <c:minorTickMark val="none"/>
        <c:tickLblPos val="nextTo"/>
        <c:crossAx val="259197568"/>
        <c:crosses val="autoZero"/>
        <c:crossBetween val="between"/>
      </c:valAx>
      <c:valAx>
        <c:axId val="259209088"/>
        <c:scaling>
          <c:orientation val="minMax"/>
          <c:max val="109"/>
          <c:min val="0"/>
        </c:scaling>
        <c:delete val="0"/>
        <c:axPos val="r"/>
        <c:title>
          <c:tx>
            <c:rich>
              <a:bodyPr rot="0" vert="horz"/>
              <a:lstStyle/>
              <a:p>
                <a:pPr>
                  <a:defRPr/>
                </a:pPr>
                <a:r>
                  <a:rPr lang="fr-FR"/>
                  <a:t>%</a:t>
                </a:r>
              </a:p>
            </c:rich>
          </c:tx>
          <c:layout>
            <c:manualLayout>
              <c:xMode val="edge"/>
              <c:yMode val="edge"/>
              <c:x val="0.90737635810946549"/>
              <c:y val="5.5060507934024124E-2"/>
            </c:manualLayout>
          </c:layout>
          <c:overlay val="0"/>
        </c:title>
        <c:numFmt formatCode="[&lt;10]\ \ \ \ \ General;[&lt;100]\ \ \ General;#\ ##0" sourceLinked="0"/>
        <c:majorTickMark val="out"/>
        <c:minorTickMark val="none"/>
        <c:tickLblPos val="nextTo"/>
        <c:crossAx val="259211264"/>
        <c:crosses val="max"/>
        <c:crossBetween val="between"/>
      </c:valAx>
      <c:catAx>
        <c:axId val="259211264"/>
        <c:scaling>
          <c:orientation val="minMax"/>
        </c:scaling>
        <c:delete val="1"/>
        <c:axPos val="b"/>
        <c:majorTickMark val="out"/>
        <c:minorTickMark val="none"/>
        <c:tickLblPos val="nextTo"/>
        <c:crossAx val="259209088"/>
        <c:crosses val="autoZero"/>
        <c:auto val="1"/>
        <c:lblAlgn val="ctr"/>
        <c:lblOffset val="100"/>
        <c:noMultiLvlLbl val="0"/>
      </c:catAx>
    </c:plotArea>
    <c:plotVisOnly val="1"/>
    <c:dispBlanksAs val="gap"/>
    <c:showDLblsOverMax val="0"/>
  </c:chart>
  <c:spPr>
    <a:solidFill>
      <a:srgbClr val="8064A2">
        <a:alpha val="10000"/>
      </a:srgbClr>
    </a:solidFill>
  </c:spPr>
  <c:printSettings>
    <c:headerFooter/>
    <c:pageMargins b="0.75000000000000511" l="0.70000000000000062" r="0.70000000000000062" t="0.75000000000000511"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400"/>
              <a:t>Distribution</a:t>
            </a:r>
            <a:r>
              <a:rPr lang="fr-FR" sz="1400" baseline="0"/>
              <a:t> des bébés par </a:t>
            </a:r>
            <a:r>
              <a:rPr lang="fr-FR" sz="1400"/>
              <a:t>durée de séjour (nuits)</a:t>
            </a:r>
          </a:p>
        </c:rich>
      </c:tx>
      <c:layout/>
      <c:overlay val="0"/>
    </c:title>
    <c:autoTitleDeleted val="0"/>
    <c:plotArea>
      <c:layout/>
      <c:barChart>
        <c:barDir val="col"/>
        <c:grouping val="clustered"/>
        <c:varyColors val="0"/>
        <c:ser>
          <c:idx val="0"/>
          <c:order val="0"/>
          <c:invertIfNegative val="0"/>
          <c:cat>
            <c:strRef>
              <c:f>'GR simples'!etiq_G0109_1</c:f>
              <c:strCache>
                <c:ptCount val="23"/>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&gt; 21</c:v>
                </c:pt>
              </c:strCache>
            </c:strRef>
          </c:cat>
          <c:val>
            <c:numRef>
              <c:f>'GR simples'!etiq_G0109_2</c:f>
              <c:numCache>
                <c:formatCode>General</c:formatCode>
                <c:ptCount val="23"/>
                <c:pt idx="0">
                  <c:v>1829</c:v>
                </c:pt>
                <c:pt idx="1">
                  <c:v>2425</c:v>
                </c:pt>
                <c:pt idx="2">
                  <c:v>4899</c:v>
                </c:pt>
                <c:pt idx="3">
                  <c:v>23150</c:v>
                </c:pt>
                <c:pt idx="4">
                  <c:v>51111</c:v>
                </c:pt>
                <c:pt idx="5">
                  <c:v>23383</c:v>
                </c:pt>
                <c:pt idx="6">
                  <c:v>9122</c:v>
                </c:pt>
                <c:pt idx="7">
                  <c:v>3156</c:v>
                </c:pt>
                <c:pt idx="8">
                  <c:v>1024</c:v>
                </c:pt>
                <c:pt idx="9">
                  <c:v>656</c:v>
                </c:pt>
                <c:pt idx="10">
                  <c:v>526</c:v>
                </c:pt>
                <c:pt idx="11">
                  <c:v>419</c:v>
                </c:pt>
                <c:pt idx="12">
                  <c:v>358</c:v>
                </c:pt>
                <c:pt idx="13">
                  <c:v>363</c:v>
                </c:pt>
                <c:pt idx="14">
                  <c:v>374</c:v>
                </c:pt>
                <c:pt idx="15">
                  <c:v>280</c:v>
                </c:pt>
                <c:pt idx="16">
                  <c:v>245</c:v>
                </c:pt>
                <c:pt idx="17">
                  <c:v>233</c:v>
                </c:pt>
                <c:pt idx="18">
                  <c:v>201</c:v>
                </c:pt>
                <c:pt idx="19">
                  <c:v>210</c:v>
                </c:pt>
                <c:pt idx="20">
                  <c:v>176</c:v>
                </c:pt>
                <c:pt idx="21">
                  <c:v>166</c:v>
                </c:pt>
                <c:pt idx="22">
                  <c:v>2152</c:v>
                </c:pt>
              </c:numCache>
            </c:numRef>
          </c:val>
        </c:ser>
        <c:dLbls>
          <c:showLegendKey val="0"/>
          <c:showVal val="0"/>
          <c:showCatName val="0"/>
          <c:showSerName val="0"/>
          <c:showPercent val="0"/>
          <c:showBubbleSize val="0"/>
        </c:dLbls>
        <c:gapWidth val="150"/>
        <c:axId val="259244416"/>
        <c:axId val="259245952"/>
      </c:barChart>
      <c:barChart>
        <c:barDir val="col"/>
        <c:grouping val="clustered"/>
        <c:varyColors val="0"/>
        <c:ser>
          <c:idx val="1"/>
          <c:order val="1"/>
          <c:spPr>
            <a:noFill/>
          </c:spPr>
          <c:invertIfNegative val="0"/>
          <c:cat>
            <c:strRef>
              <c:f>'GR simples'!etiq_G0109_1</c:f>
              <c:strCache>
                <c:ptCount val="23"/>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&gt; 21</c:v>
                </c:pt>
              </c:strCache>
            </c:strRef>
          </c:cat>
          <c:val>
            <c:numRef>
              <c:f>'GR simples'!etiq_G0109_3</c:f>
              <c:numCache>
                <c:formatCode>General</c:formatCode>
                <c:ptCount val="23"/>
                <c:pt idx="0">
                  <c:v>1.4463300068006764</c:v>
                </c:pt>
                <c:pt idx="1">
                  <c:v>1.9176327318160975</c:v>
                </c:pt>
                <c:pt idx="2">
                  <c:v>3.8740135064606438</c:v>
                </c:pt>
                <c:pt idx="3">
                  <c:v>18.306473295481503</c:v>
                </c:pt>
                <c:pt idx="4">
                  <c:v>40.41737177560929</c:v>
                </c:pt>
                <c:pt idx="5">
                  <c:v>18.490724193012696</c:v>
                </c:pt>
                <c:pt idx="6">
                  <c:v>7.2134621771655389</c:v>
                </c:pt>
                <c:pt idx="7">
                  <c:v>2.4956902687058151</c:v>
                </c:pt>
                <c:pt idx="8">
                  <c:v>0.80975501747615808</c:v>
                </c:pt>
                <c:pt idx="9">
                  <c:v>0.51874930807066388</c:v>
                </c:pt>
                <c:pt idx="10">
                  <c:v>0.41594837811763574</c:v>
                </c:pt>
                <c:pt idx="11">
                  <c:v>0.3313353050024514</c:v>
                </c:pt>
                <c:pt idx="12">
                  <c:v>0.28309794556295359</c:v>
                </c:pt>
                <c:pt idx="13">
                  <c:v>0.28705182748422398</c:v>
                </c:pt>
                <c:pt idx="14">
                  <c:v>0.29575036771101854</c:v>
                </c:pt>
                <c:pt idx="15">
                  <c:v>0.22141738759113705</c:v>
                </c:pt>
                <c:pt idx="16">
                  <c:v>0.19374021414224488</c:v>
                </c:pt>
                <c:pt idx="17">
                  <c:v>0.18425089753119611</c:v>
                </c:pt>
                <c:pt idx="18">
                  <c:v>0.15894605323506619</c:v>
                </c:pt>
                <c:pt idx="19">
                  <c:v>0.1660630406933527</c:v>
                </c:pt>
                <c:pt idx="20">
                  <c:v>0.13917664362871471</c:v>
                </c:pt>
                <c:pt idx="21">
                  <c:v>0.13126887978617402</c:v>
                </c:pt>
                <c:pt idx="22">
                  <c:v>1.7017507789147404</c:v>
                </c:pt>
              </c:numCache>
            </c:numRef>
          </c:val>
        </c:ser>
        <c:dLbls>
          <c:showLegendKey val="0"/>
          <c:showVal val="0"/>
          <c:showCatName val="0"/>
          <c:showSerName val="0"/>
          <c:showPercent val="0"/>
          <c:showBubbleSize val="0"/>
        </c:dLbls>
        <c:gapWidth val="150"/>
        <c:axId val="259253760"/>
        <c:axId val="259247488"/>
      </c:barChart>
      <c:catAx>
        <c:axId val="259244416"/>
        <c:scaling>
          <c:orientation val="minMax"/>
        </c:scaling>
        <c:delete val="0"/>
        <c:axPos val="b"/>
        <c:majorTickMark val="out"/>
        <c:minorTickMark val="none"/>
        <c:tickLblPos val="nextTo"/>
        <c:crossAx val="259245952"/>
        <c:crosses val="autoZero"/>
        <c:auto val="1"/>
        <c:lblAlgn val="ctr"/>
        <c:lblOffset val="100"/>
        <c:noMultiLvlLbl val="0"/>
      </c:catAx>
      <c:valAx>
        <c:axId val="259245952"/>
        <c:scaling>
          <c:orientation val="minMax"/>
          <c:min val="0"/>
        </c:scaling>
        <c:delete val="0"/>
        <c:axPos val="l"/>
        <c:majorGridlines/>
        <c:numFmt formatCode="#\ ##0" sourceLinked="0"/>
        <c:majorTickMark val="out"/>
        <c:minorTickMark val="none"/>
        <c:tickLblPos val="nextTo"/>
        <c:crossAx val="259244416"/>
        <c:crosses val="autoZero"/>
        <c:crossBetween val="between"/>
      </c:valAx>
      <c:valAx>
        <c:axId val="259247488"/>
        <c:scaling>
          <c:orientation val="minMax"/>
          <c:max val="48"/>
          <c:min val="0"/>
        </c:scaling>
        <c:delete val="0"/>
        <c:axPos val="r"/>
        <c:title>
          <c:tx>
            <c:rich>
              <a:bodyPr rot="0" vert="horz"/>
              <a:lstStyle/>
              <a:p>
                <a:pPr>
                  <a:defRPr/>
                </a:pPr>
                <a:r>
                  <a:rPr lang="fr-FR"/>
                  <a:t>%</a:t>
                </a:r>
              </a:p>
            </c:rich>
          </c:tx>
          <c:layout>
            <c:manualLayout>
              <c:xMode val="edge"/>
              <c:yMode val="edge"/>
              <c:x val="0.90958111441547362"/>
              <c:y val="5.2522549844450102E-2"/>
            </c:manualLayout>
          </c:layout>
          <c:overlay val="0"/>
        </c:title>
        <c:numFmt formatCode="[&lt;10]\ \ \ General;#\ ##0" sourceLinked="0"/>
        <c:majorTickMark val="out"/>
        <c:minorTickMark val="none"/>
        <c:tickLblPos val="nextTo"/>
        <c:crossAx val="259253760"/>
        <c:crosses val="max"/>
        <c:crossBetween val="between"/>
      </c:valAx>
      <c:catAx>
        <c:axId val="259253760"/>
        <c:scaling>
          <c:orientation val="minMax"/>
        </c:scaling>
        <c:delete val="1"/>
        <c:axPos val="b"/>
        <c:majorTickMark val="out"/>
        <c:minorTickMark val="none"/>
        <c:tickLblPos val="nextTo"/>
        <c:crossAx val="259247488"/>
        <c:crosses val="autoZero"/>
        <c:auto val="1"/>
        <c:lblAlgn val="ctr"/>
        <c:lblOffset val="100"/>
        <c:noMultiLvlLbl val="0"/>
      </c:catAx>
    </c:plotArea>
    <c:plotVisOnly val="1"/>
    <c:dispBlanksAs val="gap"/>
    <c:showDLblsOverMax val="0"/>
  </c:chart>
  <c:spPr>
    <a:solidFill>
      <a:srgbClr val="8064A2">
        <a:alpha val="10000"/>
      </a:srgbClr>
    </a:solidFill>
  </c:spPr>
  <c:printSettings>
    <c:headerFooter/>
    <c:pageMargins b="0.75000000000000511" l="0.70000000000000062" r="0.70000000000000062" t="0.75000000000000511"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b="1" i="0" baseline="0"/>
              <a:t>Nombre d'accouchements par césarienne</a:t>
            </a:r>
          </a:p>
        </c:rich>
      </c:tx>
      <c:layout/>
      <c:overlay val="0"/>
    </c:title>
    <c:autoTitleDeleted val="0"/>
    <c:plotArea>
      <c:layout/>
      <c:barChart>
        <c:barDir val="col"/>
        <c:grouping val="clustered"/>
        <c:varyColors val="0"/>
        <c:ser>
          <c:idx val="0"/>
          <c:order val="0"/>
          <c:invertIfNegative val="0"/>
          <c:cat>
            <c:strRef>
              <c:f>'Mode d''accouchement'!$B$151:$B$153</c:f>
              <c:strCache>
                <c:ptCount val="3"/>
                <c:pt idx="0">
                  <c:v>Pas de mention</c:v>
                </c:pt>
                <c:pt idx="1">
                  <c:v>Césarienne</c:v>
                </c:pt>
                <c:pt idx="2">
                  <c:v>Autre</c:v>
                </c:pt>
              </c:strCache>
            </c:strRef>
          </c:cat>
          <c:val>
            <c:numRef>
              <c:f>'Mode d''accouchement'!$G$151:$G$153</c:f>
              <c:numCache>
                <c:formatCode>#,##0</c:formatCode>
                <c:ptCount val="3"/>
                <c:pt idx="0">
                  <c:v>101368</c:v>
                </c:pt>
                <c:pt idx="1">
                  <c:v>26601</c:v>
                </c:pt>
                <c:pt idx="2">
                  <c:v>733</c:v>
                </c:pt>
              </c:numCache>
            </c:numRef>
          </c:val>
        </c:ser>
        <c:dLbls>
          <c:showLegendKey val="0"/>
          <c:showVal val="0"/>
          <c:showCatName val="0"/>
          <c:showSerName val="0"/>
          <c:showPercent val="0"/>
          <c:showBubbleSize val="0"/>
        </c:dLbls>
        <c:gapWidth val="150"/>
        <c:axId val="259356928"/>
        <c:axId val="259366912"/>
      </c:barChart>
      <c:barChart>
        <c:barDir val="col"/>
        <c:grouping val="clustered"/>
        <c:varyColors val="0"/>
        <c:ser>
          <c:idx val="1"/>
          <c:order val="1"/>
          <c:spPr>
            <a:noFill/>
          </c:spPr>
          <c:invertIfNegative val="0"/>
          <c:cat>
            <c:strRef>
              <c:f>'Mode d''accouchement'!$B$151:$B$153</c:f>
              <c:strCache>
                <c:ptCount val="3"/>
                <c:pt idx="0">
                  <c:v>Pas de mention</c:v>
                </c:pt>
                <c:pt idx="1">
                  <c:v>Césarienne</c:v>
                </c:pt>
                <c:pt idx="2">
                  <c:v>Autre</c:v>
                </c:pt>
              </c:strCache>
            </c:strRef>
          </c:cat>
          <c:val>
            <c:numRef>
              <c:f>'Mode d''accouchement'!$H$151:$H$153</c:f>
              <c:numCache>
                <c:formatCode>#,##0.00</c:formatCode>
                <c:ptCount val="3"/>
                <c:pt idx="0">
                  <c:v>78.761790803561709</c:v>
                </c:pt>
                <c:pt idx="1">
                  <c:v>20.668676477444016</c:v>
                </c:pt>
                <c:pt idx="2">
                  <c:v>0.56953271899426583</c:v>
                </c:pt>
              </c:numCache>
            </c:numRef>
          </c:val>
        </c:ser>
        <c:dLbls>
          <c:showLegendKey val="0"/>
          <c:showVal val="0"/>
          <c:showCatName val="0"/>
          <c:showSerName val="0"/>
          <c:showPercent val="0"/>
          <c:showBubbleSize val="0"/>
        </c:dLbls>
        <c:gapWidth val="150"/>
        <c:axId val="259370368"/>
        <c:axId val="259368448"/>
      </c:barChart>
      <c:catAx>
        <c:axId val="259356928"/>
        <c:scaling>
          <c:orientation val="minMax"/>
        </c:scaling>
        <c:delete val="0"/>
        <c:axPos val="b"/>
        <c:majorTickMark val="out"/>
        <c:minorTickMark val="none"/>
        <c:tickLblPos val="nextTo"/>
        <c:crossAx val="259366912"/>
        <c:crosses val="autoZero"/>
        <c:auto val="1"/>
        <c:lblAlgn val="ctr"/>
        <c:lblOffset val="100"/>
        <c:noMultiLvlLbl val="0"/>
      </c:catAx>
      <c:valAx>
        <c:axId val="259366912"/>
        <c:scaling>
          <c:orientation val="minMax"/>
          <c:min val="0"/>
        </c:scaling>
        <c:delete val="0"/>
        <c:axPos val="l"/>
        <c:majorGridlines/>
        <c:numFmt formatCode="#\ ##0" sourceLinked="0"/>
        <c:majorTickMark val="out"/>
        <c:minorTickMark val="none"/>
        <c:tickLblPos val="nextTo"/>
        <c:crossAx val="259356928"/>
        <c:crosses val="autoZero"/>
        <c:crossBetween val="between"/>
      </c:valAx>
      <c:valAx>
        <c:axId val="259368448"/>
        <c:scaling>
          <c:orientation val="minMax"/>
          <c:max val="94"/>
          <c:min val="0"/>
        </c:scaling>
        <c:delete val="0"/>
        <c:axPos val="r"/>
        <c:title>
          <c:tx>
            <c:rich>
              <a:bodyPr rot="0" vert="horz"/>
              <a:lstStyle/>
              <a:p>
                <a:pPr>
                  <a:defRPr/>
                </a:pPr>
                <a:r>
                  <a:rPr lang="fr-FR"/>
                  <a:t>%</a:t>
                </a:r>
              </a:p>
            </c:rich>
          </c:tx>
          <c:layout>
            <c:manualLayout>
              <c:xMode val="edge"/>
              <c:yMode val="edge"/>
              <c:x val="0.90958111441547362"/>
              <c:y val="4.0476970787923873E-2"/>
            </c:manualLayout>
          </c:layout>
          <c:overlay val="0"/>
        </c:title>
        <c:numFmt formatCode="[&lt;10]\ \ \ General;#\ ##0" sourceLinked="0"/>
        <c:majorTickMark val="out"/>
        <c:minorTickMark val="none"/>
        <c:tickLblPos val="nextTo"/>
        <c:crossAx val="259370368"/>
        <c:crosses val="max"/>
        <c:crossBetween val="between"/>
      </c:valAx>
      <c:catAx>
        <c:axId val="259370368"/>
        <c:scaling>
          <c:orientation val="minMax"/>
        </c:scaling>
        <c:delete val="1"/>
        <c:axPos val="b"/>
        <c:majorTickMark val="out"/>
        <c:minorTickMark val="none"/>
        <c:tickLblPos val="nextTo"/>
        <c:crossAx val="259368448"/>
        <c:crosses val="autoZero"/>
        <c:auto val="1"/>
        <c:lblAlgn val="ctr"/>
        <c:lblOffset val="100"/>
        <c:noMultiLvlLbl val="0"/>
      </c:catAx>
    </c:plotArea>
    <c:plotVisOnly val="1"/>
    <c:dispBlanksAs val="gap"/>
    <c:showDLblsOverMax val="0"/>
  </c:chart>
  <c:spPr>
    <a:solidFill>
      <a:srgbClr val="8064A2">
        <a:alpha val="10000"/>
      </a:srgbClr>
    </a:solidFill>
  </c:spPr>
  <c:printSettings>
    <c:headerFooter/>
    <c:pageMargins b="0.75000000000000511" l="0.70000000000000062" r="0.70000000000000062" t="0.75000000000000511" header="0.30000000000000032" footer="0.30000000000000032"/>
    <c:pageSetup/>
  </c:printSettings>
</c:chartSpace>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4" Type="http://schemas.openxmlformats.org/officeDocument/2006/relationships/chart" Target="../charts/chart18.xml"/></Relationships>
</file>

<file path=xl/drawings/_rels/drawing4.xml.rels><?xml version="1.0" encoding="UTF-8" standalone="yes"?>
<Relationships xmlns="http://schemas.openxmlformats.org/package/2006/relationships"><Relationship Id="rId8" Type="http://schemas.openxmlformats.org/officeDocument/2006/relationships/chart" Target="../charts/chart30.xml"/><Relationship Id="rId3" Type="http://schemas.openxmlformats.org/officeDocument/2006/relationships/chart" Target="../charts/chart25.xml"/><Relationship Id="rId7" Type="http://schemas.openxmlformats.org/officeDocument/2006/relationships/chart" Target="../charts/chart29.xml"/><Relationship Id="rId2" Type="http://schemas.openxmlformats.org/officeDocument/2006/relationships/chart" Target="../charts/chart24.xml"/><Relationship Id="rId1" Type="http://schemas.openxmlformats.org/officeDocument/2006/relationships/chart" Target="../charts/chart23.xml"/><Relationship Id="rId6" Type="http://schemas.openxmlformats.org/officeDocument/2006/relationships/chart" Target="../charts/chart28.xml"/><Relationship Id="rId5" Type="http://schemas.openxmlformats.org/officeDocument/2006/relationships/chart" Target="../charts/chart27.xml"/><Relationship Id="rId4" Type="http://schemas.openxmlformats.org/officeDocument/2006/relationships/chart" Target="../charts/chart26.xml"/><Relationship Id="rId9" Type="http://schemas.openxmlformats.org/officeDocument/2006/relationships/chart" Target="../charts/chart31.xml"/></Relationships>
</file>

<file path=xl/drawings/_rels/drawing5.xml.rels><?xml version="1.0" encoding="UTF-8" standalone="yes"?>
<Relationships xmlns="http://schemas.openxmlformats.org/package/2006/relationships"><Relationship Id="rId8" Type="http://schemas.openxmlformats.org/officeDocument/2006/relationships/chart" Target="../charts/chart39.xml"/><Relationship Id="rId3" Type="http://schemas.openxmlformats.org/officeDocument/2006/relationships/chart" Target="../charts/chart34.xml"/><Relationship Id="rId7" Type="http://schemas.openxmlformats.org/officeDocument/2006/relationships/chart" Target="../charts/chart38.xml"/><Relationship Id="rId2" Type="http://schemas.openxmlformats.org/officeDocument/2006/relationships/chart" Target="../charts/chart33.xml"/><Relationship Id="rId1" Type="http://schemas.openxmlformats.org/officeDocument/2006/relationships/chart" Target="../charts/chart32.xml"/><Relationship Id="rId6" Type="http://schemas.openxmlformats.org/officeDocument/2006/relationships/chart" Target="../charts/chart37.xml"/><Relationship Id="rId5" Type="http://schemas.openxmlformats.org/officeDocument/2006/relationships/chart" Target="../charts/chart36.xml"/><Relationship Id="rId10" Type="http://schemas.openxmlformats.org/officeDocument/2006/relationships/chart" Target="../charts/chart41.xml"/><Relationship Id="rId4" Type="http://schemas.openxmlformats.org/officeDocument/2006/relationships/chart" Target="../charts/chart35.xml"/><Relationship Id="rId9" Type="http://schemas.openxmlformats.org/officeDocument/2006/relationships/chart" Target="../charts/chart40.xml"/></Relationships>
</file>

<file path=xl/drawings/_rels/drawing6.xml.rels><?xml version="1.0" encoding="UTF-8" standalone="yes"?>
<Relationships xmlns="http://schemas.openxmlformats.org/package/2006/relationships"><Relationship Id="rId8" Type="http://schemas.openxmlformats.org/officeDocument/2006/relationships/chart" Target="../charts/chart49.xml"/><Relationship Id="rId3" Type="http://schemas.openxmlformats.org/officeDocument/2006/relationships/chart" Target="../charts/chart44.xml"/><Relationship Id="rId7" Type="http://schemas.openxmlformats.org/officeDocument/2006/relationships/chart" Target="../charts/chart48.xml"/><Relationship Id="rId2" Type="http://schemas.openxmlformats.org/officeDocument/2006/relationships/chart" Target="../charts/chart43.xml"/><Relationship Id="rId1" Type="http://schemas.openxmlformats.org/officeDocument/2006/relationships/chart" Target="../charts/chart42.xml"/><Relationship Id="rId6" Type="http://schemas.openxmlformats.org/officeDocument/2006/relationships/chart" Target="../charts/chart47.xml"/><Relationship Id="rId5" Type="http://schemas.openxmlformats.org/officeDocument/2006/relationships/chart" Target="../charts/chart46.xml"/><Relationship Id="rId4" Type="http://schemas.openxmlformats.org/officeDocument/2006/relationships/chart" Target="../charts/chart45.xml"/><Relationship Id="rId9" Type="http://schemas.openxmlformats.org/officeDocument/2006/relationships/chart" Target="../charts/chart5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53.xml"/><Relationship Id="rId7" Type="http://schemas.openxmlformats.org/officeDocument/2006/relationships/chart" Target="../charts/chart57.xml"/><Relationship Id="rId2" Type="http://schemas.openxmlformats.org/officeDocument/2006/relationships/chart" Target="../charts/chart52.xml"/><Relationship Id="rId1" Type="http://schemas.openxmlformats.org/officeDocument/2006/relationships/chart" Target="../charts/chart51.xml"/><Relationship Id="rId6" Type="http://schemas.openxmlformats.org/officeDocument/2006/relationships/chart" Target="../charts/chart56.xml"/><Relationship Id="rId5" Type="http://schemas.openxmlformats.org/officeDocument/2006/relationships/chart" Target="../charts/chart55.xml"/><Relationship Id="rId4" Type="http://schemas.openxmlformats.org/officeDocument/2006/relationships/chart" Target="../charts/chart54.xml"/></Relationships>
</file>

<file path=xl/drawings/drawing1.xml><?xml version="1.0" encoding="utf-8"?>
<xdr:wsDr xmlns:xdr="http://schemas.openxmlformats.org/drawingml/2006/spreadsheetDrawing" xmlns:a="http://schemas.openxmlformats.org/drawingml/2006/main">
  <xdr:twoCellAnchor>
    <xdr:from>
      <xdr:col>1</xdr:col>
      <xdr:colOff>0</xdr:colOff>
      <xdr:row>2</xdr:row>
      <xdr:rowOff>0</xdr:rowOff>
    </xdr:from>
    <xdr:to>
      <xdr:col>10</xdr:col>
      <xdr:colOff>788769</xdr:colOff>
      <xdr:row>12</xdr:row>
      <xdr:rowOff>175260</xdr:rowOff>
    </xdr:to>
    <xdr:sp macro="" textlink="">
      <xdr:nvSpPr>
        <xdr:cNvPr id="20" name="ZoneTexte 19"/>
        <xdr:cNvSpPr txBox="1"/>
      </xdr:nvSpPr>
      <xdr:spPr>
        <a:xfrm>
          <a:off x="251460" y="365760"/>
          <a:ext cx="7921089" cy="200406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just">
            <a:spcAft>
              <a:spcPts val="1200"/>
            </a:spcAft>
          </a:pPr>
          <a:r>
            <a:rPr lang="fr-FR" sz="1200" b="1"/>
            <a:t>Généralités</a:t>
          </a:r>
          <a:endParaRPr lang="fr-FR" sz="1200"/>
        </a:p>
        <a:p>
          <a:pPr algn="just">
            <a:spcAft>
              <a:spcPts val="600"/>
            </a:spcAft>
          </a:pPr>
          <a:r>
            <a:rPr lang="fr-FR" sz="1200" spc="-20"/>
            <a:t>Vous trouverez ici</a:t>
          </a:r>
          <a:r>
            <a:rPr lang="fr-FR" sz="1200" spc="-20" baseline="0"/>
            <a:t> des explications complémentaires concernant le rapport Mère-Enfant issu de l'enregistrement RHM.  Ce rapport se base sur les séjours de naissance des bébés dont la mère était hospitalisée avant l'accouchement.  La correspondance entre les données de la mère et de son bébé est garantie par le fichier </a:t>
          </a:r>
          <a:r>
            <a:rPr lang="fr-FR" sz="1200" spc="-20"/>
            <a:t>PATBIRTH (voir ci-dessous pour plus d'informations sur la sélection des bébés, des mères et les liens entre eux). </a:t>
          </a:r>
        </a:p>
        <a:p>
          <a:pPr algn="just">
            <a:spcAft>
              <a:spcPts val="600"/>
            </a:spcAft>
          </a:pPr>
          <a:r>
            <a:rPr lang="fr-FR" sz="1200"/>
            <a:t>Le premier tableau du rapport</a:t>
          </a:r>
          <a:r>
            <a:rPr lang="fr-FR" sz="1200" baseline="0"/>
            <a:t> - </a:t>
          </a:r>
          <a:r>
            <a:rPr lang="fr-FR" sz="1200" i="1" baseline="0"/>
            <a:t>aperçu général</a:t>
          </a:r>
          <a:r>
            <a:rPr lang="fr-FR" sz="1200" baseline="0"/>
            <a:t> - précise l'année d'enregistrement sur lequel il est basé.</a:t>
          </a:r>
          <a:endParaRPr lang="fr-FR" sz="1200"/>
        </a:p>
        <a:p>
          <a:pPr algn="just">
            <a:spcAft>
              <a:spcPts val="600"/>
            </a:spcAft>
          </a:pPr>
          <a:r>
            <a:rPr lang="fr-FR" sz="1200" baseline="0">
              <a:solidFill>
                <a:schemeClr val="dk1"/>
              </a:solidFill>
              <a:effectLst/>
              <a:latin typeface="+mn-lt"/>
              <a:ea typeface="+mn-ea"/>
              <a:cs typeface="+mn-cs"/>
            </a:rPr>
            <a:t>La signification des différentes variables se trouve dans l</a:t>
          </a:r>
          <a:r>
            <a:rPr lang="fr-FR" sz="1200"/>
            <a:t>es directives des données administratives et médicales du RHM.</a:t>
          </a:r>
          <a:r>
            <a:rPr lang="fr-FR" sz="1200" baseline="0"/>
            <a:t>  Ces </a:t>
          </a:r>
          <a:r>
            <a:rPr lang="fr-FR" sz="1200" spc="-10" baseline="0"/>
            <a:t>directives peuvent être consultées sur le site Web du SPF Santé publique, Sécurité de la Chaîne alimentaire et Environnement</a:t>
          </a:r>
          <a:r>
            <a:rPr lang="fr-FR" sz="1200" baseline="0"/>
            <a:t>, en cliquant sur ce lien :</a:t>
          </a:r>
          <a:endParaRPr lang="fr-FR" sz="1200"/>
        </a:p>
      </xdr:txBody>
    </xdr:sp>
    <xdr:clientData/>
  </xdr:twoCellAnchor>
  <xdr:oneCellAnchor>
    <xdr:from>
      <xdr:col>1</xdr:col>
      <xdr:colOff>0</xdr:colOff>
      <xdr:row>16</xdr:row>
      <xdr:rowOff>0</xdr:rowOff>
    </xdr:from>
    <xdr:ext cx="7920000" cy="5280660"/>
    <xdr:sp macro="" textlink="">
      <xdr:nvSpPr>
        <xdr:cNvPr id="22" name="ZoneTexte 21"/>
        <xdr:cNvSpPr txBox="1"/>
      </xdr:nvSpPr>
      <xdr:spPr>
        <a:xfrm>
          <a:off x="251460" y="2926080"/>
          <a:ext cx="7920000" cy="5280660"/>
        </a:xfrm>
        <a:prstGeom prst="rect">
          <a:avLst/>
        </a:prstGeom>
        <a:solidFill>
          <a:schemeClr val="accent1">
            <a:alpha val="1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noAutofit/>
        </a:bodyPr>
        <a:lstStyle/>
        <a:p>
          <a:pPr algn="just">
            <a:spcAft>
              <a:spcPts val="1200"/>
            </a:spcAft>
          </a:pPr>
          <a:r>
            <a:rPr lang="fr-FR" sz="1200" b="1"/>
            <a:t>Navigation dans ce classeur</a:t>
          </a:r>
          <a:r>
            <a:rPr lang="fr-FR" sz="1200" b="1" baseline="0"/>
            <a:t> </a:t>
          </a:r>
          <a:r>
            <a:rPr lang="fr-FR" sz="1200" b="1"/>
            <a:t>Excel</a:t>
          </a:r>
        </a:p>
        <a:p>
          <a:pPr algn="just">
            <a:spcAft>
              <a:spcPts val="600"/>
            </a:spcAft>
          </a:pPr>
          <a:r>
            <a:rPr lang="fr-FR" sz="1200" u="sng"/>
            <a:t>Index</a:t>
          </a:r>
        </a:p>
        <a:p>
          <a:pPr algn="just">
            <a:spcAft>
              <a:spcPts val="600"/>
            </a:spcAft>
          </a:pPr>
          <a:r>
            <a:rPr lang="fr-FR" sz="1200"/>
            <a:t>Le feuille </a:t>
          </a:r>
          <a:r>
            <a:rPr lang="fr-FR" sz="1200" i="1"/>
            <a:t>Index</a:t>
          </a:r>
          <a:r>
            <a:rPr lang="fr-FR" sz="1200"/>
            <a:t> dresse la liste de tous les tableaux et graphiques de ce rapport.  </a:t>
          </a:r>
          <a:r>
            <a:rPr lang="fr-FR" sz="1200" baseline="0"/>
            <a:t>Il suffit de cliquer sur le titre pour atteindre la feuille contenant les tableaux et graphiques apparentés.</a:t>
          </a:r>
          <a:endParaRPr lang="fr-FR" sz="1200"/>
        </a:p>
        <a:p>
          <a:pPr algn="just">
            <a:spcAft>
              <a:spcPts val="1200"/>
            </a:spcAft>
          </a:pPr>
          <a:r>
            <a:rPr lang="fr-FR" sz="1200"/>
            <a:t>Dans la première cellule de chaque feuille, un lien « </a:t>
          </a:r>
          <a:r>
            <a:rPr lang="fr-FR" sz="1200" i="1"/>
            <a:t>Index (cliquer) »</a:t>
          </a:r>
          <a:r>
            <a:rPr lang="fr-FR" sz="1200"/>
            <a:t> vous permet de revenir à la table des matières. </a:t>
          </a:r>
        </a:p>
        <a:p>
          <a:pPr algn="just">
            <a:spcAft>
              <a:spcPts val="600"/>
            </a:spcAft>
          </a:pPr>
          <a:r>
            <a:rPr lang="fr-FR" sz="1200" u="sng"/>
            <a:t>Tableaux</a:t>
          </a:r>
        </a:p>
        <a:p>
          <a:pPr algn="just">
            <a:spcAft>
              <a:spcPts val="600"/>
            </a:spcAft>
          </a:pPr>
          <a:r>
            <a:rPr lang="fr-FR" sz="1200"/>
            <a:t>Chaque feuille contient une série de tableaux dont la première colonne décline les modalités d'une seule variable (par exemple, province de l'hôpital, nationalité de la mère).  C</a:t>
          </a:r>
          <a:r>
            <a:rPr lang="fr-FR" sz="1200" baseline="0"/>
            <a:t>ette variable que nous appellerons « variable de page » donne son nom à la feuille (</a:t>
          </a:r>
          <a:r>
            <a:rPr lang="fr-FR" sz="1200" i="1" baseline="0"/>
            <a:t>Province de l'hôpital</a:t>
          </a:r>
          <a:r>
            <a:rPr lang="fr-FR" sz="1200" baseline="0"/>
            <a:t>, </a:t>
          </a:r>
          <a:r>
            <a:rPr lang="fr-FR" sz="1200" i="1" baseline="0"/>
            <a:t>Nationalité de la mère)</a:t>
          </a:r>
          <a:r>
            <a:rPr lang="fr-FR" sz="1200" baseline="0"/>
            <a:t>.</a:t>
          </a:r>
          <a:endParaRPr lang="fr-FR" sz="1200"/>
        </a:p>
        <a:p>
          <a:pPr algn="just">
            <a:spcAft>
              <a:spcPts val="600"/>
            </a:spcAft>
          </a:pPr>
          <a:r>
            <a:rPr lang="fr-FR" sz="1200" spc="-10" baseline="0"/>
            <a:t>Les autres colonnes présentent les modalités d'une deuxième variable.  Chaque tableau d'une même page est donc une table</a:t>
          </a:r>
          <a:r>
            <a:rPr lang="fr-FR" sz="1200"/>
            <a:t> de fréquences de la variable de page croisée à une autre variable.                                                                                                                                                                                                                                                                                                                                                                      </a:t>
          </a:r>
        </a:p>
        <a:p>
          <a:pPr algn="just">
            <a:spcAft>
              <a:spcPts val="600"/>
            </a:spcAft>
          </a:pPr>
          <a:r>
            <a:rPr lang="fr-FR" sz="1200"/>
            <a:t>Les variables retenues pour ce feed-back sont : région de l'hôpital, province de l'hôpital, nationalité de la mère, durée de séjour de la mère, durée de gestation, âge de la mère, poids de naissance, sexe du bébé, grossesse multiple, durée de séjour du bébé, mode d'accouchement, antécédent de césarienne, anesthésie péridurale, induction et mortinatalalité (plus d'informations ci-dessous). </a:t>
          </a:r>
        </a:p>
        <a:p>
          <a:pPr algn="just">
            <a:spcAft>
              <a:spcPts val="1200"/>
            </a:spcAft>
          </a:pPr>
          <a:r>
            <a:rPr lang="fr-FR" sz="1200"/>
            <a:t>Lorsqu'il existe un graphique en rapport avec le tableau, son titre figure sous le tableau.  Il suffit de cliquer desssus pour atteindre le graphique.</a:t>
          </a:r>
        </a:p>
        <a:p>
          <a:pPr algn="just">
            <a:spcAft>
              <a:spcPts val="600"/>
            </a:spcAft>
          </a:pPr>
          <a:r>
            <a:rPr lang="fr-FR" sz="1200" u="sng"/>
            <a:t>Graphiques</a:t>
          </a:r>
        </a:p>
        <a:p>
          <a:pPr algn="just">
            <a:spcAft>
              <a:spcPts val="600"/>
            </a:spcAft>
          </a:pPr>
          <a:r>
            <a:rPr lang="fr-FR" sz="1200"/>
            <a:t>Les graphiques sont rassemblés dans les six dernières feuilles, nommées </a:t>
          </a:r>
          <a:r>
            <a:rPr lang="fr-FR" sz="1200" i="1"/>
            <a:t>GR simples</a:t>
          </a:r>
          <a:r>
            <a:rPr lang="fr-FR" sz="1200"/>
            <a:t>, </a:t>
          </a:r>
          <a:r>
            <a:rPr lang="fr-FR" sz="1200" i="1"/>
            <a:t>GR Province H</a:t>
          </a:r>
          <a:r>
            <a:rPr lang="fr-FR" sz="1200"/>
            <a:t>, </a:t>
          </a:r>
          <a:r>
            <a:rPr lang="fr-FR" sz="1200" i="1"/>
            <a:t>GR Nationalité</a:t>
          </a:r>
          <a:r>
            <a:rPr lang="fr-FR" sz="1200"/>
            <a:t>, </a:t>
          </a:r>
          <a:r>
            <a:rPr lang="fr-FR" sz="1200" i="1"/>
            <a:t>GR Poids de naissance</a:t>
          </a:r>
          <a:r>
            <a:rPr lang="fr-FR" sz="1200"/>
            <a:t>, </a:t>
          </a:r>
          <a:r>
            <a:rPr lang="fr-FR" sz="1200" i="1"/>
            <a:t>GR Mode d'accouchement</a:t>
          </a:r>
          <a:r>
            <a:rPr lang="fr-FR" sz="1200"/>
            <a:t> et </a:t>
          </a:r>
          <a:r>
            <a:rPr lang="fr-FR" sz="1200" i="1"/>
            <a:t>GR Grossesse multiple</a:t>
          </a:r>
          <a:r>
            <a:rPr lang="fr-FR" sz="1200"/>
            <a:t>. </a:t>
          </a:r>
        </a:p>
        <a:p>
          <a:pPr algn="just">
            <a:spcAft>
              <a:spcPts val="600"/>
            </a:spcAft>
          </a:pPr>
          <a:r>
            <a:rPr lang="fr-FR" sz="1200"/>
            <a:t>Le titre au-dessus de chaque graphique est un lien qui renvoie au tableau correspondant.</a:t>
          </a:r>
        </a:p>
      </xdr:txBody>
    </xdr:sp>
    <xdr:clientData/>
  </xdr:oneCellAnchor>
  <xdr:twoCellAnchor editAs="oneCell">
    <xdr:from>
      <xdr:col>1</xdr:col>
      <xdr:colOff>0</xdr:colOff>
      <xdr:row>47</xdr:row>
      <xdr:rowOff>0</xdr:rowOff>
    </xdr:from>
    <xdr:to>
      <xdr:col>10</xdr:col>
      <xdr:colOff>787680</xdr:colOff>
      <xdr:row>62</xdr:row>
      <xdr:rowOff>7620</xdr:rowOff>
    </xdr:to>
    <xdr:sp macro="" textlink="">
      <xdr:nvSpPr>
        <xdr:cNvPr id="25" name="ZoneTexte 24"/>
        <xdr:cNvSpPr txBox="1"/>
      </xdr:nvSpPr>
      <xdr:spPr>
        <a:xfrm>
          <a:off x="251460" y="8595360"/>
          <a:ext cx="7920000" cy="2750820"/>
        </a:xfrm>
        <a:prstGeom prst="rect">
          <a:avLst/>
        </a:prstGeom>
        <a:solidFill>
          <a:schemeClr val="accent1">
            <a:alpha val="1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noAutofit/>
        </a:bodyPr>
        <a:lstStyle/>
        <a:p>
          <a:pPr algn="just">
            <a:spcAft>
              <a:spcPts val="1200"/>
            </a:spcAft>
            <a:tabLst>
              <a:tab pos="72000" algn="l"/>
              <a:tab pos="180000" algn="l"/>
            </a:tabLst>
          </a:pPr>
          <a:r>
            <a:rPr lang="fr-FR" sz="1200" b="1"/>
            <a:t>Sélection des bébés</a:t>
          </a:r>
        </a:p>
        <a:p>
          <a:pPr algn="just">
            <a:spcAft>
              <a:spcPts val="600"/>
            </a:spcAft>
            <a:tabLst>
              <a:tab pos="72000" algn="l"/>
              <a:tab pos="180000" algn="l"/>
            </a:tabLst>
          </a:pPr>
          <a:r>
            <a:rPr lang="fr-FR" sz="1200" u="sng"/>
            <a:t>D'après STAYHOSP</a:t>
          </a:r>
          <a:endParaRPr lang="fr-FR" sz="1200" u="none"/>
        </a:p>
        <a:p>
          <a:pPr algn="just">
            <a:spcAft>
              <a:spcPts val="600"/>
            </a:spcAft>
            <a:tabLst>
              <a:tab pos="72000" algn="l"/>
              <a:tab pos="180000" algn="l"/>
            </a:tabLst>
          </a:pPr>
          <a:r>
            <a:rPr lang="fr-FR" sz="1200"/>
            <a:t>	-	Uniquement</a:t>
          </a:r>
          <a:r>
            <a:rPr lang="fr-FR" sz="1200" baseline="0"/>
            <a:t> les séjours de naissance où</a:t>
          </a:r>
          <a:r>
            <a:rPr lang="fr-FR" sz="1200"/>
            <a:t> A2_CODE_ADM = 8 (« Né dans cet hôpital »). </a:t>
          </a:r>
        </a:p>
        <a:p>
          <a:pPr marL="180000" indent="-180000" algn="just">
            <a:spcAft>
              <a:spcPts val="600"/>
            </a:spcAft>
            <a:tabLst>
              <a:tab pos="72000" algn="l"/>
              <a:tab pos="180000" algn="l"/>
            </a:tabLst>
          </a:pPr>
          <a:r>
            <a:rPr lang="fr-FR" sz="1200"/>
            <a:t>	-	Exclusion des séjours de bébés où A2_HOSPTYPE_FAC = M ou L, vu qu'ils apparaissent déjà dans PATBIRTH</a:t>
          </a:r>
          <a:r>
            <a:rPr lang="fr-FR" sz="1200" baseline="0"/>
            <a:t> lors d'un semestre précédent</a:t>
          </a:r>
          <a:r>
            <a:rPr lang="fr-FR" sz="1200"/>
            <a:t>. </a:t>
          </a:r>
        </a:p>
        <a:p>
          <a:pPr marL="180000" indent="-180000" algn="just">
            <a:spcAft>
              <a:spcPts val="1200"/>
            </a:spcAft>
            <a:tabLst>
              <a:tab pos="72000" algn="l"/>
              <a:tab pos="180000" algn="l"/>
            </a:tabLst>
          </a:pPr>
          <a:r>
            <a:rPr lang="fr-FR" sz="1200"/>
            <a:t>	-	</a:t>
          </a:r>
          <a:r>
            <a:rPr lang="fr-FR" sz="1200">
              <a:solidFill>
                <a:schemeClr val="dk1"/>
              </a:solidFill>
              <a:effectLst/>
              <a:latin typeface="+mn-lt"/>
              <a:ea typeface="+mn-ea"/>
              <a:cs typeface="+mn-cs"/>
            </a:rPr>
            <a:t>Exclusion des séjours de bébés où</a:t>
          </a:r>
          <a:r>
            <a:rPr lang="fr-FR" sz="1200"/>
            <a:t> A2_HOSPTYPE_FAC = N, vu qu'il n'est pas obligatoire de compléter</a:t>
          </a:r>
          <a:r>
            <a:rPr lang="fr-FR" sz="1200" baseline="0"/>
            <a:t> </a:t>
          </a:r>
          <a:r>
            <a:rPr lang="fr-FR" sz="1200"/>
            <a:t>PATBIRTH pour ce type de séjour.</a:t>
          </a:r>
          <a:r>
            <a:rPr lang="fr-FR" sz="1200" baseline="0"/>
            <a:t> Si</a:t>
          </a:r>
          <a:r>
            <a:rPr lang="fr-FR" sz="1200"/>
            <a:t> A2_HOSPTYPE_FAC = N et PERIOD_REGISTR = 1, ces séjours seront enregistrés avec  PERIOD_REGISTR = 2 et A2_HOSPTYPE_FAC = F ou H. Si A2_HOSPTYPE_FAC = N et PERIOD_REGISTR = 2, ces bébés apparaîtront dans le feed-back de l'année d'enregistrement suivante, où l'encodage dans PATBIRTH est obligatoire. </a:t>
          </a:r>
        </a:p>
        <a:p>
          <a:pPr algn="just">
            <a:spcAft>
              <a:spcPts val="600"/>
            </a:spcAft>
            <a:tabLst>
              <a:tab pos="72000" algn="l"/>
              <a:tab pos="180000" algn="l"/>
            </a:tabLst>
          </a:pPr>
          <a:r>
            <a:rPr lang="fr-FR" sz="1200" u="sng"/>
            <a:t>D'après PATBIRTH</a:t>
          </a:r>
        </a:p>
        <a:p>
          <a:pPr marL="180000" indent="-180000" algn="just">
            <a:spcAft>
              <a:spcPts val="600"/>
            </a:spcAft>
            <a:tabLst>
              <a:tab pos="72000" algn="l"/>
              <a:tab pos="180000" algn="l"/>
            </a:tabLst>
          </a:pPr>
          <a:r>
            <a:rPr lang="fr-FR" sz="1200"/>
            <a:t>	-	Exclusion des bébés (PATNUM) pour lesquels le champ M4_PATNUM_MAMA n'est pas complété.</a:t>
          </a:r>
        </a:p>
      </xdr:txBody>
    </xdr:sp>
    <xdr:clientData/>
  </xdr:twoCellAnchor>
  <xdr:oneCellAnchor>
    <xdr:from>
      <xdr:col>1</xdr:col>
      <xdr:colOff>0</xdr:colOff>
      <xdr:row>64</xdr:row>
      <xdr:rowOff>0</xdr:rowOff>
    </xdr:from>
    <xdr:ext cx="7920000" cy="3124573"/>
    <xdr:sp macro="" textlink="">
      <xdr:nvSpPr>
        <xdr:cNvPr id="28" name="ZoneTexte 27"/>
        <xdr:cNvSpPr txBox="1"/>
      </xdr:nvSpPr>
      <xdr:spPr>
        <a:xfrm>
          <a:off x="251460" y="11704320"/>
          <a:ext cx="7920000" cy="3124573"/>
        </a:xfrm>
        <a:prstGeom prst="rect">
          <a:avLst/>
        </a:prstGeom>
        <a:solidFill>
          <a:schemeClr val="accent1">
            <a:alpha val="1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spAutoFit/>
        </a:bodyPr>
        <a:lstStyle/>
        <a:p>
          <a:pPr algn="just">
            <a:spcAft>
              <a:spcPts val="1200"/>
            </a:spcAft>
            <a:tabLst>
              <a:tab pos="72000" algn="l"/>
              <a:tab pos="180000" algn="l"/>
            </a:tabLst>
          </a:pPr>
          <a:r>
            <a:rPr lang="fr-FR" sz="1200" b="1"/>
            <a:t>Sélection des mères</a:t>
          </a:r>
        </a:p>
        <a:p>
          <a:pPr algn="just">
            <a:spcAft>
              <a:spcPts val="600"/>
            </a:spcAft>
            <a:tabLst>
              <a:tab pos="72000" algn="l"/>
              <a:tab pos="180000" algn="l"/>
            </a:tabLst>
          </a:pPr>
          <a:r>
            <a:rPr lang="fr-FR" sz="1200" u="sng"/>
            <a:t>D'après STAYHOSP</a:t>
          </a:r>
          <a:endParaRPr lang="fr-FR" sz="1200" u="none"/>
        </a:p>
        <a:p>
          <a:pPr algn="just">
            <a:spcAft>
              <a:spcPts val="600"/>
            </a:spcAft>
            <a:tabLst>
              <a:tab pos="72000" algn="l"/>
              <a:tab pos="180000" algn="l"/>
            </a:tabLst>
          </a:pPr>
          <a:r>
            <a:rPr lang="fr-FR" sz="1200"/>
            <a:t>	-	Les</a:t>
          </a:r>
          <a:r>
            <a:rPr lang="fr-FR" sz="1200" baseline="0"/>
            <a:t> séjours des deux semestres de l'année d'enregistrement correspondant à l'année du </a:t>
          </a:r>
          <a:r>
            <a:rPr lang="fr-FR" sz="1200"/>
            <a:t>feed-back. </a:t>
          </a:r>
        </a:p>
        <a:p>
          <a:pPr marL="180000" indent="-180000" algn="just">
            <a:spcAft>
              <a:spcPts val="600"/>
            </a:spcAft>
            <a:tabLst>
              <a:tab pos="72000" algn="l"/>
              <a:tab pos="180000" algn="l"/>
            </a:tabLst>
          </a:pPr>
          <a:r>
            <a:rPr lang="fr-FR" sz="1200"/>
            <a:t>	-	</a:t>
          </a:r>
          <a:r>
            <a:rPr lang="fr-FR" sz="1200" spc="-20" baseline="0"/>
            <a:t>Les séjours du deuxième semestre (PERIOD_REGISTR = 2) de l'année d'enregistrement précédant l'année du feed-back</a:t>
          </a:r>
          <a:r>
            <a:rPr lang="fr-FR" sz="1200"/>
            <a:t>, à l'exception de ceux dont A2_HOSPTYPE_FAC = N. La raison d'inclure aussi ces séjours se justifie dans le cas où une</a:t>
          </a:r>
          <a:r>
            <a:rPr lang="fr-FR" sz="1200" baseline="0"/>
            <a:t> femme a accouché et quitté l'hôpital avant le 31 décembre de l'année précédant celle du feed-back alors que son bébé restait à l'hôpital jusqu'en janvier de l'année du feed-back, voire au delà.  Il faut donc récupérer les données de la mère afin d'assurer le couplage avec celles de son bébé.  Celui-ci </a:t>
          </a:r>
          <a:r>
            <a:rPr lang="fr-FR" sz="1200" baseline="0">
              <a:solidFill>
                <a:schemeClr val="dk1"/>
              </a:solidFill>
              <a:effectLst/>
              <a:latin typeface="+mn-lt"/>
              <a:ea typeface="+mn-ea"/>
              <a:cs typeface="+mn-cs"/>
            </a:rPr>
            <a:t>ne doit en effet pas être enregistré dans le fichier PATBIRTH de l'année précédant celle du feed-back.</a:t>
          </a:r>
          <a:endParaRPr lang="fr-FR" sz="1200"/>
        </a:p>
        <a:p>
          <a:pPr marL="180000" indent="-180000" algn="just">
            <a:spcAft>
              <a:spcPts val="1000"/>
            </a:spcAft>
            <a:tabLst>
              <a:tab pos="72000" algn="l"/>
              <a:tab pos="180000" algn="l"/>
            </a:tabLst>
          </a:pPr>
          <a:r>
            <a:rPr lang="fr-FR" sz="1200"/>
            <a:t>	- Uniquement les séjours des mères qui sont à l'hôpital avec leur bébé (</a:t>
          </a:r>
          <a:r>
            <a:rPr lang="nl-BE" sz="1100">
              <a:solidFill>
                <a:schemeClr val="dk1"/>
              </a:solidFill>
              <a:latin typeface="+mn-lt"/>
              <a:ea typeface="+mn-ea"/>
              <a:cs typeface="+mn-cs"/>
              <a:sym typeface="Wingdings"/>
            </a:rPr>
            <a:t></a:t>
          </a:r>
          <a:r>
            <a:rPr lang="fr-FR" sz="1200"/>
            <a:t> voir point suivant « Couplage des données mère et enfant »).</a:t>
          </a:r>
        </a:p>
        <a:p>
          <a:pPr algn="just">
            <a:spcAft>
              <a:spcPts val="600"/>
            </a:spcAft>
            <a:tabLst>
              <a:tab pos="72000" algn="l"/>
              <a:tab pos="180000" algn="l"/>
            </a:tabLst>
          </a:pPr>
          <a:r>
            <a:rPr lang="fr-FR" sz="1200" u="sng"/>
            <a:t>D'après PATBIRTH</a:t>
          </a:r>
        </a:p>
        <a:p>
          <a:pPr marL="180000" marR="0" indent="-180000" algn="just" defTabSz="914400" eaLnBrk="1" fontAlgn="auto" latinLnBrk="0" hangingPunct="1">
            <a:lnSpc>
              <a:spcPct val="100000"/>
            </a:lnSpc>
            <a:spcBef>
              <a:spcPts val="0"/>
            </a:spcBef>
            <a:spcAft>
              <a:spcPts val="600"/>
            </a:spcAft>
            <a:buClrTx/>
            <a:buSzTx/>
            <a:buFontTx/>
            <a:buNone/>
            <a:tabLst>
              <a:tab pos="72000" algn="l"/>
              <a:tab pos="180000" algn="l"/>
            </a:tabLst>
            <a:defRPr/>
          </a:pPr>
          <a:r>
            <a:rPr lang="fr-FR" sz="1200">
              <a:solidFill>
                <a:schemeClr val="dk1"/>
              </a:solidFill>
              <a:latin typeface="+mn-lt"/>
              <a:ea typeface="+mn-ea"/>
              <a:cs typeface="+mn-cs"/>
            </a:rPr>
            <a:t>	-	Seuls les M4_PATNUM_MAMA complétés sont couplés au PATNUM de STAYHOSP. </a:t>
          </a:r>
          <a:endParaRPr lang="fr-FR" sz="1200"/>
        </a:p>
      </xdr:txBody>
    </xdr:sp>
    <xdr:clientData/>
  </xdr:oneCellAnchor>
  <xdr:oneCellAnchor>
    <xdr:from>
      <xdr:col>1</xdr:col>
      <xdr:colOff>0</xdr:colOff>
      <xdr:row>83</xdr:row>
      <xdr:rowOff>0</xdr:rowOff>
    </xdr:from>
    <xdr:ext cx="7920000" cy="1851660"/>
    <xdr:sp macro="" textlink="">
      <xdr:nvSpPr>
        <xdr:cNvPr id="30" name="ZoneTexte 29"/>
        <xdr:cNvSpPr txBox="1"/>
      </xdr:nvSpPr>
      <xdr:spPr>
        <a:xfrm>
          <a:off x="251460" y="15179040"/>
          <a:ext cx="7920000" cy="1851660"/>
        </a:xfrm>
        <a:prstGeom prst="rect">
          <a:avLst/>
        </a:prstGeom>
        <a:solidFill>
          <a:schemeClr val="accent1">
            <a:alpha val="1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noAutofit/>
        </a:bodyPr>
        <a:lstStyle/>
        <a:p>
          <a:pPr algn="just">
            <a:spcAft>
              <a:spcPts val="1200"/>
            </a:spcAft>
            <a:tabLst>
              <a:tab pos="72000" algn="l"/>
              <a:tab pos="180000" algn="l"/>
            </a:tabLst>
          </a:pPr>
          <a:r>
            <a:rPr lang="fr-FR" sz="1200" b="1"/>
            <a:t>Couplage</a:t>
          </a:r>
          <a:r>
            <a:rPr lang="fr-FR" sz="1200" b="1" baseline="0"/>
            <a:t> entre les données de la mère et du bébé</a:t>
          </a:r>
          <a:endParaRPr lang="fr-FR" sz="1200" b="1"/>
        </a:p>
        <a:p>
          <a:pPr marL="180000" indent="-180000" algn="just">
            <a:spcAft>
              <a:spcPts val="600"/>
            </a:spcAft>
            <a:tabLst>
              <a:tab pos="72000" algn="l"/>
              <a:tab pos="180000" algn="l"/>
            </a:tabLst>
          </a:pPr>
          <a:r>
            <a:rPr lang="fr-FR" sz="1200"/>
            <a:t>	-	</a:t>
          </a:r>
          <a:r>
            <a:rPr lang="fr-FR" sz="1200" spc="-10" baseline="0"/>
            <a:t>Le couplage s'effectue au niveau de la mère dans PATBIRTH, variables CODE_AGR et M4_PATNUM_MAMA, ainsi que dans STAYHOSP, variables CODE_AGR</a:t>
          </a:r>
          <a:r>
            <a:rPr lang="fr-FR" sz="1200"/>
            <a:t> et PATNUM. </a:t>
          </a:r>
        </a:p>
        <a:p>
          <a:pPr marL="180000" indent="-180000" algn="just">
            <a:spcAft>
              <a:spcPts val="600"/>
            </a:spcAft>
            <a:tabLst>
              <a:tab pos="72000" algn="l"/>
              <a:tab pos="180000" algn="l"/>
            </a:tabLst>
          </a:pPr>
          <a:r>
            <a:rPr lang="fr-FR" sz="1200"/>
            <a:t>	-	Ne sont retenus que les couples</a:t>
          </a:r>
          <a:r>
            <a:rPr lang="fr-FR" sz="1200" baseline="0"/>
            <a:t> de séjours mère-enfant dont la date d'admission du bébé est postérieure ou égale à la date d'admission de la mère, et antérieure ou égale à la date de sortie de la mère</a:t>
          </a:r>
          <a:r>
            <a:rPr lang="fr-FR" sz="1200"/>
            <a:t>. </a:t>
          </a:r>
        </a:p>
        <a:p>
          <a:pPr marL="180000" indent="-180000" algn="just">
            <a:spcAft>
              <a:spcPts val="600"/>
            </a:spcAft>
            <a:tabLst>
              <a:tab pos="72000" algn="l"/>
              <a:tab pos="180000" algn="l"/>
            </a:tabLst>
          </a:pPr>
          <a:r>
            <a:rPr lang="fr-FR" sz="1200"/>
            <a:t>	-	Si deux dates d'admission de la mère correspondent à la date d'admission du bébé, on ne tient compte que du deuxième séjour de la mère.</a:t>
          </a:r>
        </a:p>
      </xdr:txBody>
    </xdr:sp>
    <xdr:clientData/>
  </xdr:oneCellAnchor>
  <xdr:oneCellAnchor>
    <xdr:from>
      <xdr:col>1</xdr:col>
      <xdr:colOff>0</xdr:colOff>
      <xdr:row>95</xdr:row>
      <xdr:rowOff>0</xdr:rowOff>
    </xdr:from>
    <xdr:ext cx="7920000" cy="1257300"/>
    <xdr:sp macro="" textlink="">
      <xdr:nvSpPr>
        <xdr:cNvPr id="31" name="ZoneTexte 30"/>
        <xdr:cNvSpPr txBox="1"/>
      </xdr:nvSpPr>
      <xdr:spPr>
        <a:xfrm>
          <a:off x="251460" y="17373600"/>
          <a:ext cx="7920000" cy="1257300"/>
        </a:xfrm>
        <a:prstGeom prst="rect">
          <a:avLst/>
        </a:prstGeom>
        <a:solidFill>
          <a:schemeClr val="accent1">
            <a:alpha val="1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noAutofit/>
        </a:bodyPr>
        <a:lstStyle/>
        <a:p>
          <a:pPr algn="just">
            <a:spcAft>
              <a:spcPts val="1200"/>
            </a:spcAft>
            <a:tabLst>
              <a:tab pos="72000" algn="l"/>
              <a:tab pos="180000" algn="l"/>
            </a:tabLst>
          </a:pPr>
          <a:r>
            <a:rPr lang="fr-FR" sz="1200" b="1"/>
            <a:t>Qualité</a:t>
          </a:r>
          <a:r>
            <a:rPr lang="fr-FR" sz="1200" b="1" baseline="0"/>
            <a:t> des données</a:t>
          </a:r>
          <a:endParaRPr lang="fr-FR" sz="1200" b="1"/>
        </a:p>
        <a:p>
          <a:pPr algn="just">
            <a:spcAft>
              <a:spcPts val="1200"/>
            </a:spcAft>
            <a:tabLst>
              <a:tab pos="72000" algn="l"/>
              <a:tab pos="180000" algn="l"/>
            </a:tabLst>
          </a:pPr>
          <a:r>
            <a:rPr lang="fr-FR" sz="1200"/>
            <a:t>Les contrôles sur les séjours de naissance (</a:t>
          </a:r>
          <a:r>
            <a:rPr lang="fr-FR" sz="1200" cap="small" baseline="0"/>
            <a:t>A2_CODE_PLACE_BEFORE_ADM</a:t>
          </a:r>
          <a:r>
            <a:rPr lang="fr-FR" sz="1200"/>
            <a:t> = 8,  A2_CODE_ADM = 8 et A2_CODE_ADRBY = 8) et le</a:t>
          </a:r>
          <a:r>
            <a:rPr lang="fr-FR" sz="1200" baseline="0"/>
            <a:t> </a:t>
          </a:r>
          <a:r>
            <a:rPr lang="fr-FR" sz="1200"/>
            <a:t>diagnostic attaché à ces séjours (A2_CODE_DIAG_VERIF_ADM et M4_CODE_DIAGNOSE_BIRTH) ont été développés depuis le RHM 2012 et améliorés à partir</a:t>
          </a:r>
          <a:r>
            <a:rPr lang="fr-FR" sz="1200" baseline="0"/>
            <a:t> du RHM </a:t>
          </a:r>
          <a:r>
            <a:rPr lang="fr-FR" sz="1200"/>
            <a:t>2014/1. Les feed-backs </a:t>
          </a:r>
          <a:r>
            <a:rPr lang="fr-FR" sz="1200" i="1"/>
            <a:t>Mère-Enfant</a:t>
          </a:r>
          <a:r>
            <a:rPr lang="fr-FR" sz="1200"/>
            <a:t> des RHM 2010 à 2013 inclus peuvent contenir quelques erreurs d'enregistrement</a:t>
          </a:r>
          <a:r>
            <a:rPr lang="fr-FR" sz="1200" baseline="0"/>
            <a:t> des séjours de naissance</a:t>
          </a:r>
          <a:r>
            <a:rPr lang="fr-FR" sz="1200"/>
            <a:t>. </a:t>
          </a:r>
        </a:p>
      </xdr:txBody>
    </xdr:sp>
    <xdr:clientData/>
  </xdr:oneCellAnchor>
  <xdr:oneCellAnchor>
    <xdr:from>
      <xdr:col>1</xdr:col>
      <xdr:colOff>0</xdr:colOff>
      <xdr:row>104</xdr:row>
      <xdr:rowOff>0</xdr:rowOff>
    </xdr:from>
    <xdr:ext cx="7920000" cy="4594860"/>
    <xdr:sp macro="" textlink="">
      <xdr:nvSpPr>
        <xdr:cNvPr id="32" name="ZoneTexte 31"/>
        <xdr:cNvSpPr txBox="1"/>
      </xdr:nvSpPr>
      <xdr:spPr>
        <a:xfrm>
          <a:off x="251460" y="19019520"/>
          <a:ext cx="7920000" cy="4594860"/>
        </a:xfrm>
        <a:prstGeom prst="rect">
          <a:avLst/>
        </a:prstGeom>
        <a:solidFill>
          <a:schemeClr val="accent1">
            <a:alpha val="1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noAutofit/>
        </a:bodyPr>
        <a:lstStyle/>
        <a:p>
          <a:pPr algn="just">
            <a:spcAft>
              <a:spcPts val="1200"/>
            </a:spcAft>
            <a:tabLst>
              <a:tab pos="72000" algn="l"/>
              <a:tab pos="180000" algn="l"/>
            </a:tabLst>
          </a:pPr>
          <a:r>
            <a:rPr lang="fr-FR" sz="1200" b="1"/>
            <a:t>Deux catégories de fichiers : au sujet des mères et au sujet des bébés</a:t>
          </a:r>
        </a:p>
        <a:p>
          <a:pPr algn="just">
            <a:spcAft>
              <a:spcPts val="1200"/>
            </a:spcAft>
            <a:tabLst>
              <a:tab pos="72000" algn="l"/>
              <a:tab pos="180000" algn="l"/>
            </a:tabLst>
          </a:pPr>
          <a:r>
            <a:rPr lang="fr-FR" sz="1200"/>
            <a:t>Les tableaux et graphiques se basent sur deux types de fichiers : un pour les mères, un autre pour les bébés.  Dans le fichier des bébés, l'identité de la mère est</a:t>
          </a:r>
          <a:r>
            <a:rPr lang="fr-FR" sz="1200" baseline="0"/>
            <a:t> répétée pour chacun de ses enfants.</a:t>
          </a:r>
          <a:r>
            <a:rPr lang="fr-FR" sz="1200"/>
            <a:t> </a:t>
          </a:r>
        </a:p>
        <a:p>
          <a:pPr algn="just">
            <a:spcAft>
              <a:spcPts val="600"/>
            </a:spcAft>
            <a:tabLst>
              <a:tab pos="72000" algn="l"/>
              <a:tab pos="180000" algn="l"/>
            </a:tabLst>
          </a:pPr>
          <a:r>
            <a:rPr lang="fr-FR" sz="1200" u="sng"/>
            <a:t>Fichier de la mère</a:t>
          </a:r>
          <a:endParaRPr lang="fr-FR" sz="1200"/>
        </a:p>
        <a:p>
          <a:pPr algn="just">
            <a:spcAft>
              <a:spcPts val="600"/>
            </a:spcAft>
            <a:tabLst>
              <a:tab pos="72000" algn="l"/>
              <a:tab pos="180000" algn="l"/>
            </a:tabLst>
          </a:pPr>
          <a:r>
            <a:rPr lang="fr-FR" sz="1200" spc="0"/>
            <a:t>Données de la mère. Chaque mère n'y est reprise qu'une seule fois par accouchement, même si elle donne naissance à des </a:t>
          </a:r>
          <a:r>
            <a:rPr lang="fr-FR" sz="1200" spc="0" baseline="0"/>
            <a:t>jumeaux.  De ce fichier découlent les variables suivantes : province de l'hôpital, </a:t>
          </a:r>
          <a:r>
            <a:rPr lang="fr-FR" sz="1200" spc="0"/>
            <a:t>nationalité de la</a:t>
          </a:r>
          <a:r>
            <a:rPr lang="fr-FR" sz="1200" spc="0" baseline="0"/>
            <a:t> mère</a:t>
          </a:r>
          <a:r>
            <a:rPr lang="fr-FR" sz="1200" spc="0"/>
            <a:t>, durée de séjour de la mère, durée de gestation, âge de la mère, grossesse multiple,</a:t>
          </a:r>
          <a:r>
            <a:rPr lang="fr-FR" sz="1200" spc="0" baseline="0"/>
            <a:t> antécédent de </a:t>
          </a:r>
          <a:r>
            <a:rPr lang="fr-FR" sz="1200" spc="0"/>
            <a:t>césarienne, anesthésie péridurale et induction.</a:t>
          </a:r>
        </a:p>
        <a:p>
          <a:pPr algn="just">
            <a:spcAft>
              <a:spcPts val="1200"/>
            </a:spcAft>
            <a:tabLst>
              <a:tab pos="72000" algn="l"/>
              <a:tab pos="180000" algn="l"/>
            </a:tabLst>
          </a:pPr>
          <a:r>
            <a:rPr lang="fr-FR" sz="1200"/>
            <a:t>Les titres des tableaux sont en noir.</a:t>
          </a:r>
        </a:p>
        <a:p>
          <a:pPr algn="just">
            <a:spcAft>
              <a:spcPts val="600"/>
            </a:spcAft>
            <a:tabLst>
              <a:tab pos="72000" algn="l"/>
              <a:tab pos="180000" algn="l"/>
            </a:tabLst>
          </a:pPr>
          <a:r>
            <a:rPr lang="fr-FR" sz="1200" u="sng"/>
            <a:t>Fichier</a:t>
          </a:r>
          <a:r>
            <a:rPr lang="fr-FR" sz="1200" u="sng" baseline="0"/>
            <a:t> du bébé</a:t>
          </a:r>
          <a:endParaRPr lang="fr-FR" sz="1200"/>
        </a:p>
        <a:p>
          <a:pPr algn="just">
            <a:spcAft>
              <a:spcPts val="600"/>
            </a:spcAft>
            <a:tabLst>
              <a:tab pos="72000" algn="l"/>
              <a:tab pos="180000" algn="l"/>
            </a:tabLst>
          </a:pPr>
          <a:r>
            <a:rPr lang="fr-FR" sz="1200"/>
            <a:t>Données du bébé. Tous les couples mère-bébé sont</a:t>
          </a:r>
          <a:r>
            <a:rPr lang="fr-FR" sz="1200" baseline="0"/>
            <a:t> repris</a:t>
          </a:r>
          <a:r>
            <a:rPr lang="fr-FR" sz="1200"/>
            <a:t>. La mère de jumeaux sera donc comptée deux fois dans les tableaux et les graphiques. De ce fichier découlent</a:t>
          </a:r>
          <a:r>
            <a:rPr lang="fr-FR" sz="1200" baseline="0"/>
            <a:t> les variables suivantes  : poids de naissance, sexe du bébé, durée de séjour du bébé, mode d'accouchement, mortinatalité</a:t>
          </a:r>
          <a:r>
            <a:rPr lang="fr-FR" sz="1200"/>
            <a:t>.</a:t>
          </a:r>
        </a:p>
        <a:p>
          <a:pPr algn="just">
            <a:spcAft>
              <a:spcPts val="1200"/>
            </a:spcAft>
            <a:tabLst>
              <a:tab pos="72000" algn="l"/>
              <a:tab pos="180000" algn="l"/>
            </a:tabLst>
          </a:pPr>
          <a:r>
            <a:rPr lang="fr-FR" sz="1200"/>
            <a:t>Les titres des tableaux sont en rouge.</a:t>
          </a:r>
        </a:p>
        <a:p>
          <a:pPr algn="just">
            <a:spcAft>
              <a:spcPts val="600"/>
            </a:spcAft>
            <a:tabLst>
              <a:tab pos="72000" algn="l"/>
              <a:tab pos="180000" algn="l"/>
            </a:tabLst>
          </a:pPr>
          <a:r>
            <a:rPr lang="fr-FR" sz="1200" u="sng"/>
            <a:t>Choix</a:t>
          </a:r>
          <a:r>
            <a:rPr lang="fr-FR" sz="1200" u="sng" baseline="0"/>
            <a:t> de l'un ou l'autre fichier</a:t>
          </a:r>
          <a:endParaRPr lang="fr-FR" sz="1200"/>
        </a:p>
        <a:p>
          <a:pPr algn="just">
            <a:spcAft>
              <a:spcPts val="600"/>
            </a:spcAft>
            <a:tabLst>
              <a:tab pos="72000" algn="l"/>
              <a:tab pos="180000" algn="l"/>
            </a:tabLst>
          </a:pPr>
          <a:r>
            <a:rPr lang="fr-FR" sz="1200"/>
            <a:t>La présence d'une variable concernant le bébé détermine le choix du fichier</a:t>
          </a:r>
          <a:r>
            <a:rPr lang="fr-FR" sz="1200" baseline="0"/>
            <a:t> des bébés</a:t>
          </a:r>
          <a:r>
            <a:rPr lang="fr-FR" sz="1200"/>
            <a:t>. C'est le cas du tableau de l'âge de la mère selon le poids du bébé.  Dans le cas où toutes les variables concernent la mère</a:t>
          </a:r>
          <a:r>
            <a:rPr lang="fr-FR" sz="1200" baseline="0"/>
            <a:t>, c'est naturellement le fichier de celle-ci qui sera utilisé</a:t>
          </a:r>
          <a:r>
            <a:rPr lang="fr-FR" sz="1200"/>
            <a:t>.  Exemple : âge de la mère selon la durée de gestation.</a:t>
          </a:r>
        </a:p>
      </xdr:txBody>
    </xdr:sp>
    <xdr:clientData/>
  </xdr:oneCellAnchor>
  <xdr:oneCellAnchor>
    <xdr:from>
      <xdr:col>1</xdr:col>
      <xdr:colOff>0</xdr:colOff>
      <xdr:row>131</xdr:row>
      <xdr:rowOff>0</xdr:rowOff>
    </xdr:from>
    <xdr:ext cx="7920000" cy="2743200"/>
    <xdr:sp macro="" textlink="">
      <xdr:nvSpPr>
        <xdr:cNvPr id="34" name="ZoneTexte 33"/>
        <xdr:cNvSpPr txBox="1"/>
      </xdr:nvSpPr>
      <xdr:spPr>
        <a:xfrm>
          <a:off x="251460" y="23957280"/>
          <a:ext cx="7920000" cy="2743200"/>
        </a:xfrm>
        <a:prstGeom prst="rect">
          <a:avLst/>
        </a:prstGeom>
        <a:solidFill>
          <a:schemeClr val="accent1">
            <a:alpha val="1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noAutofit/>
        </a:bodyPr>
        <a:lstStyle/>
        <a:p>
          <a:pPr algn="just">
            <a:spcAft>
              <a:spcPts val="1200"/>
            </a:spcAft>
            <a:tabLst>
              <a:tab pos="72000" algn="l"/>
              <a:tab pos="180000" algn="l"/>
            </a:tabLst>
          </a:pPr>
          <a:r>
            <a:rPr lang="fr-FR" sz="1200" b="1"/>
            <a:t>Réprésentation</a:t>
          </a:r>
          <a:r>
            <a:rPr lang="fr-FR" sz="1200" b="1" baseline="0"/>
            <a:t> en tableaux et graphiques</a:t>
          </a:r>
          <a:endParaRPr lang="fr-FR" sz="1200" b="1"/>
        </a:p>
        <a:p>
          <a:pPr algn="just">
            <a:spcAft>
              <a:spcPts val="1200"/>
            </a:spcAft>
            <a:tabLst>
              <a:tab pos="72000" algn="l"/>
              <a:tab pos="180000" algn="l"/>
            </a:tabLst>
          </a:pPr>
          <a:r>
            <a:rPr lang="fr-FR" sz="1200">
              <a:latin typeface="+mn-lt"/>
            </a:rPr>
            <a:t>Chaque tableau présente des nombres et des pourcentages disposés en colonnes. </a:t>
          </a:r>
          <a:r>
            <a:rPr lang="fr-FR" sz="1200" baseline="0">
              <a:latin typeface="+mn-lt"/>
            </a:rPr>
            <a:t>Deux variables se croisent à chaque fois dans deux tableaux différents : tantôt c'est la variable A qui occupe la première colonne (et fait office de variable de page)</a:t>
          </a:r>
          <a:r>
            <a:rPr lang="fr-FR" sz="1200">
              <a:latin typeface="+mn-lt"/>
            </a:rPr>
            <a:t>, tantôt c'est la variable</a:t>
          </a:r>
          <a:r>
            <a:rPr lang="fr-FR" sz="1200" baseline="0">
              <a:latin typeface="+mn-lt"/>
            </a:rPr>
            <a:t> B</a:t>
          </a:r>
          <a:r>
            <a:rPr lang="fr-FR" sz="1200">
              <a:latin typeface="+mn-lt"/>
            </a:rPr>
            <a:t>.  Pour affiner les pourcentages d’un tableau spécifique, sélectionnez l’onglet du nom de la deuxième variable de ce tableau. </a:t>
          </a:r>
        </a:p>
        <a:p>
          <a:pPr algn="just">
            <a:spcAft>
              <a:spcPts val="1200"/>
            </a:spcAft>
            <a:tabLst>
              <a:tab pos="72000" algn="l"/>
              <a:tab pos="180000" algn="l"/>
            </a:tabLst>
          </a:pPr>
          <a:r>
            <a:rPr lang="fr-FR" sz="1200">
              <a:latin typeface="+mn-lt"/>
            </a:rPr>
            <a:t>Les modalités des variables apparaissent dans un ordre logique (par exemple, les catégories d'âge, les classes de poids) ou suivent l'ordre des codes dans les directives RHM.  Les régions et provinces sont citées d'ouest en est, de façon</a:t>
          </a:r>
          <a:r>
            <a:rPr lang="fr-FR" sz="1200" baseline="0">
              <a:latin typeface="+mn-lt"/>
            </a:rPr>
            <a:t> à conserver le même ordre dans les deux langues du rapport.</a:t>
          </a:r>
          <a:endParaRPr lang="fr-FR" sz="1200">
            <a:latin typeface="+mn-lt"/>
          </a:endParaRPr>
        </a:p>
        <a:p>
          <a:pPr algn="just">
            <a:spcAft>
              <a:spcPts val="1200"/>
            </a:spcAft>
            <a:tabLst>
              <a:tab pos="72000" algn="l"/>
              <a:tab pos="180000" algn="l"/>
            </a:tabLst>
          </a:pPr>
          <a:r>
            <a:rPr lang="fr-FR" sz="1200">
              <a:latin typeface="+mn-lt"/>
            </a:rPr>
            <a:t>Quand un graphique illustre un tableau, un lien hypertexte portant son titre figure sous</a:t>
          </a:r>
          <a:r>
            <a:rPr lang="fr-FR" sz="1200" baseline="0">
              <a:latin typeface="+mn-lt"/>
            </a:rPr>
            <a:t> le tableau.  Il suffit de cliquer sur le lien pour atteindre le graphique.</a:t>
          </a:r>
          <a:endParaRPr lang="fr-FR" sz="1200">
            <a:latin typeface="+mn-lt"/>
          </a:endParaRPr>
        </a:p>
        <a:p>
          <a:pPr algn="just">
            <a:spcAft>
              <a:spcPts val="1200"/>
            </a:spcAft>
            <a:tabLst>
              <a:tab pos="72000" algn="l"/>
              <a:tab pos="180000" algn="l"/>
            </a:tabLst>
          </a:pPr>
          <a:r>
            <a:rPr lang="fr-FR" sz="1200">
              <a:latin typeface="+mn-lt"/>
            </a:rPr>
            <a:t>De même, le titre au-dessus de chaque graphique constitue</a:t>
          </a:r>
          <a:r>
            <a:rPr lang="fr-FR" sz="1200" baseline="0">
              <a:latin typeface="+mn-lt"/>
            </a:rPr>
            <a:t> </a:t>
          </a:r>
          <a:r>
            <a:rPr lang="fr-FR" sz="1200">
              <a:latin typeface="+mn-lt"/>
            </a:rPr>
            <a:t>un lien qui ramène au tableau</a:t>
          </a:r>
          <a:r>
            <a:rPr lang="fr-FR" sz="1200" baseline="0">
              <a:latin typeface="+mn-lt"/>
            </a:rPr>
            <a:t> correspondant</a:t>
          </a:r>
          <a:r>
            <a:rPr lang="fr-FR" sz="1200">
              <a:latin typeface="+mn-lt"/>
            </a:rPr>
            <a:t>.</a:t>
          </a:r>
        </a:p>
      </xdr:txBody>
    </xdr:sp>
    <xdr:clientData/>
  </xdr:oneCellAnchor>
  <xdr:oneCellAnchor>
    <xdr:from>
      <xdr:col>1</xdr:col>
      <xdr:colOff>0</xdr:colOff>
      <xdr:row>148</xdr:row>
      <xdr:rowOff>0</xdr:rowOff>
    </xdr:from>
    <xdr:ext cx="7920000" cy="3467100"/>
    <xdr:sp macro="" textlink="">
      <xdr:nvSpPr>
        <xdr:cNvPr id="35" name="ZoneTexte 34"/>
        <xdr:cNvSpPr txBox="1"/>
      </xdr:nvSpPr>
      <xdr:spPr>
        <a:xfrm>
          <a:off x="251460" y="27066240"/>
          <a:ext cx="7920000" cy="3467100"/>
        </a:xfrm>
        <a:prstGeom prst="rect">
          <a:avLst/>
        </a:prstGeom>
        <a:solidFill>
          <a:schemeClr val="accent1">
            <a:alpha val="1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noAutofit/>
        </a:bodyPr>
        <a:lstStyle/>
        <a:p>
          <a:pPr algn="just">
            <a:spcAft>
              <a:spcPts val="1200"/>
            </a:spcAft>
            <a:tabLst>
              <a:tab pos="72000" algn="l"/>
              <a:tab pos="180000" algn="l"/>
            </a:tabLst>
          </a:pPr>
          <a:r>
            <a:rPr lang="fr-FR" sz="1200" b="1"/>
            <a:t>Détermination d'une grossesse multiple : unique, gémellaire ou de haut rang (triplés</a:t>
          </a:r>
          <a:r>
            <a:rPr lang="fr-FR" sz="1200" b="1" baseline="0"/>
            <a:t> ou plus</a:t>
          </a:r>
          <a:r>
            <a:rPr lang="fr-FR" sz="1200" b="1"/>
            <a:t>)</a:t>
          </a:r>
        </a:p>
        <a:p>
          <a:pPr algn="just">
            <a:spcAft>
              <a:spcPts val="1200"/>
            </a:spcAft>
            <a:tabLst>
              <a:tab pos="72000" algn="l"/>
              <a:tab pos="180000" algn="l"/>
            </a:tabLst>
          </a:pPr>
          <a:r>
            <a:rPr lang="fr-FR" sz="1200" spc="0"/>
            <a:t>Pour déterminer le nombre d'enfants par accouchement, nous nous basons sur les codes V3 du champ M4_CODE_DIAGNOSE_BIRTH.</a:t>
          </a:r>
          <a:r>
            <a:rPr lang="fr-FR" sz="1200" spc="0" baseline="0"/>
            <a:t> En cas d'enregistrements discordants pour un même accouchement, nous appliquons les priorités suivantes : codes V34xx,  </a:t>
          </a:r>
          <a:r>
            <a:rPr lang="fr-FR" sz="1200" spc="0"/>
            <a:t>V35xx, V36xx, V37xx (plus de deux enfants) </a:t>
          </a:r>
          <a:r>
            <a:rPr lang="fr-FR" sz="1200" b="1" spc="0"/>
            <a:t>&gt;</a:t>
          </a:r>
          <a:r>
            <a:rPr lang="fr-FR" sz="1200" spc="0"/>
            <a:t> codes V31xx, V32xx, V33xx (jumeaux) </a:t>
          </a:r>
          <a:r>
            <a:rPr lang="fr-FR" sz="1200" b="1" spc="0"/>
            <a:t>&gt;</a:t>
          </a:r>
          <a:r>
            <a:rPr lang="fr-FR" sz="1200" spc="0"/>
            <a:t> code V30xx (un seul enfant).</a:t>
          </a:r>
        </a:p>
        <a:p>
          <a:pPr algn="just">
            <a:spcAft>
              <a:spcPts val="1200"/>
            </a:spcAft>
            <a:tabLst>
              <a:tab pos="72000" algn="l"/>
              <a:tab pos="180000" algn="l"/>
            </a:tabLst>
          </a:pPr>
          <a:r>
            <a:rPr lang="fr-FR" sz="1200" spc="0" baseline="0"/>
            <a:t>Exemple : si l'accouchement d'une mère (identifiée par M4_PATNUM_MAMA) donne lieu à deux enregistrements dans  PATBIRTH dont un est codé </a:t>
          </a:r>
          <a:r>
            <a:rPr lang="fr-FR" sz="1200" spc="0"/>
            <a:t>PATNUM1 avec M4_CODE_DIAGNOSE_BIRTH = V3000 (un seul enfant) et l'autre PATNUM2 avec M4_CODE_DIAGNOSE_BIRTH = V3100 (jumeaux), on considère que la mère</a:t>
          </a:r>
          <a:r>
            <a:rPr lang="fr-FR" sz="1200" spc="0" baseline="0"/>
            <a:t> a eu des jumeaux.</a:t>
          </a:r>
          <a:endParaRPr lang="fr-FR" sz="1200" spc="0"/>
        </a:p>
        <a:p>
          <a:pPr marL="180000" indent="-180000" algn="just">
            <a:spcAft>
              <a:spcPts val="600"/>
            </a:spcAft>
            <a:tabLst>
              <a:tab pos="72000" algn="l"/>
              <a:tab pos="180000" algn="l"/>
            </a:tabLst>
          </a:pPr>
          <a:r>
            <a:rPr lang="fr-FR" sz="1200"/>
            <a:t>La variable « grossesse multiple</a:t>
          </a:r>
          <a:r>
            <a:rPr lang="fr-FR" sz="1200" baseline="0"/>
            <a:t> »</a:t>
          </a:r>
          <a:r>
            <a:rPr lang="fr-FR" sz="1200"/>
            <a:t> accepte les modalités suivantes :</a:t>
          </a:r>
        </a:p>
        <a:p>
          <a:pPr marL="180000" indent="-180000" algn="just">
            <a:spcAft>
              <a:spcPts val="600"/>
            </a:spcAft>
            <a:tabLst>
              <a:tab pos="72000" algn="l"/>
              <a:tab pos="180000" algn="l"/>
            </a:tabLst>
          </a:pPr>
          <a:r>
            <a:rPr lang="fr-FR" sz="1200"/>
            <a:t>	-	unique :		code V30xx;</a:t>
          </a:r>
        </a:p>
        <a:p>
          <a:pPr marL="180000" indent="-180000" algn="just">
            <a:spcAft>
              <a:spcPts val="600"/>
            </a:spcAft>
            <a:tabLst>
              <a:tab pos="72000" algn="l"/>
              <a:tab pos="180000" algn="l"/>
            </a:tabLst>
          </a:pPr>
          <a:r>
            <a:rPr lang="fr-FR" sz="1200"/>
            <a:t>	-	</a:t>
          </a:r>
          <a:r>
            <a:rPr lang="fr-FR" sz="1200" spc="0" baseline="0"/>
            <a:t>gémellaire :</a:t>
          </a:r>
          <a:r>
            <a:rPr lang="fr-FR" sz="1200" spc="0"/>
            <a:t> </a:t>
          </a:r>
          <a:r>
            <a:rPr lang="fr-FR" sz="1200"/>
            <a:t>	codes V31xx, V32xx, V33xx ;</a:t>
          </a:r>
        </a:p>
        <a:p>
          <a:pPr marL="180000" indent="-180000" algn="just">
            <a:spcAft>
              <a:spcPts val="600"/>
            </a:spcAft>
            <a:tabLst>
              <a:tab pos="72000" algn="l"/>
              <a:tab pos="180000" algn="l"/>
            </a:tabLst>
          </a:pPr>
          <a:r>
            <a:rPr lang="fr-FR" sz="1200"/>
            <a:t>	-	</a:t>
          </a:r>
          <a:r>
            <a:rPr lang="fr-FR" sz="1200" spc="0" baseline="0"/>
            <a:t>de haut rang :</a:t>
          </a:r>
          <a:r>
            <a:rPr lang="fr-FR" sz="1200" baseline="0"/>
            <a:t> 	</a:t>
          </a:r>
          <a:r>
            <a:rPr lang="fr-FR" sz="1200"/>
            <a:t>codes V34xx, V35xx, V36xx, V37xx ; il s'agit donc de triplés ou plus;</a:t>
          </a:r>
        </a:p>
        <a:p>
          <a:pPr marL="180000" indent="-180000" algn="just">
            <a:spcAft>
              <a:spcPts val="600"/>
            </a:spcAft>
            <a:tabLst>
              <a:tab pos="72000" algn="l"/>
              <a:tab pos="180000" algn="l"/>
            </a:tabLst>
          </a:pPr>
          <a:r>
            <a:rPr lang="fr-FR" sz="1200"/>
            <a:t>	-	inconnu : 		aucun code </a:t>
          </a:r>
          <a:r>
            <a:rPr lang="fr-FR" sz="1200" spc="-10" baseline="0"/>
            <a:t>V3-code n'est enregistré pour ce bébé dans M4_CODE_DIAGNOSE_BIRTH 			(enregistrement erroné du séjour de naissance) .</a:t>
          </a:r>
        </a:p>
      </xdr:txBody>
    </xdr:sp>
    <xdr:clientData/>
  </xdr:oneCellAnchor>
  <xdr:oneCellAnchor>
    <xdr:from>
      <xdr:col>1</xdr:col>
      <xdr:colOff>0</xdr:colOff>
      <xdr:row>169</xdr:row>
      <xdr:rowOff>0</xdr:rowOff>
    </xdr:from>
    <xdr:ext cx="7920000" cy="2731517"/>
    <xdr:sp macro="" textlink="">
      <xdr:nvSpPr>
        <xdr:cNvPr id="14" name="ZoneTexte 13"/>
        <xdr:cNvSpPr txBox="1"/>
      </xdr:nvSpPr>
      <xdr:spPr>
        <a:xfrm>
          <a:off x="251460" y="30906720"/>
          <a:ext cx="7920000" cy="2731517"/>
        </a:xfrm>
        <a:prstGeom prst="rect">
          <a:avLst/>
        </a:prstGeom>
        <a:solidFill>
          <a:schemeClr val="accent1">
            <a:alpha val="1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spAutoFit/>
        </a:bodyPr>
        <a:lstStyle/>
        <a:p>
          <a:pPr algn="just">
            <a:spcAft>
              <a:spcPts val="1200"/>
            </a:spcAft>
            <a:tabLst>
              <a:tab pos="72000" algn="l"/>
              <a:tab pos="180000" algn="l"/>
              <a:tab pos="360000" algn="l"/>
            </a:tabLst>
          </a:pPr>
          <a:r>
            <a:rPr lang="fr-FR" sz="1200" b="1"/>
            <a:t>Mode d'accouchement</a:t>
          </a:r>
        </a:p>
        <a:p>
          <a:pPr marL="0" marR="0" indent="0" algn="just" defTabSz="914400" eaLnBrk="1" fontAlgn="auto" latinLnBrk="0" hangingPunct="1">
            <a:lnSpc>
              <a:spcPct val="100000"/>
            </a:lnSpc>
            <a:spcBef>
              <a:spcPts val="0"/>
            </a:spcBef>
            <a:spcAft>
              <a:spcPts val="600"/>
            </a:spcAft>
            <a:buClrTx/>
            <a:buSzTx/>
            <a:buFontTx/>
            <a:buNone/>
            <a:tabLst>
              <a:tab pos="72000" algn="l"/>
              <a:tab pos="180000" algn="l"/>
            </a:tabLst>
            <a:defRPr/>
          </a:pPr>
          <a:r>
            <a:rPr lang="nl-BE" sz="1200" spc="-10" baseline="0">
              <a:solidFill>
                <a:schemeClr val="dk1"/>
              </a:solidFill>
              <a:latin typeface="+mn-lt"/>
              <a:ea typeface="+mn-ea"/>
              <a:cs typeface="+mn-cs"/>
            </a:rPr>
            <a:t>Les tableaux concernant le mode d'accouchement se basent sur le cinquième caractère du code M4_CODE_DIAGNOSE_BIRTH. Cette information relève du bébé. Seuls les codes V3 comportant un cinquième caractère permettent de déceler l'existence d'une césarienne, d'où les trois modalités suivantes :</a:t>
          </a:r>
          <a:endParaRPr lang="fr-FR" sz="1200" spc="0" baseline="0">
            <a:solidFill>
              <a:schemeClr val="dk1"/>
            </a:solidFill>
            <a:latin typeface="+mn-lt"/>
            <a:ea typeface="+mn-ea"/>
            <a:cs typeface="+mn-cs"/>
          </a:endParaRPr>
        </a:p>
        <a:p>
          <a:pPr marL="180000" indent="-180000" algn="l" defTabSz="108000">
            <a:spcAft>
              <a:spcPts val="600"/>
            </a:spcAft>
            <a:tabLst>
              <a:tab pos="72000" algn="l"/>
              <a:tab pos="180000" algn="l"/>
              <a:tab pos="1080000" algn="l"/>
            </a:tabLst>
          </a:pPr>
          <a:r>
            <a:rPr lang="fr-FR" sz="1200"/>
            <a:t>	-	« </a:t>
          </a:r>
          <a:r>
            <a:rPr lang="nl-BE" sz="1200">
              <a:solidFill>
                <a:schemeClr val="dk1"/>
              </a:solidFill>
              <a:latin typeface="+mn-lt"/>
              <a:ea typeface="+mn-ea"/>
              <a:cs typeface="+mn-cs"/>
            </a:rPr>
            <a:t>Pas</a:t>
          </a:r>
          <a:r>
            <a:rPr lang="nl-BE" sz="1200" baseline="0">
              <a:solidFill>
                <a:schemeClr val="dk1"/>
              </a:solidFill>
              <a:latin typeface="+mn-lt"/>
              <a:ea typeface="+mn-ea"/>
              <a:cs typeface="+mn-cs"/>
            </a:rPr>
            <a:t> de mention » </a:t>
          </a:r>
          <a:r>
            <a:rPr lang="fr-FR" sz="1200"/>
            <a:t>	pas de mention </a:t>
          </a:r>
          <a:r>
            <a:rPr lang="nl-BE" sz="1100" baseline="0">
              <a:solidFill>
                <a:schemeClr val="dk1"/>
              </a:solidFill>
              <a:effectLst/>
              <a:latin typeface="+mn-lt"/>
              <a:ea typeface="+mn-ea"/>
              <a:cs typeface="+mn-cs"/>
            </a:rPr>
            <a:t>de césarienne </a:t>
          </a:r>
          <a:r>
            <a:rPr lang="fr-FR" sz="1200"/>
            <a:t>(le cinquième caractère du code V3 dans </a:t>
          </a:r>
          <a:r>
            <a:rPr lang="nl-BE" sz="1200">
              <a:solidFill>
                <a:schemeClr val="dk1"/>
              </a:solidFill>
              <a:latin typeface="+mn-lt"/>
              <a:ea typeface="+mn-ea"/>
              <a:cs typeface="+mn-cs"/>
            </a:rPr>
            <a:t> 				M4_CODE_DIAGNOSE_BIRTH = 0)</a:t>
          </a:r>
          <a:r>
            <a:rPr lang="fr-FR" sz="1200">
              <a:solidFill>
                <a:schemeClr val="dk1"/>
              </a:solidFill>
              <a:latin typeface="+mn-lt"/>
              <a:ea typeface="+mn-ea"/>
              <a:cs typeface="+mn-cs"/>
            </a:rPr>
            <a:t>.</a:t>
          </a:r>
          <a:endParaRPr lang="fr-FR" sz="1200"/>
        </a:p>
        <a:p>
          <a:pPr marL="180000" indent="-180000" algn="l" defTabSz="108000">
            <a:spcAft>
              <a:spcPts val="600"/>
            </a:spcAft>
            <a:tabLst>
              <a:tab pos="72000" algn="l"/>
              <a:tab pos="180000" algn="l"/>
              <a:tab pos="1080000" algn="l"/>
            </a:tabLst>
          </a:pPr>
          <a:r>
            <a:rPr lang="fr-FR" sz="1200"/>
            <a:t>	-	« Césarienne »	mention d'une césarienne (le cinquième caractère du code V3 dans </a:t>
          </a:r>
          <a:br>
            <a:rPr lang="fr-FR" sz="1200"/>
          </a:br>
          <a:r>
            <a:rPr lang="fr-FR" sz="1200"/>
            <a:t>			</a:t>
          </a:r>
          <a:r>
            <a:rPr lang="nl-BE" sz="1200">
              <a:solidFill>
                <a:schemeClr val="dk1"/>
              </a:solidFill>
              <a:latin typeface="+mn-lt"/>
              <a:ea typeface="+mn-ea"/>
              <a:cs typeface="+mn-cs"/>
            </a:rPr>
            <a:t>M4_CODE_DIAGNOSE_BIRTH = 1)</a:t>
          </a:r>
          <a:r>
            <a:rPr lang="fr-FR" sz="1200">
              <a:solidFill>
                <a:schemeClr val="dk1"/>
              </a:solidFill>
              <a:latin typeface="+mn-lt"/>
              <a:ea typeface="+mn-ea"/>
              <a:cs typeface="+mn-cs"/>
            </a:rPr>
            <a:t>.</a:t>
          </a:r>
          <a:endParaRPr lang="fr-FR" sz="1200"/>
        </a:p>
        <a:p>
          <a:pPr marL="180000" indent="-180000" algn="l" defTabSz="108000">
            <a:spcAft>
              <a:spcPts val="600"/>
            </a:spcAft>
            <a:tabLst>
              <a:tab pos="72000" algn="l"/>
              <a:tab pos="180000" algn="l"/>
              <a:tab pos="1080000" algn="l"/>
            </a:tabLst>
          </a:pPr>
          <a:r>
            <a:rPr lang="fr-FR" sz="1200"/>
            <a:t>	-	« Autre »			naissance en dehors de l'hôpital</a:t>
          </a:r>
          <a:r>
            <a:rPr lang="nl-BE" sz="1200">
              <a:solidFill>
                <a:schemeClr val="dk1"/>
              </a:solidFill>
              <a:latin typeface="+mn-lt"/>
              <a:ea typeface="+mn-ea"/>
              <a:cs typeface="+mn-cs"/>
            </a:rPr>
            <a:t> (pas de cinquième caractère au code V3 dans 				M4_CODE_DIAGNOSE_BIRTH, 							enfant mort-né (M4_CODE_DIAGNOSE_BIRTH = '7799') </a:t>
          </a:r>
          <a:br>
            <a:rPr lang="nl-BE" sz="1200">
              <a:solidFill>
                <a:schemeClr val="dk1"/>
              </a:solidFill>
              <a:latin typeface="+mn-lt"/>
              <a:ea typeface="+mn-ea"/>
              <a:cs typeface="+mn-cs"/>
            </a:rPr>
          </a:br>
          <a:r>
            <a:rPr lang="nl-BE" sz="1200">
              <a:solidFill>
                <a:schemeClr val="dk1"/>
              </a:solidFill>
              <a:latin typeface="+mn-lt"/>
              <a:ea typeface="+mn-ea"/>
              <a:cs typeface="+mn-cs"/>
            </a:rPr>
            <a:t>			et autres (aucune des possibilités</a:t>
          </a:r>
          <a:r>
            <a:rPr lang="nl-BE" sz="1200" baseline="0">
              <a:solidFill>
                <a:schemeClr val="dk1"/>
              </a:solidFill>
              <a:latin typeface="+mn-lt"/>
              <a:ea typeface="+mn-ea"/>
              <a:cs typeface="+mn-cs"/>
            </a:rPr>
            <a:t> précédentes</a:t>
          </a:r>
          <a:r>
            <a:rPr lang="nl-BE" sz="1200">
              <a:solidFill>
                <a:schemeClr val="dk1"/>
              </a:solidFill>
              <a:latin typeface="+mn-lt"/>
              <a:ea typeface="+mn-ea"/>
              <a:cs typeface="+mn-cs"/>
            </a:rPr>
            <a:t>)</a:t>
          </a:r>
          <a:r>
            <a:rPr lang="fr-FR" sz="1200"/>
            <a:t>.</a:t>
          </a:r>
        </a:p>
      </xdr:txBody>
    </xdr:sp>
    <xdr:clientData/>
  </xdr:oneCellAnchor>
  <xdr:oneCellAnchor>
    <xdr:from>
      <xdr:col>1</xdr:col>
      <xdr:colOff>0</xdr:colOff>
      <xdr:row>186</xdr:row>
      <xdr:rowOff>0</xdr:rowOff>
    </xdr:from>
    <xdr:ext cx="7920000" cy="2398734"/>
    <xdr:sp macro="" textlink="">
      <xdr:nvSpPr>
        <xdr:cNvPr id="15" name="ZoneTexte 14"/>
        <xdr:cNvSpPr txBox="1"/>
      </xdr:nvSpPr>
      <xdr:spPr>
        <a:xfrm>
          <a:off x="251460" y="34015680"/>
          <a:ext cx="7920000" cy="2398734"/>
        </a:xfrm>
        <a:prstGeom prst="rect">
          <a:avLst/>
        </a:prstGeom>
        <a:solidFill>
          <a:schemeClr val="accent1">
            <a:alpha val="1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spAutoFit/>
        </a:bodyPr>
        <a:lstStyle/>
        <a:p>
          <a:pPr algn="just">
            <a:spcAft>
              <a:spcPts val="1200"/>
            </a:spcAft>
            <a:tabLst>
              <a:tab pos="72000" algn="l"/>
              <a:tab pos="180000" algn="l"/>
            </a:tabLst>
          </a:pPr>
          <a:r>
            <a:rPr lang="fr-FR" sz="1200" b="1"/>
            <a:t>Mortinatalité</a:t>
          </a:r>
        </a:p>
        <a:p>
          <a:pPr algn="just">
            <a:spcAft>
              <a:spcPts val="600"/>
            </a:spcAft>
            <a:tabLst>
              <a:tab pos="72000" algn="l"/>
              <a:tab pos="180000" algn="l"/>
            </a:tabLst>
          </a:pPr>
          <a:r>
            <a:rPr lang="fr-FR" sz="1200" spc="-30" baseline="0"/>
            <a:t>Les enfants mort-nés doivent être enregistrés selon les critères de l'AR du 17 juin 1999 (MB du 4 septembre 1999)</a:t>
          </a:r>
          <a:r>
            <a:rPr lang="fr-FR" sz="1200"/>
            <a:t> </a:t>
          </a:r>
          <a:r>
            <a:rPr lang="fr-FR" sz="1200" i="1"/>
            <a:t>prescrivant l'établissement d'une statistique annuelle des causes de décès.</a:t>
          </a:r>
          <a:r>
            <a:rPr lang="fr-FR" sz="1200" i="0"/>
            <a:t>  Ces critères stipulent que : </a:t>
          </a:r>
        </a:p>
        <a:p>
          <a:pPr marL="180000" indent="-180000" algn="just">
            <a:spcAft>
              <a:spcPts val="600"/>
            </a:spcAft>
            <a:tabLst>
              <a:tab pos="72000" algn="l"/>
              <a:tab pos="180000" algn="l"/>
            </a:tabLst>
          </a:pPr>
          <a:r>
            <a:rPr lang="fr-FR" sz="1200"/>
            <a:t>	-	le poids de naissance doit être égal ou supérieur à 500 g</a:t>
          </a:r>
        </a:p>
        <a:p>
          <a:pPr marL="180000" indent="-180000" algn="just">
            <a:spcAft>
              <a:spcPts val="1200"/>
            </a:spcAft>
            <a:tabLst>
              <a:tab pos="72000" algn="l"/>
              <a:tab pos="180000" algn="l"/>
            </a:tabLst>
          </a:pPr>
          <a:r>
            <a:rPr lang="fr-FR" sz="1200"/>
            <a:t>	-	ou, si le poids de naissance n'est pas connu, que l'âge gestationnel doit être de 22 semaines ou plus, ou la taille mesurée du vortex au talon de 25 cm ou plus.</a:t>
          </a:r>
        </a:p>
        <a:p>
          <a:pPr marL="180000" indent="-180000" algn="just">
            <a:spcAft>
              <a:spcPts val="600"/>
            </a:spcAft>
            <a:tabLst>
              <a:tab pos="72000" algn="l"/>
              <a:tab pos="180000" algn="l"/>
            </a:tabLst>
          </a:pPr>
          <a:r>
            <a:rPr lang="fr-FR" sz="1200"/>
            <a:t>La</a:t>
          </a:r>
          <a:r>
            <a:rPr lang="fr-FR" sz="1200" baseline="0"/>
            <a:t> </a:t>
          </a:r>
          <a:r>
            <a:rPr lang="fr-FR" sz="1200"/>
            <a:t>variable « mortinatalité</a:t>
          </a:r>
          <a:r>
            <a:rPr lang="fr-FR" sz="1200" baseline="0"/>
            <a:t> »</a:t>
          </a:r>
          <a:r>
            <a:rPr lang="fr-FR" sz="1200"/>
            <a:t> accepte les deux modalités suivantes :</a:t>
          </a:r>
        </a:p>
        <a:p>
          <a:pPr marL="180000" indent="-180000" algn="just">
            <a:spcAft>
              <a:spcPts val="600"/>
            </a:spcAft>
            <a:tabLst>
              <a:tab pos="72000" algn="l"/>
              <a:tab pos="180000" algn="l"/>
              <a:tab pos="1440000" algn="l"/>
            </a:tabLst>
          </a:pPr>
          <a:r>
            <a:rPr lang="fr-FR" sz="1200"/>
            <a:t>	-	mort-né : 	bébé dont le code M4_CODE_DIAGNOSE_BIRTH = '7799'</a:t>
          </a:r>
        </a:p>
        <a:p>
          <a:pPr marL="180000" indent="-180000" algn="just">
            <a:spcAft>
              <a:spcPts val="600"/>
            </a:spcAft>
            <a:tabLst>
              <a:tab pos="72000" algn="l"/>
              <a:tab pos="180000" algn="l"/>
              <a:tab pos="1440000" algn="l"/>
            </a:tabLst>
          </a:pPr>
          <a:r>
            <a:rPr lang="fr-FR" sz="1200"/>
            <a:t>	-	né vivant :	bébé avec une autre code</a:t>
          </a:r>
          <a:r>
            <a:rPr lang="fr-FR" sz="1200" baseline="0"/>
            <a:t> pour</a:t>
          </a:r>
          <a:r>
            <a:rPr lang="fr-FR" sz="1200"/>
            <a:t> M4_CODE_DIAGNOSE_BIRTH.</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612140</xdr:colOff>
      <xdr:row>26</xdr:row>
      <xdr:rowOff>178000</xdr:rowOff>
    </xdr:to>
    <xdr:graphicFrame macro="">
      <xdr:nvGraphicFramePr>
        <xdr:cNvPr id="13" name="G010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5</xdr:row>
      <xdr:rowOff>0</xdr:rowOff>
    </xdr:from>
    <xdr:to>
      <xdr:col>17</xdr:col>
      <xdr:colOff>662580</xdr:colOff>
      <xdr:row>26</xdr:row>
      <xdr:rowOff>177120</xdr:rowOff>
    </xdr:to>
    <xdr:graphicFrame macro="">
      <xdr:nvGraphicFramePr>
        <xdr:cNvPr id="14" name="G010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32</xdr:row>
      <xdr:rowOff>0</xdr:rowOff>
    </xdr:from>
    <xdr:to>
      <xdr:col>17</xdr:col>
      <xdr:colOff>662580</xdr:colOff>
      <xdr:row>53</xdr:row>
      <xdr:rowOff>177120</xdr:rowOff>
    </xdr:to>
    <xdr:graphicFrame macro="">
      <xdr:nvGraphicFramePr>
        <xdr:cNvPr id="6" name="G010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32</xdr:row>
      <xdr:rowOff>0</xdr:rowOff>
    </xdr:from>
    <xdr:to>
      <xdr:col>8</xdr:col>
      <xdr:colOff>662580</xdr:colOff>
      <xdr:row>53</xdr:row>
      <xdr:rowOff>177120</xdr:rowOff>
    </xdr:to>
    <xdr:graphicFrame macro="">
      <xdr:nvGraphicFramePr>
        <xdr:cNvPr id="7" name="G010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59</xdr:row>
      <xdr:rowOff>0</xdr:rowOff>
    </xdr:from>
    <xdr:to>
      <xdr:col>8</xdr:col>
      <xdr:colOff>662580</xdr:colOff>
      <xdr:row>80</xdr:row>
      <xdr:rowOff>177120</xdr:rowOff>
    </xdr:to>
    <xdr:graphicFrame macro="">
      <xdr:nvGraphicFramePr>
        <xdr:cNvPr id="9" name="G010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59</xdr:row>
      <xdr:rowOff>0</xdr:rowOff>
    </xdr:from>
    <xdr:to>
      <xdr:col>17</xdr:col>
      <xdr:colOff>662580</xdr:colOff>
      <xdr:row>80</xdr:row>
      <xdr:rowOff>177120</xdr:rowOff>
    </xdr:to>
    <xdr:graphicFrame macro="">
      <xdr:nvGraphicFramePr>
        <xdr:cNvPr id="12" name="G010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86</xdr:row>
      <xdr:rowOff>0</xdr:rowOff>
    </xdr:from>
    <xdr:to>
      <xdr:col>17</xdr:col>
      <xdr:colOff>662580</xdr:colOff>
      <xdr:row>107</xdr:row>
      <xdr:rowOff>177120</xdr:rowOff>
    </xdr:to>
    <xdr:graphicFrame macro="">
      <xdr:nvGraphicFramePr>
        <xdr:cNvPr id="15" name="G010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113</xdr:row>
      <xdr:rowOff>0</xdr:rowOff>
    </xdr:from>
    <xdr:to>
      <xdr:col>8</xdr:col>
      <xdr:colOff>662580</xdr:colOff>
      <xdr:row>134</xdr:row>
      <xdr:rowOff>177120</xdr:rowOff>
    </xdr:to>
    <xdr:graphicFrame macro="">
      <xdr:nvGraphicFramePr>
        <xdr:cNvPr id="17" name="G010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0</xdr:colOff>
      <xdr:row>113</xdr:row>
      <xdr:rowOff>0</xdr:rowOff>
    </xdr:from>
    <xdr:to>
      <xdr:col>17</xdr:col>
      <xdr:colOff>662580</xdr:colOff>
      <xdr:row>134</xdr:row>
      <xdr:rowOff>177120</xdr:rowOff>
    </xdr:to>
    <xdr:graphicFrame macro="">
      <xdr:nvGraphicFramePr>
        <xdr:cNvPr id="19" name="G01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141</xdr:row>
      <xdr:rowOff>0</xdr:rowOff>
    </xdr:from>
    <xdr:to>
      <xdr:col>8</xdr:col>
      <xdr:colOff>662580</xdr:colOff>
      <xdr:row>162</xdr:row>
      <xdr:rowOff>177120</xdr:rowOff>
    </xdr:to>
    <xdr:graphicFrame macro="">
      <xdr:nvGraphicFramePr>
        <xdr:cNvPr id="18" name="G01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25400</xdr:colOff>
      <xdr:row>86</xdr:row>
      <xdr:rowOff>0</xdr:rowOff>
    </xdr:from>
    <xdr:to>
      <xdr:col>9</xdr:col>
      <xdr:colOff>27580</xdr:colOff>
      <xdr:row>107</xdr:row>
      <xdr:rowOff>177120</xdr:rowOff>
    </xdr:to>
    <xdr:graphicFrame macro="">
      <xdr:nvGraphicFramePr>
        <xdr:cNvPr id="22" name="G010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0</xdr:colOff>
      <xdr:row>168</xdr:row>
      <xdr:rowOff>0</xdr:rowOff>
    </xdr:from>
    <xdr:to>
      <xdr:col>17</xdr:col>
      <xdr:colOff>663000</xdr:colOff>
      <xdr:row>189</xdr:row>
      <xdr:rowOff>178000</xdr:rowOff>
    </xdr:to>
    <xdr:graphicFrame macro="">
      <xdr:nvGraphicFramePr>
        <xdr:cNvPr id="30" name="G01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168</xdr:row>
      <xdr:rowOff>0</xdr:rowOff>
    </xdr:from>
    <xdr:to>
      <xdr:col>9</xdr:col>
      <xdr:colOff>2600</xdr:colOff>
      <xdr:row>189</xdr:row>
      <xdr:rowOff>178000</xdr:rowOff>
    </xdr:to>
    <xdr:graphicFrame macro="">
      <xdr:nvGraphicFramePr>
        <xdr:cNvPr id="16" name="G01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0</xdr:colOff>
      <xdr:row>141</xdr:row>
      <xdr:rowOff>0</xdr:rowOff>
    </xdr:from>
    <xdr:to>
      <xdr:col>18</xdr:col>
      <xdr:colOff>2180</xdr:colOff>
      <xdr:row>162</xdr:row>
      <xdr:rowOff>177120</xdr:rowOff>
    </xdr:to>
    <xdr:graphicFrame macro="">
      <xdr:nvGraphicFramePr>
        <xdr:cNvPr id="20" name="G01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5</xdr:row>
      <xdr:rowOff>0</xdr:rowOff>
    </xdr:from>
    <xdr:to>
      <xdr:col>19</xdr:col>
      <xdr:colOff>204933</xdr:colOff>
      <xdr:row>31</xdr:row>
      <xdr:rowOff>63867</xdr:rowOff>
    </xdr:to>
    <xdr:graphicFrame macro="">
      <xdr:nvGraphicFramePr>
        <xdr:cNvPr id="5" name="G020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327660</xdr:colOff>
      <xdr:row>57</xdr:row>
      <xdr:rowOff>68580</xdr:rowOff>
    </xdr:from>
    <xdr:to>
      <xdr:col>8</xdr:col>
      <xdr:colOff>533400</xdr:colOff>
      <xdr:row>58</xdr:row>
      <xdr:rowOff>137160</xdr:rowOff>
    </xdr:to>
    <xdr:sp macro="" textlink="">
      <xdr:nvSpPr>
        <xdr:cNvPr id="8" name="ZoneTexte 7"/>
        <xdr:cNvSpPr txBox="1"/>
      </xdr:nvSpPr>
      <xdr:spPr>
        <a:xfrm>
          <a:off x="5196840" y="10538460"/>
          <a:ext cx="876300" cy="25146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Q1 - M</a:t>
          </a:r>
          <a:r>
            <a:rPr lang="fr-FR" sz="1100" baseline="0"/>
            <a:t> - Q3</a:t>
          </a:r>
          <a:endParaRPr lang="fr-FR" sz="1100"/>
        </a:p>
      </xdr:txBody>
    </xdr:sp>
    <xdr:clientData/>
  </xdr:twoCellAnchor>
  <xdr:twoCellAnchor>
    <xdr:from>
      <xdr:col>1</xdr:col>
      <xdr:colOff>0</xdr:colOff>
      <xdr:row>65</xdr:row>
      <xdr:rowOff>0</xdr:rowOff>
    </xdr:from>
    <xdr:to>
      <xdr:col>8</xdr:col>
      <xdr:colOff>655380</xdr:colOff>
      <xdr:row>87</xdr:row>
      <xdr:rowOff>66240</xdr:rowOff>
    </xdr:to>
    <xdr:graphicFrame macro="">
      <xdr:nvGraphicFramePr>
        <xdr:cNvPr id="9" name="G020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93</xdr:row>
      <xdr:rowOff>0</xdr:rowOff>
    </xdr:from>
    <xdr:to>
      <xdr:col>8</xdr:col>
      <xdr:colOff>655380</xdr:colOff>
      <xdr:row>115</xdr:row>
      <xdr:rowOff>66240</xdr:rowOff>
    </xdr:to>
    <xdr:graphicFrame macro="">
      <xdr:nvGraphicFramePr>
        <xdr:cNvPr id="7" name="G020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121</xdr:row>
      <xdr:rowOff>0</xdr:rowOff>
    </xdr:from>
    <xdr:to>
      <xdr:col>8</xdr:col>
      <xdr:colOff>655380</xdr:colOff>
      <xdr:row>143</xdr:row>
      <xdr:rowOff>66240</xdr:rowOff>
    </xdr:to>
    <xdr:graphicFrame macro="">
      <xdr:nvGraphicFramePr>
        <xdr:cNvPr id="10" name="G020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65</xdr:row>
      <xdr:rowOff>0</xdr:rowOff>
    </xdr:from>
    <xdr:to>
      <xdr:col>17</xdr:col>
      <xdr:colOff>655380</xdr:colOff>
      <xdr:row>87</xdr:row>
      <xdr:rowOff>66240</xdr:rowOff>
    </xdr:to>
    <xdr:graphicFrame macro="">
      <xdr:nvGraphicFramePr>
        <xdr:cNvPr id="12" name="G020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93</xdr:row>
      <xdr:rowOff>0</xdr:rowOff>
    </xdr:from>
    <xdr:to>
      <xdr:col>17</xdr:col>
      <xdr:colOff>655380</xdr:colOff>
      <xdr:row>115</xdr:row>
      <xdr:rowOff>66240</xdr:rowOff>
    </xdr:to>
    <xdr:graphicFrame macro="">
      <xdr:nvGraphicFramePr>
        <xdr:cNvPr id="13" name="G020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121</xdr:row>
      <xdr:rowOff>0</xdr:rowOff>
    </xdr:from>
    <xdr:to>
      <xdr:col>17</xdr:col>
      <xdr:colOff>655380</xdr:colOff>
      <xdr:row>143</xdr:row>
      <xdr:rowOff>66240</xdr:rowOff>
    </xdr:to>
    <xdr:graphicFrame macro="">
      <xdr:nvGraphicFramePr>
        <xdr:cNvPr id="14" name="G020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37</xdr:row>
      <xdr:rowOff>0</xdr:rowOff>
    </xdr:from>
    <xdr:to>
      <xdr:col>8</xdr:col>
      <xdr:colOff>655600</xdr:colOff>
      <xdr:row>59</xdr:row>
      <xdr:rowOff>67100</xdr:rowOff>
    </xdr:to>
    <xdr:graphicFrame macro="">
      <xdr:nvGraphicFramePr>
        <xdr:cNvPr id="16" name="G020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65</xdr:row>
      <xdr:rowOff>0</xdr:rowOff>
    </xdr:from>
    <xdr:to>
      <xdr:col>8</xdr:col>
      <xdr:colOff>649146</xdr:colOff>
      <xdr:row>87</xdr:row>
      <xdr:rowOff>127200</xdr:rowOff>
    </xdr:to>
    <xdr:graphicFrame macro="">
      <xdr:nvGraphicFramePr>
        <xdr:cNvPr id="5" name="G030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xdr:row>
      <xdr:rowOff>0</xdr:rowOff>
    </xdr:from>
    <xdr:to>
      <xdr:col>19</xdr:col>
      <xdr:colOff>204933</xdr:colOff>
      <xdr:row>31</xdr:row>
      <xdr:rowOff>63867</xdr:rowOff>
    </xdr:to>
    <xdr:graphicFrame macro="">
      <xdr:nvGraphicFramePr>
        <xdr:cNvPr id="4" name="G030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93</xdr:row>
      <xdr:rowOff>0</xdr:rowOff>
    </xdr:from>
    <xdr:to>
      <xdr:col>8</xdr:col>
      <xdr:colOff>655380</xdr:colOff>
      <xdr:row>115</xdr:row>
      <xdr:rowOff>66240</xdr:rowOff>
    </xdr:to>
    <xdr:graphicFrame macro="">
      <xdr:nvGraphicFramePr>
        <xdr:cNvPr id="7" name="G030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121</xdr:row>
      <xdr:rowOff>0</xdr:rowOff>
    </xdr:from>
    <xdr:to>
      <xdr:col>8</xdr:col>
      <xdr:colOff>655380</xdr:colOff>
      <xdr:row>143</xdr:row>
      <xdr:rowOff>66240</xdr:rowOff>
    </xdr:to>
    <xdr:graphicFrame macro="">
      <xdr:nvGraphicFramePr>
        <xdr:cNvPr id="8" name="G030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149</xdr:row>
      <xdr:rowOff>0</xdr:rowOff>
    </xdr:from>
    <xdr:to>
      <xdr:col>8</xdr:col>
      <xdr:colOff>655380</xdr:colOff>
      <xdr:row>171</xdr:row>
      <xdr:rowOff>66240</xdr:rowOff>
    </xdr:to>
    <xdr:graphicFrame macro="">
      <xdr:nvGraphicFramePr>
        <xdr:cNvPr id="9" name="G030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93</xdr:row>
      <xdr:rowOff>0</xdr:rowOff>
    </xdr:from>
    <xdr:to>
      <xdr:col>17</xdr:col>
      <xdr:colOff>655380</xdr:colOff>
      <xdr:row>115</xdr:row>
      <xdr:rowOff>66240</xdr:rowOff>
    </xdr:to>
    <xdr:graphicFrame macro="">
      <xdr:nvGraphicFramePr>
        <xdr:cNvPr id="10" name="G030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121</xdr:row>
      <xdr:rowOff>0</xdr:rowOff>
    </xdr:from>
    <xdr:to>
      <xdr:col>17</xdr:col>
      <xdr:colOff>655380</xdr:colOff>
      <xdr:row>143</xdr:row>
      <xdr:rowOff>66240</xdr:rowOff>
    </xdr:to>
    <xdr:graphicFrame macro="">
      <xdr:nvGraphicFramePr>
        <xdr:cNvPr id="11" name="G030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0</xdr:colOff>
      <xdr:row>149</xdr:row>
      <xdr:rowOff>0</xdr:rowOff>
    </xdr:from>
    <xdr:to>
      <xdr:col>17</xdr:col>
      <xdr:colOff>655380</xdr:colOff>
      <xdr:row>171</xdr:row>
      <xdr:rowOff>66240</xdr:rowOff>
    </xdr:to>
    <xdr:graphicFrame macro="">
      <xdr:nvGraphicFramePr>
        <xdr:cNvPr id="12" name="G030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37</xdr:row>
      <xdr:rowOff>0</xdr:rowOff>
    </xdr:from>
    <xdr:to>
      <xdr:col>8</xdr:col>
      <xdr:colOff>655800</xdr:colOff>
      <xdr:row>59</xdr:row>
      <xdr:rowOff>67333</xdr:rowOff>
    </xdr:to>
    <xdr:graphicFrame macro="">
      <xdr:nvGraphicFramePr>
        <xdr:cNvPr id="14" name="G030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5</xdr:row>
      <xdr:rowOff>0</xdr:rowOff>
    </xdr:from>
    <xdr:to>
      <xdr:col>8</xdr:col>
      <xdr:colOff>655380</xdr:colOff>
      <xdr:row>27</xdr:row>
      <xdr:rowOff>66240</xdr:rowOff>
    </xdr:to>
    <xdr:graphicFrame macro="">
      <xdr:nvGraphicFramePr>
        <xdr:cNvPr id="3" name="G040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33</xdr:row>
      <xdr:rowOff>0</xdr:rowOff>
    </xdr:from>
    <xdr:to>
      <xdr:col>8</xdr:col>
      <xdr:colOff>655380</xdr:colOff>
      <xdr:row>55</xdr:row>
      <xdr:rowOff>66240</xdr:rowOff>
    </xdr:to>
    <xdr:graphicFrame macro="">
      <xdr:nvGraphicFramePr>
        <xdr:cNvPr id="5" name="G040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61</xdr:row>
      <xdr:rowOff>0</xdr:rowOff>
    </xdr:from>
    <xdr:to>
      <xdr:col>8</xdr:col>
      <xdr:colOff>655380</xdr:colOff>
      <xdr:row>83</xdr:row>
      <xdr:rowOff>66240</xdr:rowOff>
    </xdr:to>
    <xdr:graphicFrame macro="">
      <xdr:nvGraphicFramePr>
        <xdr:cNvPr id="7" name="G040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145</xdr:row>
      <xdr:rowOff>0</xdr:rowOff>
    </xdr:from>
    <xdr:to>
      <xdr:col>8</xdr:col>
      <xdr:colOff>655380</xdr:colOff>
      <xdr:row>167</xdr:row>
      <xdr:rowOff>66240</xdr:rowOff>
    </xdr:to>
    <xdr:graphicFrame macro="">
      <xdr:nvGraphicFramePr>
        <xdr:cNvPr id="13" name="G040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89</xdr:row>
      <xdr:rowOff>0</xdr:rowOff>
    </xdr:from>
    <xdr:to>
      <xdr:col>8</xdr:col>
      <xdr:colOff>655380</xdr:colOff>
      <xdr:row>111</xdr:row>
      <xdr:rowOff>66240</xdr:rowOff>
    </xdr:to>
    <xdr:graphicFrame macro="">
      <xdr:nvGraphicFramePr>
        <xdr:cNvPr id="14" name="G040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117</xdr:row>
      <xdr:rowOff>0</xdr:rowOff>
    </xdr:from>
    <xdr:to>
      <xdr:col>8</xdr:col>
      <xdr:colOff>655380</xdr:colOff>
      <xdr:row>139</xdr:row>
      <xdr:rowOff>66240</xdr:rowOff>
    </xdr:to>
    <xdr:graphicFrame macro="">
      <xdr:nvGraphicFramePr>
        <xdr:cNvPr id="15" name="G040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173</xdr:row>
      <xdr:rowOff>0</xdr:rowOff>
    </xdr:from>
    <xdr:to>
      <xdr:col>8</xdr:col>
      <xdr:colOff>655380</xdr:colOff>
      <xdr:row>195</xdr:row>
      <xdr:rowOff>66240</xdr:rowOff>
    </xdr:to>
    <xdr:graphicFrame macro="">
      <xdr:nvGraphicFramePr>
        <xdr:cNvPr id="16" name="G040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289560</xdr:colOff>
      <xdr:row>89</xdr:row>
      <xdr:rowOff>0</xdr:rowOff>
    </xdr:from>
    <xdr:to>
      <xdr:col>17</xdr:col>
      <xdr:colOff>632520</xdr:colOff>
      <xdr:row>111</xdr:row>
      <xdr:rowOff>66240</xdr:rowOff>
    </xdr:to>
    <xdr:graphicFrame macro="">
      <xdr:nvGraphicFramePr>
        <xdr:cNvPr id="17" name="G040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0</xdr:colOff>
      <xdr:row>117</xdr:row>
      <xdr:rowOff>0</xdr:rowOff>
    </xdr:from>
    <xdr:to>
      <xdr:col>17</xdr:col>
      <xdr:colOff>655380</xdr:colOff>
      <xdr:row>139</xdr:row>
      <xdr:rowOff>66240</xdr:rowOff>
    </xdr:to>
    <xdr:graphicFrame macro="">
      <xdr:nvGraphicFramePr>
        <xdr:cNvPr id="18" name="G040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0</xdr:colOff>
      <xdr:row>173</xdr:row>
      <xdr:rowOff>0</xdr:rowOff>
    </xdr:from>
    <xdr:to>
      <xdr:col>17</xdr:col>
      <xdr:colOff>655380</xdr:colOff>
      <xdr:row>195</xdr:row>
      <xdr:rowOff>66240</xdr:rowOff>
    </xdr:to>
    <xdr:graphicFrame macro="">
      <xdr:nvGraphicFramePr>
        <xdr:cNvPr id="19" name="G04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5</xdr:row>
      <xdr:rowOff>0</xdr:rowOff>
    </xdr:from>
    <xdr:to>
      <xdr:col>8</xdr:col>
      <xdr:colOff>655380</xdr:colOff>
      <xdr:row>27</xdr:row>
      <xdr:rowOff>66240</xdr:rowOff>
    </xdr:to>
    <xdr:graphicFrame macro="">
      <xdr:nvGraphicFramePr>
        <xdr:cNvPr id="2" name="G050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33</xdr:row>
      <xdr:rowOff>0</xdr:rowOff>
    </xdr:from>
    <xdr:to>
      <xdr:col>8</xdr:col>
      <xdr:colOff>655380</xdr:colOff>
      <xdr:row>55</xdr:row>
      <xdr:rowOff>66240</xdr:rowOff>
    </xdr:to>
    <xdr:graphicFrame macro="">
      <xdr:nvGraphicFramePr>
        <xdr:cNvPr id="3" name="G050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61</xdr:row>
      <xdr:rowOff>0</xdr:rowOff>
    </xdr:from>
    <xdr:to>
      <xdr:col>8</xdr:col>
      <xdr:colOff>655380</xdr:colOff>
      <xdr:row>83</xdr:row>
      <xdr:rowOff>104340</xdr:rowOff>
    </xdr:to>
    <xdr:graphicFrame macro="">
      <xdr:nvGraphicFramePr>
        <xdr:cNvPr id="5" name="G050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89</xdr:row>
      <xdr:rowOff>0</xdr:rowOff>
    </xdr:from>
    <xdr:to>
      <xdr:col>8</xdr:col>
      <xdr:colOff>655380</xdr:colOff>
      <xdr:row>111</xdr:row>
      <xdr:rowOff>104340</xdr:rowOff>
    </xdr:to>
    <xdr:graphicFrame macro="">
      <xdr:nvGraphicFramePr>
        <xdr:cNvPr id="6" name="G050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5</xdr:row>
      <xdr:rowOff>0</xdr:rowOff>
    </xdr:from>
    <xdr:to>
      <xdr:col>17</xdr:col>
      <xdr:colOff>655380</xdr:colOff>
      <xdr:row>27</xdr:row>
      <xdr:rowOff>66240</xdr:rowOff>
    </xdr:to>
    <xdr:graphicFrame macro="">
      <xdr:nvGraphicFramePr>
        <xdr:cNvPr id="7" name="G050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22860</xdr:colOff>
      <xdr:row>33</xdr:row>
      <xdr:rowOff>15240</xdr:rowOff>
    </xdr:from>
    <xdr:to>
      <xdr:col>18</xdr:col>
      <xdr:colOff>7680</xdr:colOff>
      <xdr:row>55</xdr:row>
      <xdr:rowOff>43380</xdr:rowOff>
    </xdr:to>
    <xdr:graphicFrame macro="">
      <xdr:nvGraphicFramePr>
        <xdr:cNvPr id="8" name="G050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61</xdr:row>
      <xdr:rowOff>0</xdr:rowOff>
    </xdr:from>
    <xdr:to>
      <xdr:col>17</xdr:col>
      <xdr:colOff>655380</xdr:colOff>
      <xdr:row>83</xdr:row>
      <xdr:rowOff>66240</xdr:rowOff>
    </xdr:to>
    <xdr:graphicFrame macro="">
      <xdr:nvGraphicFramePr>
        <xdr:cNvPr id="9" name="G050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0</xdr:colOff>
      <xdr:row>89</xdr:row>
      <xdr:rowOff>0</xdr:rowOff>
    </xdr:from>
    <xdr:to>
      <xdr:col>17</xdr:col>
      <xdr:colOff>655380</xdr:colOff>
      <xdr:row>111</xdr:row>
      <xdr:rowOff>66240</xdr:rowOff>
    </xdr:to>
    <xdr:graphicFrame macro="">
      <xdr:nvGraphicFramePr>
        <xdr:cNvPr id="10" name="G050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117</xdr:row>
      <xdr:rowOff>0</xdr:rowOff>
    </xdr:from>
    <xdr:to>
      <xdr:col>17</xdr:col>
      <xdr:colOff>640080</xdr:colOff>
      <xdr:row>139</xdr:row>
      <xdr:rowOff>105840</xdr:rowOff>
    </xdr:to>
    <xdr:graphicFrame macro="">
      <xdr:nvGraphicFramePr>
        <xdr:cNvPr id="14" name="G050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5</xdr:row>
      <xdr:rowOff>0</xdr:rowOff>
    </xdr:from>
    <xdr:to>
      <xdr:col>8</xdr:col>
      <xdr:colOff>655380</xdr:colOff>
      <xdr:row>27</xdr:row>
      <xdr:rowOff>66240</xdr:rowOff>
    </xdr:to>
    <xdr:graphicFrame macro="">
      <xdr:nvGraphicFramePr>
        <xdr:cNvPr id="2" name="G060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33</xdr:row>
      <xdr:rowOff>0</xdr:rowOff>
    </xdr:from>
    <xdr:to>
      <xdr:col>8</xdr:col>
      <xdr:colOff>655380</xdr:colOff>
      <xdr:row>55</xdr:row>
      <xdr:rowOff>66240</xdr:rowOff>
    </xdr:to>
    <xdr:graphicFrame macro="">
      <xdr:nvGraphicFramePr>
        <xdr:cNvPr id="3" name="G060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22860</xdr:colOff>
      <xdr:row>61</xdr:row>
      <xdr:rowOff>7620</xdr:rowOff>
    </xdr:from>
    <xdr:to>
      <xdr:col>9</xdr:col>
      <xdr:colOff>7680</xdr:colOff>
      <xdr:row>83</xdr:row>
      <xdr:rowOff>73860</xdr:rowOff>
    </xdr:to>
    <xdr:graphicFrame macro="">
      <xdr:nvGraphicFramePr>
        <xdr:cNvPr id="4" name="G060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5</xdr:row>
      <xdr:rowOff>0</xdr:rowOff>
    </xdr:from>
    <xdr:to>
      <xdr:col>17</xdr:col>
      <xdr:colOff>655380</xdr:colOff>
      <xdr:row>27</xdr:row>
      <xdr:rowOff>66240</xdr:rowOff>
    </xdr:to>
    <xdr:graphicFrame macro="">
      <xdr:nvGraphicFramePr>
        <xdr:cNvPr id="5" name="G060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22860</xdr:colOff>
      <xdr:row>33</xdr:row>
      <xdr:rowOff>0</xdr:rowOff>
    </xdr:from>
    <xdr:to>
      <xdr:col>18</xdr:col>
      <xdr:colOff>7680</xdr:colOff>
      <xdr:row>55</xdr:row>
      <xdr:rowOff>66240</xdr:rowOff>
    </xdr:to>
    <xdr:graphicFrame macro="">
      <xdr:nvGraphicFramePr>
        <xdr:cNvPr id="6" name="G060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61</xdr:row>
      <xdr:rowOff>0</xdr:rowOff>
    </xdr:from>
    <xdr:to>
      <xdr:col>17</xdr:col>
      <xdr:colOff>655380</xdr:colOff>
      <xdr:row>83</xdr:row>
      <xdr:rowOff>66240</xdr:rowOff>
    </xdr:to>
    <xdr:graphicFrame macro="">
      <xdr:nvGraphicFramePr>
        <xdr:cNvPr id="7" name="G060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89</xdr:row>
      <xdr:rowOff>0</xdr:rowOff>
    </xdr:from>
    <xdr:to>
      <xdr:col>17</xdr:col>
      <xdr:colOff>640080</xdr:colOff>
      <xdr:row>111</xdr:row>
      <xdr:rowOff>105840</xdr:rowOff>
    </xdr:to>
    <xdr:graphicFrame macro="">
      <xdr:nvGraphicFramePr>
        <xdr:cNvPr id="8" name="G060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G1/Dm_nieuw/03%20Reporting%20&amp;%20Support/03.03%20Projects%20&amp;%20Programs/MoederKind/Sorties/mk-donne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_0101_"/>
      <sheetName val="_0102_"/>
      <sheetName val="_0103_"/>
      <sheetName val="_0104_"/>
      <sheetName val="_0105_"/>
      <sheetName val="_0106_"/>
      <sheetName val="_0107_"/>
      <sheetName val="_0108_"/>
      <sheetName val="_0109_"/>
      <sheetName val="_0110_"/>
      <sheetName val="_0111_"/>
      <sheetName val="_0112_"/>
      <sheetName val="_0113_"/>
      <sheetName val="_0201_"/>
      <sheetName val="_0202_"/>
      <sheetName val="_0203_"/>
      <sheetName val="_0204_"/>
      <sheetName val="_0205_"/>
      <sheetName val="_0206_"/>
      <sheetName val="_0207_"/>
      <sheetName val="_0208_"/>
      <sheetName val="_0209_"/>
      <sheetName val="_0210_"/>
      <sheetName val="_0211_"/>
      <sheetName val="_0212_"/>
      <sheetName val="_0213_"/>
      <sheetName val="_0214_"/>
      <sheetName val="_0301_"/>
      <sheetName val="_0302_"/>
      <sheetName val="_0303_"/>
      <sheetName val="_0304_"/>
      <sheetName val="_0305_"/>
      <sheetName val="_0306_"/>
      <sheetName val="_0307_"/>
      <sheetName val="_0308_"/>
      <sheetName val="_0309_"/>
      <sheetName val="_0310_"/>
      <sheetName val="_0311_"/>
      <sheetName val="_0312_"/>
      <sheetName val="_0313_"/>
      <sheetName val="_0314_"/>
      <sheetName val="_0401_"/>
      <sheetName val="_0402_"/>
      <sheetName val="_0403_"/>
      <sheetName val="_0404_"/>
      <sheetName val="_0405_"/>
      <sheetName val="_0406_"/>
      <sheetName val="_0407_"/>
      <sheetName val="_0408_"/>
      <sheetName val="_0409_"/>
      <sheetName val="_0410_"/>
      <sheetName val="_0411_"/>
      <sheetName val="_0412_"/>
      <sheetName val="_0413_"/>
      <sheetName val="_0414_"/>
      <sheetName val="_0501_"/>
      <sheetName val="_0502_"/>
      <sheetName val="_0503_"/>
      <sheetName val="_0504_"/>
      <sheetName val="_0505_"/>
      <sheetName val="_0506_"/>
      <sheetName val="_0507_"/>
      <sheetName val="_0508_"/>
      <sheetName val="_0509_"/>
      <sheetName val="_0510_"/>
      <sheetName val="_0511_"/>
      <sheetName val="_0512_"/>
      <sheetName val="_0513_"/>
      <sheetName val="_0514_"/>
      <sheetName val="_0601_"/>
      <sheetName val="_0602_"/>
      <sheetName val="_0603_"/>
      <sheetName val="_0604_"/>
      <sheetName val="_0605_"/>
      <sheetName val="_0606_"/>
      <sheetName val="_0607_"/>
      <sheetName val="_0608_"/>
      <sheetName val="_0609_"/>
      <sheetName val="_0610_"/>
      <sheetName val="_0611_"/>
      <sheetName val="_0612_"/>
      <sheetName val="_0613_"/>
      <sheetName val="_0614_"/>
      <sheetName val="_0701_"/>
      <sheetName val="_0702_"/>
      <sheetName val="_0703_"/>
      <sheetName val="_0704_"/>
      <sheetName val="_0705_"/>
      <sheetName val="_0706_"/>
      <sheetName val="_0707_"/>
      <sheetName val="_0708_"/>
      <sheetName val="_0709_"/>
      <sheetName val="_0710_"/>
      <sheetName val="_0711_"/>
      <sheetName val="_0712_"/>
      <sheetName val="_0713_"/>
      <sheetName val="_0714_"/>
      <sheetName val="_0801_"/>
      <sheetName val="_0802_"/>
      <sheetName val="_0803_"/>
      <sheetName val="_0804_"/>
      <sheetName val="_0805_"/>
      <sheetName val="_0806_"/>
      <sheetName val="_0807_"/>
      <sheetName val="_0808_"/>
      <sheetName val="_0809_"/>
      <sheetName val="_0810_"/>
      <sheetName val="_0811_"/>
      <sheetName val="_0812_"/>
      <sheetName val="_0813_"/>
      <sheetName val="_0814_"/>
      <sheetName val="_0901_"/>
      <sheetName val="_0902_"/>
      <sheetName val="_0903_"/>
      <sheetName val="_0904_"/>
      <sheetName val="_0905_"/>
      <sheetName val="_0906_"/>
      <sheetName val="_0907_"/>
      <sheetName val="_0908_"/>
      <sheetName val="_0909_"/>
      <sheetName val="_0910_"/>
      <sheetName val="_0911_"/>
      <sheetName val="_0912_"/>
      <sheetName val="_0913_"/>
      <sheetName val="_0914_"/>
      <sheetName val="_1001_"/>
      <sheetName val="_1002_"/>
      <sheetName val="_1003_"/>
      <sheetName val="_1004_"/>
      <sheetName val="_1005_"/>
      <sheetName val="_1006_"/>
      <sheetName val="_1007_"/>
      <sheetName val="_1008_"/>
      <sheetName val="_1009_"/>
      <sheetName val="_1010_"/>
      <sheetName val="_1011_"/>
      <sheetName val="_1012_"/>
      <sheetName val="_1013_"/>
      <sheetName val="_1014_"/>
      <sheetName val="_1101_"/>
      <sheetName val="_1102_"/>
      <sheetName val="_1103_"/>
      <sheetName val="_1104_"/>
      <sheetName val="_1105_"/>
      <sheetName val="_1106_"/>
      <sheetName val="_1107_"/>
      <sheetName val="_1108_"/>
      <sheetName val="_1109_"/>
      <sheetName val="_1110_"/>
      <sheetName val="_1111_"/>
      <sheetName val="_1112_"/>
      <sheetName val="_1113_"/>
      <sheetName val="_1114_"/>
      <sheetName val="_1201_"/>
      <sheetName val="_1202_"/>
      <sheetName val="_1203_"/>
      <sheetName val="_1204_"/>
      <sheetName val="_1205_"/>
      <sheetName val="_1206_"/>
      <sheetName val="_1207_"/>
      <sheetName val="_1208_"/>
      <sheetName val="_1209_"/>
      <sheetName val="_1210_"/>
      <sheetName val="_1211_"/>
      <sheetName val="_1212_"/>
      <sheetName val="_1213_"/>
      <sheetName val="_1214_"/>
      <sheetName val="_1301_"/>
      <sheetName val="_1302_"/>
      <sheetName val="_1303_"/>
      <sheetName val="_1304_"/>
      <sheetName val="_1305_"/>
      <sheetName val="_1306_"/>
      <sheetName val="_1307_"/>
      <sheetName val="_1308_"/>
      <sheetName val="_1309_"/>
      <sheetName val="_1310_"/>
      <sheetName val="_1311_"/>
      <sheetName val="_1312_"/>
      <sheetName val="_1313_"/>
      <sheetName val="_1314_"/>
      <sheetName val="_1401_"/>
      <sheetName val="_1402_"/>
      <sheetName val="_1403_"/>
      <sheetName val="_1404_"/>
      <sheetName val="_1405_"/>
      <sheetName val="_1406_"/>
      <sheetName val="_1407_"/>
      <sheetName val="_1408_"/>
      <sheetName val="_1409_"/>
      <sheetName val="_1410_"/>
      <sheetName val="_1411_"/>
      <sheetName val="_1412_"/>
      <sheetName val="_1413_"/>
      <sheetName val="_1414_"/>
      <sheetName val="_G0103_"/>
      <sheetName val="_G0104_"/>
      <sheetName val="_G0105_"/>
      <sheetName val="_G0106_"/>
      <sheetName val="_G0109_"/>
      <sheetName val="_G0202_"/>
      <sheetName val="_G0302_"/>
      <sheetName val="_G0303_"/>
      <sheetName val="_G0401_"/>
      <sheetName val="_G0402_"/>
      <sheetName val="_G0403_"/>
      <sheetName val="_G0404_"/>
    </sheetNames>
    <sheetDataSet>
      <sheetData sheetId="0">
        <row r="1">
          <cell r="A1" t="str">
            <v>Annee</v>
          </cell>
          <cell r="B1" t="str">
            <v>Date</v>
          </cell>
        </row>
        <row r="2">
          <cell r="A2">
            <v>2011</v>
          </cell>
          <cell r="B2">
            <v>42244</v>
          </cell>
        </row>
      </sheetData>
      <sheetData sheetId="1">
        <row r="1">
          <cell r="A1" t="str">
            <v>triProvince</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row>
        <row r="2">
          <cell r="A2">
            <v>1</v>
          </cell>
          <cell r="B2">
            <v>28</v>
          </cell>
          <cell r="C2">
            <v>11036</v>
          </cell>
          <cell r="D2">
            <v>6</v>
          </cell>
          <cell r="E2">
            <v>88</v>
          </cell>
          <cell r="F2">
            <v>5</v>
          </cell>
          <cell r="G2">
            <v>0</v>
          </cell>
          <cell r="H2">
            <v>163</v>
          </cell>
          <cell r="I2">
            <v>56</v>
          </cell>
          <cell r="J2">
            <v>126</v>
          </cell>
          <cell r="K2">
            <v>171</v>
          </cell>
          <cell r="L2">
            <v>22</v>
          </cell>
          <cell r="M2">
            <v>147</v>
          </cell>
          <cell r="N2">
            <v>0</v>
          </cell>
        </row>
        <row r="3">
          <cell r="A3">
            <v>2</v>
          </cell>
          <cell r="B3">
            <v>207</v>
          </cell>
          <cell r="C3">
            <v>14778</v>
          </cell>
          <cell r="D3">
            <v>13</v>
          </cell>
          <cell r="E3">
            <v>18</v>
          </cell>
          <cell r="F3">
            <v>4</v>
          </cell>
          <cell r="G3">
            <v>0</v>
          </cell>
          <cell r="H3">
            <v>93</v>
          </cell>
          <cell r="I3">
            <v>224</v>
          </cell>
          <cell r="J3">
            <v>393</v>
          </cell>
          <cell r="K3">
            <v>262</v>
          </cell>
          <cell r="L3">
            <v>28</v>
          </cell>
          <cell r="M3">
            <v>169</v>
          </cell>
          <cell r="N3">
            <v>2</v>
          </cell>
        </row>
        <row r="4">
          <cell r="A4">
            <v>3</v>
          </cell>
          <cell r="B4">
            <v>265</v>
          </cell>
          <cell r="C4">
            <v>18669</v>
          </cell>
          <cell r="D4">
            <v>32</v>
          </cell>
          <cell r="E4">
            <v>52</v>
          </cell>
          <cell r="F4">
            <v>35</v>
          </cell>
          <cell r="G4">
            <v>2</v>
          </cell>
          <cell r="H4">
            <v>545</v>
          </cell>
          <cell r="I4">
            <v>514</v>
          </cell>
          <cell r="J4">
            <v>460</v>
          </cell>
          <cell r="K4">
            <v>1314</v>
          </cell>
          <cell r="L4">
            <v>84</v>
          </cell>
          <cell r="M4">
            <v>480</v>
          </cell>
          <cell r="N4">
            <v>2</v>
          </cell>
        </row>
        <row r="5">
          <cell r="A5">
            <v>4</v>
          </cell>
          <cell r="B5">
            <v>231</v>
          </cell>
          <cell r="C5">
            <v>7327</v>
          </cell>
          <cell r="D5">
            <v>11</v>
          </cell>
          <cell r="E5">
            <v>5</v>
          </cell>
          <cell r="F5">
            <v>2</v>
          </cell>
          <cell r="G5">
            <v>1</v>
          </cell>
          <cell r="H5">
            <v>318</v>
          </cell>
          <cell r="I5">
            <v>108</v>
          </cell>
          <cell r="J5">
            <v>154</v>
          </cell>
          <cell r="K5">
            <v>137</v>
          </cell>
          <cell r="L5">
            <v>13</v>
          </cell>
          <cell r="M5">
            <v>78</v>
          </cell>
          <cell r="N5">
            <v>4</v>
          </cell>
        </row>
        <row r="6">
          <cell r="A6">
            <v>5</v>
          </cell>
          <cell r="B6">
            <v>33</v>
          </cell>
          <cell r="C6">
            <v>5838</v>
          </cell>
          <cell r="D6">
            <v>7</v>
          </cell>
          <cell r="E6">
            <v>9</v>
          </cell>
          <cell r="F6">
            <v>11</v>
          </cell>
          <cell r="G6">
            <v>0</v>
          </cell>
          <cell r="H6">
            <v>52</v>
          </cell>
          <cell r="I6">
            <v>98</v>
          </cell>
          <cell r="J6">
            <v>43</v>
          </cell>
          <cell r="K6">
            <v>131</v>
          </cell>
          <cell r="L6">
            <v>45</v>
          </cell>
          <cell r="M6">
            <v>133</v>
          </cell>
          <cell r="N6">
            <v>2</v>
          </cell>
        </row>
        <row r="7">
          <cell r="A7">
            <v>6</v>
          </cell>
          <cell r="B7">
            <v>1855</v>
          </cell>
          <cell r="C7">
            <v>15647</v>
          </cell>
          <cell r="D7">
            <v>113</v>
          </cell>
          <cell r="E7">
            <v>771</v>
          </cell>
          <cell r="F7">
            <v>63</v>
          </cell>
          <cell r="G7">
            <v>15</v>
          </cell>
          <cell r="H7">
            <v>104</v>
          </cell>
          <cell r="I7">
            <v>2035</v>
          </cell>
          <cell r="J7">
            <v>281</v>
          </cell>
          <cell r="K7">
            <v>3074</v>
          </cell>
          <cell r="L7">
            <v>494</v>
          </cell>
          <cell r="M7">
            <v>692</v>
          </cell>
          <cell r="N7">
            <v>14</v>
          </cell>
        </row>
        <row r="8">
          <cell r="A8">
            <v>7</v>
          </cell>
          <cell r="B8">
            <v>1398</v>
          </cell>
          <cell r="C8">
            <v>11599</v>
          </cell>
          <cell r="D8">
            <v>4</v>
          </cell>
          <cell r="E8">
            <v>187</v>
          </cell>
          <cell r="F8">
            <v>9</v>
          </cell>
          <cell r="G8">
            <v>0</v>
          </cell>
          <cell r="H8">
            <v>6</v>
          </cell>
          <cell r="I8">
            <v>376</v>
          </cell>
          <cell r="J8">
            <v>43</v>
          </cell>
          <cell r="K8">
            <v>356</v>
          </cell>
          <cell r="L8">
            <v>43</v>
          </cell>
          <cell r="M8">
            <v>108</v>
          </cell>
          <cell r="N8">
            <v>0</v>
          </cell>
        </row>
        <row r="9">
          <cell r="A9">
            <v>8</v>
          </cell>
          <cell r="B9">
            <v>72</v>
          </cell>
          <cell r="C9">
            <v>1664</v>
          </cell>
          <cell r="D9">
            <v>1</v>
          </cell>
          <cell r="E9">
            <v>3</v>
          </cell>
          <cell r="F9">
            <v>1</v>
          </cell>
          <cell r="G9">
            <v>0</v>
          </cell>
          <cell r="H9">
            <v>0</v>
          </cell>
          <cell r="I9">
            <v>1</v>
          </cell>
          <cell r="J9">
            <v>0</v>
          </cell>
          <cell r="K9">
            <v>7</v>
          </cell>
          <cell r="L9">
            <v>0</v>
          </cell>
          <cell r="M9">
            <v>0</v>
          </cell>
          <cell r="N9">
            <v>0</v>
          </cell>
        </row>
        <row r="10">
          <cell r="A10">
            <v>9</v>
          </cell>
          <cell r="B10">
            <v>153</v>
          </cell>
          <cell r="C10">
            <v>10916</v>
          </cell>
          <cell r="D10">
            <v>12</v>
          </cell>
          <cell r="E10">
            <v>69</v>
          </cell>
          <cell r="F10">
            <v>2</v>
          </cell>
          <cell r="G10">
            <v>3</v>
          </cell>
          <cell r="H10">
            <v>11</v>
          </cell>
          <cell r="I10">
            <v>279</v>
          </cell>
          <cell r="J10">
            <v>240</v>
          </cell>
          <cell r="K10">
            <v>466</v>
          </cell>
          <cell r="L10">
            <v>28</v>
          </cell>
          <cell r="M10">
            <v>111</v>
          </cell>
          <cell r="N10">
            <v>2</v>
          </cell>
        </row>
        <row r="11">
          <cell r="A11">
            <v>10</v>
          </cell>
          <cell r="B11">
            <v>69</v>
          </cell>
          <cell r="C11">
            <v>4478</v>
          </cell>
          <cell r="D11">
            <v>0</v>
          </cell>
          <cell r="E11">
            <v>168</v>
          </cell>
          <cell r="F11">
            <v>0</v>
          </cell>
          <cell r="G11">
            <v>0</v>
          </cell>
          <cell r="H11">
            <v>1</v>
          </cell>
          <cell r="I11">
            <v>56</v>
          </cell>
          <cell r="J11">
            <v>59</v>
          </cell>
          <cell r="K11">
            <v>95</v>
          </cell>
          <cell r="L11">
            <v>6</v>
          </cell>
          <cell r="M11">
            <v>24</v>
          </cell>
          <cell r="N11">
            <v>1</v>
          </cell>
        </row>
        <row r="12">
          <cell r="A12">
            <v>11</v>
          </cell>
          <cell r="B12">
            <v>0</v>
          </cell>
          <cell r="C12">
            <v>2678</v>
          </cell>
          <cell r="D12">
            <v>1</v>
          </cell>
          <cell r="E12">
            <v>58</v>
          </cell>
          <cell r="F12">
            <v>0</v>
          </cell>
          <cell r="G12">
            <v>3</v>
          </cell>
          <cell r="H12">
            <v>1</v>
          </cell>
          <cell r="I12">
            <v>52</v>
          </cell>
          <cell r="J12">
            <v>21</v>
          </cell>
          <cell r="K12">
            <v>52</v>
          </cell>
          <cell r="L12">
            <v>2</v>
          </cell>
          <cell r="M12">
            <v>20</v>
          </cell>
          <cell r="N12">
            <v>1</v>
          </cell>
        </row>
      </sheetData>
      <sheetData sheetId="2">
        <row r="1">
          <cell r="A1" t="str">
            <v>triProvince</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88</v>
          </cell>
          <cell r="C2">
            <v>288</v>
          </cell>
          <cell r="D2">
            <v>389</v>
          </cell>
          <cell r="E2">
            <v>837</v>
          </cell>
          <cell r="F2">
            <v>2980</v>
          </cell>
          <cell r="G2">
            <v>4346</v>
          </cell>
          <cell r="H2">
            <v>1929</v>
          </cell>
          <cell r="I2">
            <v>611</v>
          </cell>
          <cell r="J2">
            <v>175</v>
          </cell>
          <cell r="K2">
            <v>62</v>
          </cell>
          <cell r="L2">
            <v>33</v>
          </cell>
          <cell r="M2">
            <v>110</v>
          </cell>
        </row>
        <row r="3">
          <cell r="A3">
            <v>2</v>
          </cell>
          <cell r="B3">
            <v>88</v>
          </cell>
          <cell r="C3">
            <v>420</v>
          </cell>
          <cell r="D3">
            <v>864</v>
          </cell>
          <cell r="E3">
            <v>2514</v>
          </cell>
          <cell r="F3">
            <v>5781</v>
          </cell>
          <cell r="G3">
            <v>3537</v>
          </cell>
          <cell r="H3">
            <v>1603</v>
          </cell>
          <cell r="I3">
            <v>767</v>
          </cell>
          <cell r="J3">
            <v>266</v>
          </cell>
          <cell r="K3">
            <v>106</v>
          </cell>
          <cell r="L3">
            <v>51</v>
          </cell>
          <cell r="M3">
            <v>194</v>
          </cell>
        </row>
        <row r="4">
          <cell r="A4">
            <v>3</v>
          </cell>
          <cell r="B4">
            <v>239</v>
          </cell>
          <cell r="C4">
            <v>647</v>
          </cell>
          <cell r="D4">
            <v>1040</v>
          </cell>
          <cell r="E4">
            <v>2744</v>
          </cell>
          <cell r="F4">
            <v>8074</v>
          </cell>
          <cell r="G4">
            <v>5219</v>
          </cell>
          <cell r="H4">
            <v>2587</v>
          </cell>
          <cell r="I4">
            <v>1168</v>
          </cell>
          <cell r="J4">
            <v>340</v>
          </cell>
          <cell r="K4">
            <v>98</v>
          </cell>
          <cell r="L4">
            <v>60</v>
          </cell>
          <cell r="M4">
            <v>238</v>
          </cell>
        </row>
        <row r="5">
          <cell r="A5">
            <v>4</v>
          </cell>
          <cell r="B5">
            <v>48</v>
          </cell>
          <cell r="C5">
            <v>224</v>
          </cell>
          <cell r="D5">
            <v>339</v>
          </cell>
          <cell r="E5">
            <v>948</v>
          </cell>
          <cell r="F5">
            <v>2917</v>
          </cell>
          <cell r="G5">
            <v>2377</v>
          </cell>
          <cell r="H5">
            <v>892</v>
          </cell>
          <cell r="I5">
            <v>288</v>
          </cell>
          <cell r="J5">
            <v>135</v>
          </cell>
          <cell r="K5">
            <v>56</v>
          </cell>
          <cell r="L5">
            <v>41</v>
          </cell>
          <cell r="M5">
            <v>124</v>
          </cell>
        </row>
        <row r="6">
          <cell r="A6">
            <v>5</v>
          </cell>
          <cell r="B6">
            <v>14</v>
          </cell>
          <cell r="C6">
            <v>138</v>
          </cell>
          <cell r="D6">
            <v>217</v>
          </cell>
          <cell r="E6">
            <v>556</v>
          </cell>
          <cell r="F6">
            <v>1879</v>
          </cell>
          <cell r="G6">
            <v>1730</v>
          </cell>
          <cell r="H6">
            <v>959</v>
          </cell>
          <cell r="I6">
            <v>469</v>
          </cell>
          <cell r="J6">
            <v>166</v>
          </cell>
          <cell r="K6">
            <v>63</v>
          </cell>
          <cell r="L6">
            <v>37</v>
          </cell>
          <cell r="M6">
            <v>174</v>
          </cell>
        </row>
        <row r="7">
          <cell r="A7">
            <v>6</v>
          </cell>
          <cell r="B7">
            <v>51</v>
          </cell>
          <cell r="C7">
            <v>254</v>
          </cell>
          <cell r="D7">
            <v>704</v>
          </cell>
          <cell r="E7">
            <v>4720</v>
          </cell>
          <cell r="F7">
            <v>8593</v>
          </cell>
          <cell r="G7">
            <v>5979</v>
          </cell>
          <cell r="H7">
            <v>2531</v>
          </cell>
          <cell r="I7">
            <v>982</v>
          </cell>
          <cell r="J7">
            <v>414</v>
          </cell>
          <cell r="K7">
            <v>213</v>
          </cell>
          <cell r="L7">
            <v>143</v>
          </cell>
          <cell r="M7">
            <v>574</v>
          </cell>
        </row>
        <row r="8">
          <cell r="A8">
            <v>7</v>
          </cell>
          <cell r="B8">
            <v>16</v>
          </cell>
          <cell r="C8">
            <v>103</v>
          </cell>
          <cell r="D8">
            <v>295</v>
          </cell>
          <cell r="E8">
            <v>1712</v>
          </cell>
          <cell r="F8">
            <v>4491</v>
          </cell>
          <cell r="G8">
            <v>4087</v>
          </cell>
          <cell r="H8">
            <v>1813</v>
          </cell>
          <cell r="I8">
            <v>783</v>
          </cell>
          <cell r="J8">
            <v>267</v>
          </cell>
          <cell r="K8">
            <v>142</v>
          </cell>
          <cell r="L8">
            <v>94</v>
          </cell>
          <cell r="M8">
            <v>326</v>
          </cell>
        </row>
        <row r="9">
          <cell r="A9">
            <v>8</v>
          </cell>
          <cell r="B9">
            <v>8</v>
          </cell>
          <cell r="C9">
            <v>31</v>
          </cell>
          <cell r="D9">
            <v>70</v>
          </cell>
          <cell r="E9">
            <v>536</v>
          </cell>
          <cell r="F9">
            <v>510</v>
          </cell>
          <cell r="G9">
            <v>293</v>
          </cell>
          <cell r="H9">
            <v>174</v>
          </cell>
          <cell r="I9">
            <v>39</v>
          </cell>
          <cell r="J9">
            <v>17</v>
          </cell>
          <cell r="K9">
            <v>16</v>
          </cell>
          <cell r="L9">
            <v>9</v>
          </cell>
          <cell r="M9">
            <v>46</v>
          </cell>
        </row>
        <row r="10">
          <cell r="A10">
            <v>9</v>
          </cell>
          <cell r="B10">
            <v>25</v>
          </cell>
          <cell r="C10">
            <v>69</v>
          </cell>
          <cell r="D10">
            <v>171</v>
          </cell>
          <cell r="E10">
            <v>1125</v>
          </cell>
          <cell r="F10">
            <v>4122</v>
          </cell>
          <cell r="G10">
            <v>4138</v>
          </cell>
          <cell r="H10">
            <v>1579</v>
          </cell>
          <cell r="I10">
            <v>561</v>
          </cell>
          <cell r="J10">
            <v>189</v>
          </cell>
          <cell r="K10">
            <v>81</v>
          </cell>
          <cell r="L10">
            <v>52</v>
          </cell>
          <cell r="M10">
            <v>180</v>
          </cell>
        </row>
        <row r="11">
          <cell r="A11">
            <v>10</v>
          </cell>
          <cell r="B11">
            <v>10</v>
          </cell>
          <cell r="C11">
            <v>39</v>
          </cell>
          <cell r="D11">
            <v>80</v>
          </cell>
          <cell r="E11">
            <v>640</v>
          </cell>
          <cell r="F11">
            <v>1605</v>
          </cell>
          <cell r="G11">
            <v>1400</v>
          </cell>
          <cell r="H11">
            <v>624</v>
          </cell>
          <cell r="I11">
            <v>223</v>
          </cell>
          <cell r="J11">
            <v>102</v>
          </cell>
          <cell r="K11">
            <v>56</v>
          </cell>
          <cell r="L11">
            <v>27</v>
          </cell>
          <cell r="M11">
            <v>151</v>
          </cell>
        </row>
        <row r="12">
          <cell r="A12">
            <v>11</v>
          </cell>
          <cell r="B12">
            <v>8</v>
          </cell>
          <cell r="C12">
            <v>23</v>
          </cell>
          <cell r="D12">
            <v>76</v>
          </cell>
          <cell r="E12">
            <v>785</v>
          </cell>
          <cell r="F12">
            <v>1254</v>
          </cell>
          <cell r="G12">
            <v>504</v>
          </cell>
          <cell r="H12">
            <v>146</v>
          </cell>
          <cell r="I12">
            <v>47</v>
          </cell>
          <cell r="J12">
            <v>12</v>
          </cell>
          <cell r="K12">
            <v>11</v>
          </cell>
          <cell r="L12">
            <v>3</v>
          </cell>
          <cell r="M12">
            <v>20</v>
          </cell>
        </row>
      </sheetData>
      <sheetData sheetId="3">
        <row r="1">
          <cell r="A1" t="str">
            <v>triProvince</v>
          </cell>
          <cell r="B1" t="str">
            <v>col_1</v>
          </cell>
          <cell r="C1" t="str">
            <v>col_2</v>
          </cell>
          <cell r="D1" t="str">
            <v>col_3</v>
          </cell>
          <cell r="E1" t="str">
            <v>col_4</v>
          </cell>
          <cell r="F1" t="str">
            <v>col_5</v>
          </cell>
          <cell r="G1" t="str">
            <v>col_6</v>
          </cell>
          <cell r="H1" t="str">
            <v>col_7</v>
          </cell>
          <cell r="I1" t="str">
            <v>col_8</v>
          </cell>
          <cell r="J1" t="str">
            <v>col_9</v>
          </cell>
        </row>
        <row r="2">
          <cell r="A2">
            <v>1</v>
          </cell>
          <cell r="B2">
            <v>1</v>
          </cell>
          <cell r="C2">
            <v>43</v>
          </cell>
          <cell r="D2">
            <v>126</v>
          </cell>
          <cell r="E2">
            <v>1472</v>
          </cell>
          <cell r="F2">
            <v>8950</v>
          </cell>
          <cell r="G2">
            <v>1252</v>
          </cell>
          <cell r="H2">
            <v>1</v>
          </cell>
          <cell r="I2">
            <v>2</v>
          </cell>
          <cell r="J2">
            <v>1</v>
          </cell>
        </row>
        <row r="3">
          <cell r="A3">
            <v>2</v>
          </cell>
          <cell r="B3">
            <v>3</v>
          </cell>
          <cell r="C3">
            <v>56</v>
          </cell>
          <cell r="D3">
            <v>129</v>
          </cell>
          <cell r="E3">
            <v>2084</v>
          </cell>
          <cell r="F3">
            <v>11796</v>
          </cell>
          <cell r="G3">
            <v>2120</v>
          </cell>
          <cell r="H3">
            <v>3</v>
          </cell>
          <cell r="I3">
            <v>0</v>
          </cell>
          <cell r="J3">
            <v>0</v>
          </cell>
        </row>
        <row r="4">
          <cell r="A4">
            <v>3</v>
          </cell>
          <cell r="B4">
            <v>3</v>
          </cell>
          <cell r="C4">
            <v>85</v>
          </cell>
          <cell r="D4">
            <v>212</v>
          </cell>
          <cell r="E4">
            <v>2685</v>
          </cell>
          <cell r="F4">
            <v>16791</v>
          </cell>
          <cell r="G4">
            <v>2677</v>
          </cell>
          <cell r="H4">
            <v>0</v>
          </cell>
          <cell r="I4">
            <v>0</v>
          </cell>
          <cell r="J4">
            <v>1</v>
          </cell>
        </row>
        <row r="5">
          <cell r="A5">
            <v>4</v>
          </cell>
          <cell r="B5">
            <v>4</v>
          </cell>
          <cell r="C5">
            <v>33</v>
          </cell>
          <cell r="D5">
            <v>78</v>
          </cell>
          <cell r="E5">
            <v>1091</v>
          </cell>
          <cell r="F5">
            <v>6153</v>
          </cell>
          <cell r="G5">
            <v>1029</v>
          </cell>
          <cell r="H5">
            <v>0</v>
          </cell>
          <cell r="I5">
            <v>1</v>
          </cell>
          <cell r="J5">
            <v>0</v>
          </cell>
        </row>
        <row r="6">
          <cell r="A6">
            <v>5</v>
          </cell>
          <cell r="B6">
            <v>1</v>
          </cell>
          <cell r="C6">
            <v>48</v>
          </cell>
          <cell r="D6">
            <v>128</v>
          </cell>
          <cell r="E6">
            <v>865</v>
          </cell>
          <cell r="F6">
            <v>4712</v>
          </cell>
          <cell r="G6">
            <v>645</v>
          </cell>
          <cell r="H6">
            <v>0</v>
          </cell>
          <cell r="I6">
            <v>1</v>
          </cell>
          <cell r="J6">
            <v>2</v>
          </cell>
        </row>
        <row r="7">
          <cell r="A7">
            <v>6</v>
          </cell>
          <cell r="B7">
            <v>2</v>
          </cell>
          <cell r="C7">
            <v>112</v>
          </cell>
          <cell r="D7">
            <v>297</v>
          </cell>
          <cell r="E7">
            <v>3555</v>
          </cell>
          <cell r="F7">
            <v>17601</v>
          </cell>
          <cell r="G7">
            <v>3586</v>
          </cell>
          <cell r="H7">
            <v>1</v>
          </cell>
          <cell r="I7">
            <v>0</v>
          </cell>
          <cell r="J7">
            <v>4</v>
          </cell>
        </row>
        <row r="8">
          <cell r="A8">
            <v>7</v>
          </cell>
          <cell r="B8">
            <v>3</v>
          </cell>
          <cell r="C8">
            <v>53</v>
          </cell>
          <cell r="D8">
            <v>120</v>
          </cell>
          <cell r="E8">
            <v>1942</v>
          </cell>
          <cell r="F8">
            <v>10575</v>
          </cell>
          <cell r="G8">
            <v>1327</v>
          </cell>
          <cell r="H8">
            <v>3</v>
          </cell>
          <cell r="I8">
            <v>2</v>
          </cell>
          <cell r="J8">
            <v>104</v>
          </cell>
        </row>
        <row r="9">
          <cell r="A9">
            <v>8</v>
          </cell>
          <cell r="B9">
            <v>0</v>
          </cell>
          <cell r="C9">
            <v>3</v>
          </cell>
          <cell r="D9">
            <v>4</v>
          </cell>
          <cell r="E9">
            <v>266</v>
          </cell>
          <cell r="F9">
            <v>1335</v>
          </cell>
          <cell r="G9">
            <v>141</v>
          </cell>
          <cell r="H9">
            <v>0</v>
          </cell>
          <cell r="I9">
            <v>0</v>
          </cell>
          <cell r="J9">
            <v>0</v>
          </cell>
        </row>
        <row r="10">
          <cell r="A10">
            <v>9</v>
          </cell>
          <cell r="B10">
            <v>0</v>
          </cell>
          <cell r="C10">
            <v>73</v>
          </cell>
          <cell r="D10">
            <v>151</v>
          </cell>
          <cell r="E10">
            <v>1802</v>
          </cell>
          <cell r="F10">
            <v>9405</v>
          </cell>
          <cell r="G10">
            <v>859</v>
          </cell>
          <cell r="H10">
            <v>2</v>
          </cell>
          <cell r="I10">
            <v>0</v>
          </cell>
          <cell r="J10">
            <v>0</v>
          </cell>
        </row>
        <row r="11">
          <cell r="A11">
            <v>10</v>
          </cell>
          <cell r="B11">
            <v>26</v>
          </cell>
          <cell r="C11">
            <v>13</v>
          </cell>
          <cell r="D11">
            <v>56</v>
          </cell>
          <cell r="E11">
            <v>682</v>
          </cell>
          <cell r="F11">
            <v>3700</v>
          </cell>
          <cell r="G11">
            <v>480</v>
          </cell>
          <cell r="H11">
            <v>0</v>
          </cell>
          <cell r="I11">
            <v>0</v>
          </cell>
          <cell r="J11">
            <v>0</v>
          </cell>
        </row>
        <row r="12">
          <cell r="A12">
            <v>11</v>
          </cell>
          <cell r="B12">
            <v>0</v>
          </cell>
          <cell r="C12">
            <v>6</v>
          </cell>
          <cell r="D12">
            <v>7</v>
          </cell>
          <cell r="E12">
            <v>343</v>
          </cell>
          <cell r="F12">
            <v>2184</v>
          </cell>
          <cell r="G12">
            <v>349</v>
          </cell>
          <cell r="H12">
            <v>0</v>
          </cell>
          <cell r="I12">
            <v>0</v>
          </cell>
          <cell r="J12">
            <v>0</v>
          </cell>
        </row>
      </sheetData>
      <sheetData sheetId="4">
        <row r="1">
          <cell r="A1" t="str">
            <v>triProvince</v>
          </cell>
          <cell r="B1" t="str">
            <v>col_1</v>
          </cell>
          <cell r="C1" t="str">
            <v>col_2</v>
          </cell>
          <cell r="D1" t="str">
            <v>col_3</v>
          </cell>
          <cell r="E1" t="str">
            <v>col_4</v>
          </cell>
          <cell r="F1" t="str">
            <v>col_5</v>
          </cell>
          <cell r="G1" t="str">
            <v>col_6</v>
          </cell>
          <cell r="H1" t="str">
            <v>col_7</v>
          </cell>
          <cell r="I1" t="str">
            <v>col_8</v>
          </cell>
          <cell r="J1" t="str">
            <v>col_9</v>
          </cell>
          <cell r="K1" t="str">
            <v>col_10</v>
          </cell>
        </row>
        <row r="2">
          <cell r="A2">
            <v>1</v>
          </cell>
          <cell r="B2">
            <v>2</v>
          </cell>
          <cell r="C2">
            <v>312</v>
          </cell>
          <cell r="D2">
            <v>2043</v>
          </cell>
          <cell r="E2">
            <v>4988</v>
          </cell>
          <cell r="F2">
            <v>3360</v>
          </cell>
          <cell r="G2">
            <v>965</v>
          </cell>
          <cell r="H2">
            <v>172</v>
          </cell>
          <cell r="I2">
            <v>6</v>
          </cell>
          <cell r="J2">
            <v>0</v>
          </cell>
          <cell r="K2">
            <v>0</v>
          </cell>
        </row>
        <row r="3">
          <cell r="A3">
            <v>2</v>
          </cell>
          <cell r="B3">
            <v>8</v>
          </cell>
          <cell r="C3">
            <v>485</v>
          </cell>
          <cell r="D3">
            <v>2405</v>
          </cell>
          <cell r="E3">
            <v>6257</v>
          </cell>
          <cell r="F3">
            <v>5139</v>
          </cell>
          <cell r="G3">
            <v>1641</v>
          </cell>
          <cell r="H3">
            <v>246</v>
          </cell>
          <cell r="I3">
            <v>10</v>
          </cell>
          <cell r="J3">
            <v>0</v>
          </cell>
          <cell r="K3">
            <v>0</v>
          </cell>
        </row>
        <row r="4">
          <cell r="A4">
            <v>3</v>
          </cell>
          <cell r="B4">
            <v>11</v>
          </cell>
          <cell r="C4">
            <v>539</v>
          </cell>
          <cell r="D4">
            <v>3589</v>
          </cell>
          <cell r="E4">
            <v>8580</v>
          </cell>
          <cell r="F4">
            <v>6935</v>
          </cell>
          <cell r="G4">
            <v>2404</v>
          </cell>
          <cell r="H4">
            <v>385</v>
          </cell>
          <cell r="I4">
            <v>11</v>
          </cell>
          <cell r="J4">
            <v>0</v>
          </cell>
          <cell r="K4">
            <v>0</v>
          </cell>
        </row>
        <row r="5">
          <cell r="A5">
            <v>4</v>
          </cell>
          <cell r="B5">
            <v>0</v>
          </cell>
          <cell r="C5">
            <v>183</v>
          </cell>
          <cell r="D5">
            <v>1206</v>
          </cell>
          <cell r="E5">
            <v>3365</v>
          </cell>
          <cell r="F5">
            <v>2719</v>
          </cell>
          <cell r="G5">
            <v>778</v>
          </cell>
          <cell r="H5">
            <v>133</v>
          </cell>
          <cell r="I5">
            <v>4</v>
          </cell>
          <cell r="J5">
            <v>1</v>
          </cell>
          <cell r="K5">
            <v>0</v>
          </cell>
        </row>
        <row r="6">
          <cell r="A6">
            <v>5</v>
          </cell>
          <cell r="B6">
            <v>1</v>
          </cell>
          <cell r="C6">
            <v>105</v>
          </cell>
          <cell r="D6">
            <v>703</v>
          </cell>
          <cell r="E6">
            <v>2470</v>
          </cell>
          <cell r="F6">
            <v>2232</v>
          </cell>
          <cell r="G6">
            <v>765</v>
          </cell>
          <cell r="H6">
            <v>119</v>
          </cell>
          <cell r="I6">
            <v>7</v>
          </cell>
          <cell r="J6">
            <v>0</v>
          </cell>
          <cell r="K6">
            <v>0</v>
          </cell>
        </row>
        <row r="7">
          <cell r="A7">
            <v>6</v>
          </cell>
          <cell r="B7">
            <v>12</v>
          </cell>
          <cell r="C7">
            <v>664</v>
          </cell>
          <cell r="D7">
            <v>3558</v>
          </cell>
          <cell r="E7">
            <v>7415</v>
          </cell>
          <cell r="F7">
            <v>8322</v>
          </cell>
          <cell r="G7">
            <v>4178</v>
          </cell>
          <cell r="H7">
            <v>956</v>
          </cell>
          <cell r="I7">
            <v>49</v>
          </cell>
          <cell r="J7">
            <v>4</v>
          </cell>
          <cell r="K7">
            <v>0</v>
          </cell>
        </row>
        <row r="8">
          <cell r="A8">
            <v>7</v>
          </cell>
          <cell r="B8">
            <v>14</v>
          </cell>
          <cell r="C8">
            <v>846</v>
          </cell>
          <cell r="D8">
            <v>2985</v>
          </cell>
          <cell r="E8">
            <v>4749</v>
          </cell>
          <cell r="F8">
            <v>3603</v>
          </cell>
          <cell r="G8">
            <v>1635</v>
          </cell>
          <cell r="H8">
            <v>288</v>
          </cell>
          <cell r="I8">
            <v>9</v>
          </cell>
          <cell r="J8">
            <v>0</v>
          </cell>
          <cell r="K8">
            <v>0</v>
          </cell>
        </row>
        <row r="9">
          <cell r="A9">
            <v>8</v>
          </cell>
          <cell r="B9">
            <v>0</v>
          </cell>
          <cell r="C9">
            <v>55</v>
          </cell>
          <cell r="D9">
            <v>207</v>
          </cell>
          <cell r="E9">
            <v>595</v>
          </cell>
          <cell r="F9">
            <v>584</v>
          </cell>
          <cell r="G9">
            <v>258</v>
          </cell>
          <cell r="H9">
            <v>47</v>
          </cell>
          <cell r="I9">
            <v>3</v>
          </cell>
          <cell r="J9">
            <v>0</v>
          </cell>
          <cell r="K9">
            <v>0</v>
          </cell>
        </row>
        <row r="10">
          <cell r="A10">
            <v>9</v>
          </cell>
          <cell r="B10">
            <v>6</v>
          </cell>
          <cell r="C10">
            <v>556</v>
          </cell>
          <cell r="D10">
            <v>2263</v>
          </cell>
          <cell r="E10">
            <v>4311</v>
          </cell>
          <cell r="F10">
            <v>3395</v>
          </cell>
          <cell r="G10">
            <v>1478</v>
          </cell>
          <cell r="H10">
            <v>272</v>
          </cell>
          <cell r="I10">
            <v>11</v>
          </cell>
          <cell r="J10">
            <v>0</v>
          </cell>
          <cell r="K10">
            <v>0</v>
          </cell>
        </row>
        <row r="11">
          <cell r="A11">
            <v>10</v>
          </cell>
          <cell r="B11">
            <v>2</v>
          </cell>
          <cell r="C11">
            <v>182</v>
          </cell>
          <cell r="D11">
            <v>886</v>
          </cell>
          <cell r="E11">
            <v>1798</v>
          </cell>
          <cell r="F11">
            <v>1425</v>
          </cell>
          <cell r="G11">
            <v>552</v>
          </cell>
          <cell r="H11">
            <v>107</v>
          </cell>
          <cell r="I11">
            <v>5</v>
          </cell>
          <cell r="J11">
            <v>0</v>
          </cell>
          <cell r="K11">
            <v>0</v>
          </cell>
        </row>
        <row r="12">
          <cell r="A12">
            <v>11</v>
          </cell>
          <cell r="B12">
            <v>1</v>
          </cell>
          <cell r="C12">
            <v>102</v>
          </cell>
          <cell r="D12">
            <v>587</v>
          </cell>
          <cell r="E12">
            <v>1093</v>
          </cell>
          <cell r="F12">
            <v>762</v>
          </cell>
          <cell r="G12">
            <v>298</v>
          </cell>
          <cell r="H12">
            <v>45</v>
          </cell>
          <cell r="I12">
            <v>1</v>
          </cell>
          <cell r="J12">
            <v>0</v>
          </cell>
          <cell r="K12">
            <v>0</v>
          </cell>
        </row>
      </sheetData>
      <sheetData sheetId="5">
        <row r="1">
          <cell r="A1" t="str">
            <v>triProvince</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13</v>
          </cell>
          <cell r="C2">
            <v>49</v>
          </cell>
          <cell r="D2">
            <v>78</v>
          </cell>
          <cell r="E2">
            <v>154</v>
          </cell>
          <cell r="F2">
            <v>530</v>
          </cell>
          <cell r="G2">
            <v>2025</v>
          </cell>
          <cell r="H2">
            <v>4670</v>
          </cell>
          <cell r="I2">
            <v>3463</v>
          </cell>
          <cell r="J2">
            <v>975</v>
          </cell>
          <cell r="K2">
            <v>106</v>
          </cell>
          <cell r="L2">
            <v>10</v>
          </cell>
          <cell r="M2">
            <v>0</v>
          </cell>
        </row>
        <row r="3">
          <cell r="A3">
            <v>2</v>
          </cell>
          <cell r="B3">
            <v>16</v>
          </cell>
          <cell r="C3">
            <v>69</v>
          </cell>
          <cell r="D3">
            <v>80</v>
          </cell>
          <cell r="E3">
            <v>215</v>
          </cell>
          <cell r="F3">
            <v>686</v>
          </cell>
          <cell r="G3">
            <v>2904</v>
          </cell>
          <cell r="H3">
            <v>6348</v>
          </cell>
          <cell r="I3">
            <v>4721</v>
          </cell>
          <cell r="J3">
            <v>1274</v>
          </cell>
          <cell r="K3">
            <v>146</v>
          </cell>
          <cell r="L3">
            <v>17</v>
          </cell>
          <cell r="M3">
            <v>0</v>
          </cell>
        </row>
        <row r="4">
          <cell r="A4">
            <v>3</v>
          </cell>
          <cell r="B4">
            <v>22</v>
          </cell>
          <cell r="C4">
            <v>93</v>
          </cell>
          <cell r="D4">
            <v>140</v>
          </cell>
          <cell r="E4">
            <v>277</v>
          </cell>
          <cell r="F4">
            <v>899</v>
          </cell>
          <cell r="G4">
            <v>3853</v>
          </cell>
          <cell r="H4">
            <v>8720</v>
          </cell>
          <cell r="I4">
            <v>6701</v>
          </cell>
          <cell r="J4">
            <v>1850</v>
          </cell>
          <cell r="K4">
            <v>255</v>
          </cell>
          <cell r="L4">
            <v>25</v>
          </cell>
          <cell r="M4">
            <v>0</v>
          </cell>
        </row>
        <row r="5">
          <cell r="A5">
            <v>4</v>
          </cell>
          <cell r="B5">
            <v>12</v>
          </cell>
          <cell r="C5">
            <v>33</v>
          </cell>
          <cell r="D5">
            <v>47</v>
          </cell>
          <cell r="E5">
            <v>117</v>
          </cell>
          <cell r="F5">
            <v>347</v>
          </cell>
          <cell r="G5">
            <v>1521</v>
          </cell>
          <cell r="H5">
            <v>3238</v>
          </cell>
          <cell r="I5">
            <v>2433</v>
          </cell>
          <cell r="J5">
            <v>687</v>
          </cell>
          <cell r="K5">
            <v>94</v>
          </cell>
          <cell r="L5">
            <v>9</v>
          </cell>
          <cell r="M5">
            <v>0</v>
          </cell>
        </row>
        <row r="6">
          <cell r="A6">
            <v>5</v>
          </cell>
          <cell r="B6">
            <v>3</v>
          </cell>
          <cell r="C6">
            <v>61</v>
          </cell>
          <cell r="D6">
            <v>73</v>
          </cell>
          <cell r="E6">
            <v>123</v>
          </cell>
          <cell r="F6">
            <v>302</v>
          </cell>
          <cell r="G6">
            <v>1118</v>
          </cell>
          <cell r="H6">
            <v>2449</v>
          </cell>
          <cell r="I6">
            <v>1864</v>
          </cell>
          <cell r="J6">
            <v>473</v>
          </cell>
          <cell r="K6">
            <v>49</v>
          </cell>
          <cell r="L6">
            <v>7</v>
          </cell>
          <cell r="M6">
            <v>0</v>
          </cell>
        </row>
        <row r="7">
          <cell r="A7">
            <v>6</v>
          </cell>
          <cell r="B7">
            <v>31</v>
          </cell>
          <cell r="C7">
            <v>133</v>
          </cell>
          <cell r="D7">
            <v>215</v>
          </cell>
          <cell r="E7">
            <v>363</v>
          </cell>
          <cell r="F7">
            <v>1113</v>
          </cell>
          <cell r="G7">
            <v>4439</v>
          </cell>
          <cell r="H7">
            <v>10298</v>
          </cell>
          <cell r="I7">
            <v>7053</v>
          </cell>
          <cell r="J7">
            <v>1812</v>
          </cell>
          <cell r="K7">
            <v>205</v>
          </cell>
          <cell r="L7">
            <v>10</v>
          </cell>
          <cell r="M7">
            <v>0</v>
          </cell>
        </row>
        <row r="8">
          <cell r="A8">
            <v>7</v>
          </cell>
          <cell r="B8">
            <v>14</v>
          </cell>
          <cell r="C8">
            <v>61</v>
          </cell>
          <cell r="D8">
            <v>97</v>
          </cell>
          <cell r="E8">
            <v>203</v>
          </cell>
          <cell r="F8">
            <v>836</v>
          </cell>
          <cell r="G8">
            <v>3219</v>
          </cell>
          <cell r="H8">
            <v>5644</v>
          </cell>
          <cell r="I8">
            <v>3460</v>
          </cell>
          <cell r="J8">
            <v>742</v>
          </cell>
          <cell r="K8">
            <v>59</v>
          </cell>
          <cell r="L8">
            <v>1</v>
          </cell>
          <cell r="M8">
            <v>8</v>
          </cell>
        </row>
        <row r="9">
          <cell r="A9">
            <v>8</v>
          </cell>
          <cell r="B9">
            <v>0</v>
          </cell>
          <cell r="C9">
            <v>5</v>
          </cell>
          <cell r="D9">
            <v>1</v>
          </cell>
          <cell r="E9">
            <v>12</v>
          </cell>
          <cell r="F9">
            <v>79</v>
          </cell>
          <cell r="G9">
            <v>324</v>
          </cell>
          <cell r="H9">
            <v>734</v>
          </cell>
          <cell r="I9">
            <v>486</v>
          </cell>
          <cell r="J9">
            <v>117</v>
          </cell>
          <cell r="K9">
            <v>7</v>
          </cell>
          <cell r="L9">
            <v>1</v>
          </cell>
          <cell r="M9">
            <v>0</v>
          </cell>
        </row>
        <row r="10">
          <cell r="A10">
            <v>9</v>
          </cell>
          <cell r="B10">
            <v>17</v>
          </cell>
          <cell r="C10">
            <v>80</v>
          </cell>
          <cell r="D10">
            <v>102</v>
          </cell>
          <cell r="E10">
            <v>197</v>
          </cell>
          <cell r="F10">
            <v>698</v>
          </cell>
          <cell r="G10">
            <v>2620</v>
          </cell>
          <cell r="H10">
            <v>5080</v>
          </cell>
          <cell r="I10">
            <v>3011</v>
          </cell>
          <cell r="J10">
            <v>646</v>
          </cell>
          <cell r="K10">
            <v>61</v>
          </cell>
          <cell r="L10">
            <v>2</v>
          </cell>
          <cell r="M10">
            <v>0</v>
          </cell>
        </row>
        <row r="11">
          <cell r="A11">
            <v>10</v>
          </cell>
          <cell r="B11">
            <v>5</v>
          </cell>
          <cell r="C11">
            <v>21</v>
          </cell>
          <cell r="D11">
            <v>24</v>
          </cell>
          <cell r="E11">
            <v>85</v>
          </cell>
          <cell r="F11">
            <v>251</v>
          </cell>
          <cell r="G11">
            <v>1069</v>
          </cell>
          <cell r="H11">
            <v>1996</v>
          </cell>
          <cell r="I11">
            <v>1282</v>
          </cell>
          <cell r="J11">
            <v>278</v>
          </cell>
          <cell r="K11">
            <v>24</v>
          </cell>
          <cell r="L11">
            <v>5</v>
          </cell>
          <cell r="M11">
            <v>0</v>
          </cell>
        </row>
        <row r="12">
          <cell r="A12">
            <v>11</v>
          </cell>
          <cell r="B12">
            <v>0</v>
          </cell>
          <cell r="C12">
            <v>8</v>
          </cell>
          <cell r="D12">
            <v>6</v>
          </cell>
          <cell r="E12">
            <v>19</v>
          </cell>
          <cell r="F12">
            <v>124</v>
          </cell>
          <cell r="G12">
            <v>579</v>
          </cell>
          <cell r="H12">
            <v>1176</v>
          </cell>
          <cell r="I12">
            <v>801</v>
          </cell>
          <cell r="J12">
            <v>183</v>
          </cell>
          <cell r="K12">
            <v>25</v>
          </cell>
          <cell r="L12">
            <v>1</v>
          </cell>
          <cell r="M12">
            <v>0</v>
          </cell>
        </row>
      </sheetData>
      <sheetData sheetId="6">
        <row r="1">
          <cell r="A1" t="str">
            <v>triProvince</v>
          </cell>
          <cell r="B1" t="str">
            <v>col_1</v>
          </cell>
          <cell r="C1" t="str">
            <v>col_2</v>
          </cell>
          <cell r="D1" t="str">
            <v>col_3</v>
          </cell>
          <cell r="E1" t="str">
            <v>col_4</v>
          </cell>
        </row>
        <row r="2">
          <cell r="A2">
            <v>1</v>
          </cell>
          <cell r="B2">
            <v>0</v>
          </cell>
          <cell r="C2">
            <v>6209</v>
          </cell>
          <cell r="D2">
            <v>5864</v>
          </cell>
          <cell r="E2">
            <v>0</v>
          </cell>
        </row>
        <row r="3">
          <cell r="A3">
            <v>2</v>
          </cell>
          <cell r="B3">
            <v>1</v>
          </cell>
          <cell r="C3">
            <v>8353</v>
          </cell>
          <cell r="D3">
            <v>8122</v>
          </cell>
          <cell r="E3">
            <v>0</v>
          </cell>
        </row>
        <row r="4">
          <cell r="A4">
            <v>3</v>
          </cell>
          <cell r="B4">
            <v>0</v>
          </cell>
          <cell r="C4">
            <v>11745</v>
          </cell>
          <cell r="D4">
            <v>11090</v>
          </cell>
          <cell r="E4">
            <v>0</v>
          </cell>
        </row>
        <row r="5">
          <cell r="A5">
            <v>4</v>
          </cell>
          <cell r="B5">
            <v>0</v>
          </cell>
          <cell r="C5">
            <v>4452</v>
          </cell>
          <cell r="D5">
            <v>4086</v>
          </cell>
          <cell r="E5">
            <v>0</v>
          </cell>
        </row>
        <row r="6">
          <cell r="A6">
            <v>5</v>
          </cell>
          <cell r="B6">
            <v>0</v>
          </cell>
          <cell r="C6">
            <v>3378</v>
          </cell>
          <cell r="D6">
            <v>3144</v>
          </cell>
          <cell r="E6">
            <v>0</v>
          </cell>
        </row>
        <row r="7">
          <cell r="A7">
            <v>6</v>
          </cell>
          <cell r="B7">
            <v>5</v>
          </cell>
          <cell r="C7">
            <v>13102</v>
          </cell>
          <cell r="D7">
            <v>12565</v>
          </cell>
          <cell r="E7">
            <v>0</v>
          </cell>
        </row>
        <row r="8">
          <cell r="A8">
            <v>7</v>
          </cell>
          <cell r="B8">
            <v>2</v>
          </cell>
          <cell r="C8">
            <v>7290</v>
          </cell>
          <cell r="D8">
            <v>7052</v>
          </cell>
          <cell r="E8">
            <v>0</v>
          </cell>
        </row>
        <row r="9">
          <cell r="A9">
            <v>8</v>
          </cell>
          <cell r="B9">
            <v>0</v>
          </cell>
          <cell r="C9">
            <v>885</v>
          </cell>
          <cell r="D9">
            <v>881</v>
          </cell>
          <cell r="E9">
            <v>0</v>
          </cell>
        </row>
        <row r="10">
          <cell r="A10">
            <v>9</v>
          </cell>
          <cell r="B10">
            <v>0</v>
          </cell>
          <cell r="C10">
            <v>6423</v>
          </cell>
          <cell r="D10">
            <v>6091</v>
          </cell>
          <cell r="E10">
            <v>0</v>
          </cell>
        </row>
        <row r="11">
          <cell r="A11">
            <v>10</v>
          </cell>
          <cell r="B11">
            <v>7</v>
          </cell>
          <cell r="C11">
            <v>2631</v>
          </cell>
          <cell r="D11">
            <v>2402</v>
          </cell>
          <cell r="E11">
            <v>0</v>
          </cell>
        </row>
        <row r="12">
          <cell r="A12">
            <v>11</v>
          </cell>
          <cell r="B12">
            <v>0</v>
          </cell>
          <cell r="C12">
            <v>1496</v>
          </cell>
          <cell r="D12">
            <v>1426</v>
          </cell>
          <cell r="E12">
            <v>0</v>
          </cell>
        </row>
      </sheetData>
      <sheetData sheetId="7">
        <row r="1">
          <cell r="A1" t="str">
            <v>triProvince</v>
          </cell>
          <cell r="B1" t="str">
            <v>col_1</v>
          </cell>
          <cell r="C1" t="str">
            <v>col_2</v>
          </cell>
          <cell r="D1" t="str">
            <v>col_3</v>
          </cell>
          <cell r="E1" t="str">
            <v>col_4</v>
          </cell>
        </row>
        <row r="2">
          <cell r="A2">
            <v>1</v>
          </cell>
          <cell r="B2">
            <v>11578</v>
          </cell>
          <cell r="C2">
            <v>225</v>
          </cell>
          <cell r="D2">
            <v>2</v>
          </cell>
          <cell r="E2">
            <v>43</v>
          </cell>
        </row>
        <row r="3">
          <cell r="A3">
            <v>2</v>
          </cell>
          <cell r="B3">
            <v>15832</v>
          </cell>
          <cell r="C3">
            <v>291</v>
          </cell>
          <cell r="D3">
            <v>2</v>
          </cell>
          <cell r="E3">
            <v>66</v>
          </cell>
        </row>
        <row r="4">
          <cell r="A4">
            <v>3</v>
          </cell>
          <cell r="B4">
            <v>21967</v>
          </cell>
          <cell r="C4">
            <v>385</v>
          </cell>
          <cell r="D4">
            <v>2</v>
          </cell>
          <cell r="E4">
            <v>100</v>
          </cell>
        </row>
        <row r="5">
          <cell r="A5">
            <v>4</v>
          </cell>
          <cell r="B5">
            <v>8206</v>
          </cell>
          <cell r="C5">
            <v>146</v>
          </cell>
          <cell r="D5">
            <v>0</v>
          </cell>
          <cell r="E5">
            <v>37</v>
          </cell>
        </row>
        <row r="6">
          <cell r="A6">
            <v>5</v>
          </cell>
          <cell r="B6">
            <v>6232</v>
          </cell>
          <cell r="C6">
            <v>121</v>
          </cell>
          <cell r="D6">
            <v>2</v>
          </cell>
          <cell r="E6">
            <v>47</v>
          </cell>
        </row>
        <row r="7">
          <cell r="A7">
            <v>6</v>
          </cell>
          <cell r="B7">
            <v>24532</v>
          </cell>
          <cell r="C7">
            <v>488</v>
          </cell>
          <cell r="D7">
            <v>10</v>
          </cell>
          <cell r="E7">
            <v>128</v>
          </cell>
        </row>
        <row r="8">
          <cell r="A8">
            <v>7</v>
          </cell>
          <cell r="B8">
            <v>13853</v>
          </cell>
          <cell r="C8">
            <v>228</v>
          </cell>
          <cell r="D8">
            <v>1</v>
          </cell>
          <cell r="E8">
            <v>47</v>
          </cell>
        </row>
        <row r="9">
          <cell r="A9">
            <v>8</v>
          </cell>
          <cell r="B9">
            <v>1725</v>
          </cell>
          <cell r="C9">
            <v>17</v>
          </cell>
          <cell r="D9">
            <v>0</v>
          </cell>
          <cell r="E9">
            <v>7</v>
          </cell>
        </row>
        <row r="10">
          <cell r="A10">
            <v>9</v>
          </cell>
          <cell r="B10">
            <v>12037</v>
          </cell>
          <cell r="C10">
            <v>184</v>
          </cell>
          <cell r="D10">
            <v>18</v>
          </cell>
          <cell r="E10">
            <v>53</v>
          </cell>
        </row>
        <row r="11">
          <cell r="A11">
            <v>10</v>
          </cell>
          <cell r="B11">
            <v>4854</v>
          </cell>
          <cell r="C11">
            <v>86</v>
          </cell>
          <cell r="D11">
            <v>0</v>
          </cell>
          <cell r="E11">
            <v>17</v>
          </cell>
        </row>
        <row r="12">
          <cell r="A12">
            <v>11</v>
          </cell>
          <cell r="B12">
            <v>2847</v>
          </cell>
          <cell r="C12">
            <v>34</v>
          </cell>
          <cell r="D12">
            <v>0</v>
          </cell>
          <cell r="E12">
            <v>8</v>
          </cell>
        </row>
      </sheetData>
      <sheetData sheetId="8">
        <row r="1">
          <cell r="A1" t="str">
            <v>triProvince</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cell r="O1" t="str">
            <v>col_14</v>
          </cell>
        </row>
        <row r="2">
          <cell r="A2">
            <v>1</v>
          </cell>
          <cell r="B2">
            <v>200</v>
          </cell>
          <cell r="C2">
            <v>303</v>
          </cell>
          <cell r="D2">
            <v>405</v>
          </cell>
          <cell r="E2">
            <v>1034</v>
          </cell>
          <cell r="F2">
            <v>3534</v>
          </cell>
          <cell r="G2">
            <v>4001</v>
          </cell>
          <cell r="H2">
            <v>1322</v>
          </cell>
          <cell r="I2">
            <v>432</v>
          </cell>
          <cell r="J2">
            <v>96</v>
          </cell>
          <cell r="K2">
            <v>58</v>
          </cell>
          <cell r="L2">
            <v>56</v>
          </cell>
          <cell r="M2">
            <v>375</v>
          </cell>
          <cell r="N2">
            <v>140</v>
          </cell>
          <cell r="O2">
            <v>117</v>
          </cell>
        </row>
        <row r="3">
          <cell r="A3">
            <v>2</v>
          </cell>
          <cell r="B3">
            <v>249</v>
          </cell>
          <cell r="C3">
            <v>462</v>
          </cell>
          <cell r="D3">
            <v>996</v>
          </cell>
          <cell r="E3">
            <v>3129</v>
          </cell>
          <cell r="F3">
            <v>6451</v>
          </cell>
          <cell r="G3">
            <v>2320</v>
          </cell>
          <cell r="H3">
            <v>1319</v>
          </cell>
          <cell r="I3">
            <v>538</v>
          </cell>
          <cell r="J3">
            <v>152</v>
          </cell>
          <cell r="K3">
            <v>101</v>
          </cell>
          <cell r="L3">
            <v>60</v>
          </cell>
          <cell r="M3">
            <v>450</v>
          </cell>
          <cell r="N3">
            <v>131</v>
          </cell>
          <cell r="O3">
            <v>118</v>
          </cell>
        </row>
        <row r="4">
          <cell r="A4">
            <v>3</v>
          </cell>
          <cell r="B4">
            <v>456</v>
          </cell>
          <cell r="C4">
            <v>678</v>
          </cell>
          <cell r="D4">
            <v>1134</v>
          </cell>
          <cell r="E4">
            <v>3362</v>
          </cell>
          <cell r="F4">
            <v>10037</v>
          </cell>
          <cell r="G4">
            <v>2835</v>
          </cell>
          <cell r="H4">
            <v>2255</v>
          </cell>
          <cell r="I4">
            <v>609</v>
          </cell>
          <cell r="J4">
            <v>182</v>
          </cell>
          <cell r="K4">
            <v>108</v>
          </cell>
          <cell r="L4">
            <v>112</v>
          </cell>
          <cell r="M4">
            <v>602</v>
          </cell>
          <cell r="N4">
            <v>237</v>
          </cell>
          <cell r="O4">
            <v>228</v>
          </cell>
        </row>
        <row r="5">
          <cell r="A5">
            <v>4</v>
          </cell>
          <cell r="B5">
            <v>109</v>
          </cell>
          <cell r="C5">
            <v>271</v>
          </cell>
          <cell r="D5">
            <v>360</v>
          </cell>
          <cell r="E5">
            <v>1200</v>
          </cell>
          <cell r="F5">
            <v>3581</v>
          </cell>
          <cell r="G5">
            <v>1861</v>
          </cell>
          <cell r="H5">
            <v>480</v>
          </cell>
          <cell r="I5">
            <v>179</v>
          </cell>
          <cell r="J5">
            <v>69</v>
          </cell>
          <cell r="K5">
            <v>44</v>
          </cell>
          <cell r="L5">
            <v>28</v>
          </cell>
          <cell r="M5">
            <v>196</v>
          </cell>
          <cell r="N5">
            <v>91</v>
          </cell>
          <cell r="O5">
            <v>69</v>
          </cell>
        </row>
        <row r="6">
          <cell r="A6">
            <v>5</v>
          </cell>
          <cell r="B6">
            <v>76</v>
          </cell>
          <cell r="C6">
            <v>164</v>
          </cell>
          <cell r="D6">
            <v>200</v>
          </cell>
          <cell r="E6">
            <v>696</v>
          </cell>
          <cell r="F6">
            <v>2310</v>
          </cell>
          <cell r="G6">
            <v>1504</v>
          </cell>
          <cell r="H6">
            <v>671</v>
          </cell>
          <cell r="I6">
            <v>337</v>
          </cell>
          <cell r="J6">
            <v>72</v>
          </cell>
          <cell r="K6">
            <v>33</v>
          </cell>
          <cell r="L6">
            <v>27</v>
          </cell>
          <cell r="M6">
            <v>207</v>
          </cell>
          <cell r="N6">
            <v>88</v>
          </cell>
          <cell r="O6">
            <v>137</v>
          </cell>
        </row>
        <row r="7">
          <cell r="A7">
            <v>6</v>
          </cell>
          <cell r="B7">
            <v>505</v>
          </cell>
          <cell r="C7">
            <v>305</v>
          </cell>
          <cell r="D7">
            <v>934</v>
          </cell>
          <cell r="E7">
            <v>6795</v>
          </cell>
          <cell r="F7">
            <v>9700</v>
          </cell>
          <cell r="G7">
            <v>4007</v>
          </cell>
          <cell r="H7">
            <v>1219</v>
          </cell>
          <cell r="I7">
            <v>483</v>
          </cell>
          <cell r="J7">
            <v>241</v>
          </cell>
          <cell r="K7">
            <v>142</v>
          </cell>
          <cell r="L7">
            <v>122</v>
          </cell>
          <cell r="M7">
            <v>573</v>
          </cell>
          <cell r="N7">
            <v>248</v>
          </cell>
          <cell r="O7">
            <v>398</v>
          </cell>
        </row>
        <row r="8">
          <cell r="A8">
            <v>7</v>
          </cell>
          <cell r="B8">
            <v>141</v>
          </cell>
          <cell r="C8">
            <v>111</v>
          </cell>
          <cell r="D8">
            <v>388</v>
          </cell>
          <cell r="E8">
            <v>2507</v>
          </cell>
          <cell r="F8">
            <v>6057</v>
          </cell>
          <cell r="G8">
            <v>2812</v>
          </cell>
          <cell r="H8">
            <v>1023</v>
          </cell>
          <cell r="I8">
            <v>335</v>
          </cell>
          <cell r="J8">
            <v>145</v>
          </cell>
          <cell r="K8">
            <v>90</v>
          </cell>
          <cell r="L8">
            <v>71</v>
          </cell>
          <cell r="M8">
            <v>332</v>
          </cell>
          <cell r="N8">
            <v>160</v>
          </cell>
          <cell r="O8">
            <v>172</v>
          </cell>
        </row>
        <row r="9">
          <cell r="A9">
            <v>8</v>
          </cell>
          <cell r="B9">
            <v>19</v>
          </cell>
          <cell r="C9">
            <v>32</v>
          </cell>
          <cell r="D9">
            <v>84</v>
          </cell>
          <cell r="E9">
            <v>752</v>
          </cell>
          <cell r="F9">
            <v>465</v>
          </cell>
          <cell r="G9">
            <v>269</v>
          </cell>
          <cell r="H9">
            <v>49</v>
          </cell>
          <cell r="I9">
            <v>27</v>
          </cell>
          <cell r="J9">
            <v>9</v>
          </cell>
          <cell r="K9">
            <v>15</v>
          </cell>
          <cell r="L9">
            <v>7</v>
          </cell>
          <cell r="M9">
            <v>31</v>
          </cell>
          <cell r="N9">
            <v>4</v>
          </cell>
          <cell r="O9">
            <v>3</v>
          </cell>
        </row>
        <row r="10">
          <cell r="A10">
            <v>9</v>
          </cell>
          <cell r="B10">
            <v>109</v>
          </cell>
          <cell r="C10">
            <v>69</v>
          </cell>
          <cell r="D10">
            <v>232</v>
          </cell>
          <cell r="E10">
            <v>1854</v>
          </cell>
          <cell r="F10">
            <v>5747</v>
          </cell>
          <cell r="G10">
            <v>2701</v>
          </cell>
          <cell r="H10">
            <v>674</v>
          </cell>
          <cell r="I10">
            <v>269</v>
          </cell>
          <cell r="J10">
            <v>91</v>
          </cell>
          <cell r="K10">
            <v>73</v>
          </cell>
          <cell r="L10">
            <v>55</v>
          </cell>
          <cell r="M10">
            <v>315</v>
          </cell>
          <cell r="N10">
            <v>140</v>
          </cell>
          <cell r="O10">
            <v>185</v>
          </cell>
        </row>
        <row r="11">
          <cell r="A11">
            <v>10</v>
          </cell>
          <cell r="B11">
            <v>43</v>
          </cell>
          <cell r="C11">
            <v>34</v>
          </cell>
          <cell r="D11">
            <v>94</v>
          </cell>
          <cell r="E11">
            <v>860</v>
          </cell>
          <cell r="F11">
            <v>2113</v>
          </cell>
          <cell r="G11">
            <v>1106</v>
          </cell>
          <cell r="H11">
            <v>319</v>
          </cell>
          <cell r="I11">
            <v>128</v>
          </cell>
          <cell r="J11">
            <v>48</v>
          </cell>
          <cell r="K11">
            <v>33</v>
          </cell>
          <cell r="L11">
            <v>22</v>
          </cell>
          <cell r="M11">
            <v>141</v>
          </cell>
          <cell r="N11">
            <v>54</v>
          </cell>
          <cell r="O11">
            <v>45</v>
          </cell>
        </row>
        <row r="12">
          <cell r="A12">
            <v>11</v>
          </cell>
          <cell r="B12">
            <v>25</v>
          </cell>
          <cell r="C12">
            <v>19</v>
          </cell>
          <cell r="D12">
            <v>85</v>
          </cell>
          <cell r="E12">
            <v>994</v>
          </cell>
          <cell r="F12">
            <v>1294</v>
          </cell>
          <cell r="G12">
            <v>287</v>
          </cell>
          <cell r="H12">
            <v>86</v>
          </cell>
          <cell r="I12">
            <v>24</v>
          </cell>
          <cell r="J12">
            <v>12</v>
          </cell>
          <cell r="K12">
            <v>10</v>
          </cell>
          <cell r="L12">
            <v>6</v>
          </cell>
          <cell r="M12">
            <v>59</v>
          </cell>
          <cell r="N12">
            <v>13</v>
          </cell>
          <cell r="O12">
            <v>8</v>
          </cell>
        </row>
      </sheetData>
      <sheetData sheetId="9">
        <row r="1">
          <cell r="A1" t="str">
            <v>triProvince</v>
          </cell>
          <cell r="B1" t="str">
            <v>col_1</v>
          </cell>
          <cell r="C1" t="str">
            <v>col_2</v>
          </cell>
          <cell r="D1" t="str">
            <v>col_3</v>
          </cell>
        </row>
        <row r="2">
          <cell r="A2">
            <v>1</v>
          </cell>
          <cell r="B2">
            <v>9602</v>
          </cell>
          <cell r="C2">
            <v>2416</v>
          </cell>
          <cell r="D2">
            <v>55</v>
          </cell>
        </row>
        <row r="3">
          <cell r="A3">
            <v>2</v>
          </cell>
          <cell r="B3">
            <v>13040</v>
          </cell>
          <cell r="C3">
            <v>3341</v>
          </cell>
          <cell r="D3">
            <v>95</v>
          </cell>
        </row>
        <row r="4">
          <cell r="A4">
            <v>3</v>
          </cell>
          <cell r="B4">
            <v>18193</v>
          </cell>
          <cell r="C4">
            <v>4505</v>
          </cell>
          <cell r="D4">
            <v>137</v>
          </cell>
        </row>
        <row r="5">
          <cell r="A5">
            <v>4</v>
          </cell>
          <cell r="B5">
            <v>6723</v>
          </cell>
          <cell r="C5">
            <v>1772</v>
          </cell>
          <cell r="D5">
            <v>43</v>
          </cell>
        </row>
        <row r="6">
          <cell r="A6">
            <v>5</v>
          </cell>
          <cell r="B6">
            <v>5125</v>
          </cell>
          <cell r="C6">
            <v>1336</v>
          </cell>
          <cell r="D6">
            <v>61</v>
          </cell>
        </row>
        <row r="7">
          <cell r="A7">
            <v>6</v>
          </cell>
          <cell r="B7">
            <v>20168</v>
          </cell>
          <cell r="C7">
            <v>5339</v>
          </cell>
          <cell r="D7">
            <v>165</v>
          </cell>
        </row>
        <row r="8">
          <cell r="A8">
            <v>7</v>
          </cell>
          <cell r="B8">
            <v>11179</v>
          </cell>
          <cell r="C8">
            <v>3101</v>
          </cell>
          <cell r="D8">
            <v>64</v>
          </cell>
        </row>
        <row r="9">
          <cell r="A9">
            <v>8</v>
          </cell>
          <cell r="B9">
            <v>1483</v>
          </cell>
          <cell r="C9">
            <v>275</v>
          </cell>
          <cell r="D9">
            <v>8</v>
          </cell>
        </row>
        <row r="10">
          <cell r="A10">
            <v>9</v>
          </cell>
          <cell r="B10">
            <v>9413</v>
          </cell>
          <cell r="C10">
            <v>3030</v>
          </cell>
          <cell r="D10">
            <v>71</v>
          </cell>
        </row>
        <row r="11">
          <cell r="A11">
            <v>10</v>
          </cell>
          <cell r="B11">
            <v>4067</v>
          </cell>
          <cell r="C11">
            <v>952</v>
          </cell>
          <cell r="D11">
            <v>21</v>
          </cell>
        </row>
        <row r="12">
          <cell r="A12">
            <v>11</v>
          </cell>
          <cell r="B12">
            <v>2375</v>
          </cell>
          <cell r="C12">
            <v>534</v>
          </cell>
          <cell r="D12">
            <v>13</v>
          </cell>
        </row>
      </sheetData>
      <sheetData sheetId="10">
        <row r="1">
          <cell r="A1" t="str">
            <v>triProvince</v>
          </cell>
          <cell r="B1" t="str">
            <v>col_1</v>
          </cell>
          <cell r="C1" t="str">
            <v>col_2</v>
          </cell>
          <cell r="D1" t="str">
            <v>col_3</v>
          </cell>
        </row>
        <row r="2">
          <cell r="A2">
            <v>1</v>
          </cell>
          <cell r="B2">
            <v>1018</v>
          </cell>
          <cell r="C2">
            <v>10742</v>
          </cell>
          <cell r="D2">
            <v>88</v>
          </cell>
        </row>
        <row r="3">
          <cell r="A3">
            <v>2</v>
          </cell>
          <cell r="B3">
            <v>1577</v>
          </cell>
          <cell r="C3">
            <v>14586</v>
          </cell>
          <cell r="D3">
            <v>28</v>
          </cell>
        </row>
        <row r="4">
          <cell r="A4">
            <v>3</v>
          </cell>
          <cell r="B4">
            <v>2288</v>
          </cell>
          <cell r="C4">
            <v>19213</v>
          </cell>
          <cell r="D4">
            <v>953</v>
          </cell>
        </row>
        <row r="5">
          <cell r="A5">
            <v>4</v>
          </cell>
          <cell r="B5">
            <v>815</v>
          </cell>
          <cell r="C5">
            <v>7566</v>
          </cell>
          <cell r="D5">
            <v>8</v>
          </cell>
        </row>
        <row r="6">
          <cell r="A6">
            <v>5</v>
          </cell>
          <cell r="B6">
            <v>686</v>
          </cell>
          <cell r="C6">
            <v>5655</v>
          </cell>
          <cell r="D6">
            <v>61</v>
          </cell>
        </row>
        <row r="7">
          <cell r="A7">
            <v>6</v>
          </cell>
          <cell r="B7">
            <v>2367</v>
          </cell>
          <cell r="C7">
            <v>22413</v>
          </cell>
          <cell r="D7">
            <v>378</v>
          </cell>
        </row>
        <row r="8">
          <cell r="A8">
            <v>7</v>
          </cell>
          <cell r="B8">
            <v>1428</v>
          </cell>
          <cell r="C8">
            <v>11796</v>
          </cell>
          <cell r="D8">
            <v>905</v>
          </cell>
        </row>
        <row r="9">
          <cell r="A9">
            <v>8</v>
          </cell>
          <cell r="B9">
            <v>158</v>
          </cell>
          <cell r="C9">
            <v>1591</v>
          </cell>
          <cell r="D9">
            <v>0</v>
          </cell>
        </row>
        <row r="10">
          <cell r="A10">
            <v>9</v>
          </cell>
          <cell r="B10">
            <v>1569</v>
          </cell>
          <cell r="C10">
            <v>10166</v>
          </cell>
          <cell r="D10">
            <v>557</v>
          </cell>
        </row>
        <row r="11">
          <cell r="A11">
            <v>10</v>
          </cell>
          <cell r="B11">
            <v>461</v>
          </cell>
          <cell r="C11">
            <v>4454</v>
          </cell>
          <cell r="D11">
            <v>42</v>
          </cell>
        </row>
        <row r="12">
          <cell r="A12">
            <v>11</v>
          </cell>
          <cell r="B12">
            <v>288</v>
          </cell>
          <cell r="C12">
            <v>2582</v>
          </cell>
          <cell r="D12">
            <v>19</v>
          </cell>
        </row>
      </sheetData>
      <sheetData sheetId="11">
        <row r="1">
          <cell r="A1" t="str">
            <v>triProvince</v>
          </cell>
          <cell r="B1" t="str">
            <v>col_1</v>
          </cell>
          <cell r="C1" t="str">
            <v>col_2</v>
          </cell>
          <cell r="D1" t="str">
            <v>col_3</v>
          </cell>
        </row>
        <row r="2">
          <cell r="A2">
            <v>1</v>
          </cell>
          <cell r="B2">
            <v>8247</v>
          </cell>
          <cell r="C2">
            <v>3570</v>
          </cell>
          <cell r="D2">
            <v>31</v>
          </cell>
        </row>
        <row r="3">
          <cell r="A3">
            <v>2</v>
          </cell>
          <cell r="B3">
            <v>10327</v>
          </cell>
          <cell r="C3">
            <v>5853</v>
          </cell>
          <cell r="D3">
            <v>11</v>
          </cell>
        </row>
        <row r="4">
          <cell r="A4">
            <v>3</v>
          </cell>
          <cell r="B4">
            <v>14351</v>
          </cell>
          <cell r="C4">
            <v>7706</v>
          </cell>
          <cell r="D4">
            <v>397</v>
          </cell>
        </row>
        <row r="5">
          <cell r="A5">
            <v>4</v>
          </cell>
          <cell r="B5">
            <v>5171</v>
          </cell>
          <cell r="C5">
            <v>3189</v>
          </cell>
          <cell r="D5">
            <v>29</v>
          </cell>
        </row>
        <row r="6">
          <cell r="A6">
            <v>5</v>
          </cell>
          <cell r="B6">
            <v>4544</v>
          </cell>
          <cell r="C6">
            <v>1846</v>
          </cell>
          <cell r="D6">
            <v>12</v>
          </cell>
        </row>
        <row r="7">
          <cell r="A7">
            <v>6</v>
          </cell>
          <cell r="B7">
            <v>17571</v>
          </cell>
          <cell r="C7">
            <v>7456</v>
          </cell>
          <cell r="D7">
            <v>131</v>
          </cell>
        </row>
        <row r="8">
          <cell r="A8">
            <v>7</v>
          </cell>
          <cell r="B8">
            <v>9145</v>
          </cell>
          <cell r="C8">
            <v>4507</v>
          </cell>
          <cell r="D8">
            <v>477</v>
          </cell>
        </row>
        <row r="9">
          <cell r="A9">
            <v>8</v>
          </cell>
          <cell r="B9">
            <v>1294</v>
          </cell>
          <cell r="C9">
            <v>455</v>
          </cell>
          <cell r="D9">
            <v>0</v>
          </cell>
        </row>
        <row r="10">
          <cell r="A10">
            <v>9</v>
          </cell>
          <cell r="B10">
            <v>8341</v>
          </cell>
          <cell r="C10">
            <v>3796</v>
          </cell>
          <cell r="D10">
            <v>155</v>
          </cell>
        </row>
        <row r="11">
          <cell r="A11">
            <v>10</v>
          </cell>
          <cell r="B11">
            <v>3080</v>
          </cell>
          <cell r="C11">
            <v>1870</v>
          </cell>
          <cell r="D11">
            <v>7</v>
          </cell>
        </row>
        <row r="12">
          <cell r="A12">
            <v>11</v>
          </cell>
          <cell r="B12">
            <v>1820</v>
          </cell>
          <cell r="C12">
            <v>1069</v>
          </cell>
          <cell r="D12">
            <v>0</v>
          </cell>
        </row>
      </sheetData>
      <sheetData sheetId="12">
        <row r="1">
          <cell r="A1" t="str">
            <v>triProvince</v>
          </cell>
          <cell r="B1" t="str">
            <v>col_1</v>
          </cell>
          <cell r="C1" t="str">
            <v>col_2</v>
          </cell>
          <cell r="D1" t="str">
            <v>col_3</v>
          </cell>
        </row>
        <row r="2">
          <cell r="A2">
            <v>1</v>
          </cell>
          <cell r="B2">
            <v>2909</v>
          </cell>
          <cell r="C2">
            <v>8917</v>
          </cell>
          <cell r="D2">
            <v>22</v>
          </cell>
        </row>
        <row r="3">
          <cell r="A3">
            <v>2</v>
          </cell>
          <cell r="B3">
            <v>3889</v>
          </cell>
          <cell r="C3">
            <v>12289</v>
          </cell>
          <cell r="D3">
            <v>13</v>
          </cell>
        </row>
        <row r="4">
          <cell r="A4">
            <v>3</v>
          </cell>
          <cell r="B4">
            <v>4937</v>
          </cell>
          <cell r="C4">
            <v>17306</v>
          </cell>
          <cell r="D4">
            <v>211</v>
          </cell>
        </row>
        <row r="5">
          <cell r="A5">
            <v>4</v>
          </cell>
          <cell r="B5">
            <v>1553</v>
          </cell>
          <cell r="C5">
            <v>6832</v>
          </cell>
          <cell r="D5">
            <v>4</v>
          </cell>
        </row>
        <row r="6">
          <cell r="A6">
            <v>5</v>
          </cell>
          <cell r="B6">
            <v>1612</v>
          </cell>
          <cell r="C6">
            <v>4700</v>
          </cell>
          <cell r="D6">
            <v>90</v>
          </cell>
        </row>
        <row r="7">
          <cell r="A7">
            <v>6</v>
          </cell>
          <cell r="B7">
            <v>6024</v>
          </cell>
          <cell r="C7">
            <v>19004</v>
          </cell>
          <cell r="D7">
            <v>130</v>
          </cell>
        </row>
        <row r="8">
          <cell r="A8">
            <v>7</v>
          </cell>
          <cell r="B8">
            <v>4260</v>
          </cell>
          <cell r="C8">
            <v>9519</v>
          </cell>
          <cell r="D8">
            <v>350</v>
          </cell>
        </row>
        <row r="9">
          <cell r="A9">
            <v>8</v>
          </cell>
          <cell r="B9">
            <v>471</v>
          </cell>
          <cell r="C9">
            <v>1278</v>
          </cell>
          <cell r="D9">
            <v>0</v>
          </cell>
        </row>
        <row r="10">
          <cell r="A10">
            <v>9</v>
          </cell>
          <cell r="B10">
            <v>3332</v>
          </cell>
          <cell r="C10">
            <v>8529</v>
          </cell>
          <cell r="D10">
            <v>431</v>
          </cell>
        </row>
        <row r="11">
          <cell r="A11">
            <v>10</v>
          </cell>
          <cell r="B11">
            <v>1568</v>
          </cell>
          <cell r="C11">
            <v>3382</v>
          </cell>
          <cell r="D11">
            <v>7</v>
          </cell>
        </row>
        <row r="12">
          <cell r="A12">
            <v>11</v>
          </cell>
          <cell r="B12">
            <v>633</v>
          </cell>
          <cell r="C12">
            <v>2256</v>
          </cell>
          <cell r="D12">
            <v>0</v>
          </cell>
        </row>
      </sheetData>
      <sheetData sheetId="13">
        <row r="1">
          <cell r="A1" t="str">
            <v>triProvince</v>
          </cell>
          <cell r="B1" t="str">
            <v>col_1</v>
          </cell>
          <cell r="C1" t="str">
            <v>col_2</v>
          </cell>
        </row>
        <row r="2">
          <cell r="A2">
            <v>1</v>
          </cell>
          <cell r="B2">
            <v>47</v>
          </cell>
          <cell r="C2">
            <v>12026</v>
          </cell>
        </row>
        <row r="3">
          <cell r="A3">
            <v>2</v>
          </cell>
          <cell r="B3">
            <v>76</v>
          </cell>
          <cell r="C3">
            <v>16400</v>
          </cell>
        </row>
        <row r="4">
          <cell r="A4">
            <v>3</v>
          </cell>
          <cell r="B4">
            <v>106</v>
          </cell>
          <cell r="C4">
            <v>22729</v>
          </cell>
        </row>
        <row r="5">
          <cell r="A5">
            <v>4</v>
          </cell>
          <cell r="B5">
            <v>38</v>
          </cell>
          <cell r="C5">
            <v>8500</v>
          </cell>
        </row>
        <row r="6">
          <cell r="A6">
            <v>5</v>
          </cell>
          <cell r="B6">
            <v>52</v>
          </cell>
          <cell r="C6">
            <v>6470</v>
          </cell>
        </row>
        <row r="7">
          <cell r="A7">
            <v>6</v>
          </cell>
          <cell r="B7">
            <v>144</v>
          </cell>
          <cell r="C7">
            <v>25528</v>
          </cell>
        </row>
        <row r="8">
          <cell r="A8">
            <v>7</v>
          </cell>
          <cell r="B8">
            <v>51</v>
          </cell>
          <cell r="C8">
            <v>14293</v>
          </cell>
        </row>
        <row r="9">
          <cell r="A9">
            <v>8</v>
          </cell>
          <cell r="B9">
            <v>7</v>
          </cell>
          <cell r="C9">
            <v>1759</v>
          </cell>
        </row>
        <row r="10">
          <cell r="A10">
            <v>9</v>
          </cell>
          <cell r="B10">
            <v>61</v>
          </cell>
          <cell r="C10">
            <v>12453</v>
          </cell>
        </row>
        <row r="11">
          <cell r="A11">
            <v>10</v>
          </cell>
          <cell r="B11">
            <v>19</v>
          </cell>
          <cell r="C11">
            <v>5021</v>
          </cell>
        </row>
        <row r="12">
          <cell r="A12">
            <v>11</v>
          </cell>
          <cell r="B12">
            <v>8</v>
          </cell>
          <cell r="C12">
            <v>2914</v>
          </cell>
        </row>
      </sheetData>
      <sheetData sheetId="14">
        <row r="1">
          <cell r="A1" t="str">
            <v>triCodeIndicNat</v>
          </cell>
          <cell r="B1" t="str">
            <v>col_1</v>
          </cell>
          <cell r="C1" t="str">
            <v>col_2</v>
          </cell>
          <cell r="D1" t="str">
            <v>col_3</v>
          </cell>
        </row>
        <row r="2">
          <cell r="A2">
            <v>1</v>
          </cell>
          <cell r="B2">
            <v>764</v>
          </cell>
          <cell r="C2">
            <v>1855</v>
          </cell>
          <cell r="D2">
            <v>1692</v>
          </cell>
        </row>
        <row r="3">
          <cell r="A3">
            <v>2</v>
          </cell>
          <cell r="B3">
            <v>57648</v>
          </cell>
          <cell r="C3">
            <v>15647</v>
          </cell>
          <cell r="D3">
            <v>31335</v>
          </cell>
        </row>
        <row r="4">
          <cell r="A4">
            <v>3</v>
          </cell>
          <cell r="B4">
            <v>69</v>
          </cell>
          <cell r="C4">
            <v>113</v>
          </cell>
          <cell r="D4">
            <v>18</v>
          </cell>
        </row>
        <row r="5">
          <cell r="A5">
            <v>4</v>
          </cell>
          <cell r="B5">
            <v>172</v>
          </cell>
          <cell r="C5">
            <v>771</v>
          </cell>
          <cell r="D5">
            <v>485</v>
          </cell>
        </row>
        <row r="6">
          <cell r="A6">
            <v>5</v>
          </cell>
          <cell r="B6">
            <v>57</v>
          </cell>
          <cell r="C6">
            <v>63</v>
          </cell>
          <cell r="D6">
            <v>12</v>
          </cell>
        </row>
        <row r="7">
          <cell r="A7">
            <v>6</v>
          </cell>
          <cell r="B7">
            <v>3</v>
          </cell>
          <cell r="C7">
            <v>15</v>
          </cell>
          <cell r="D7">
            <v>6</v>
          </cell>
        </row>
        <row r="8">
          <cell r="A8">
            <v>7</v>
          </cell>
          <cell r="B8">
            <v>1171</v>
          </cell>
          <cell r="C8">
            <v>104</v>
          </cell>
          <cell r="D8">
            <v>19</v>
          </cell>
        </row>
        <row r="9">
          <cell r="A9">
            <v>8</v>
          </cell>
          <cell r="B9">
            <v>1000</v>
          </cell>
          <cell r="C9">
            <v>2035</v>
          </cell>
          <cell r="D9">
            <v>764</v>
          </cell>
        </row>
        <row r="10">
          <cell r="A10">
            <v>9</v>
          </cell>
          <cell r="B10">
            <v>1176</v>
          </cell>
          <cell r="C10">
            <v>281</v>
          </cell>
          <cell r="D10">
            <v>363</v>
          </cell>
        </row>
        <row r="11">
          <cell r="A11">
            <v>10</v>
          </cell>
          <cell r="B11">
            <v>2015</v>
          </cell>
          <cell r="C11">
            <v>3074</v>
          </cell>
          <cell r="D11">
            <v>976</v>
          </cell>
        </row>
        <row r="12">
          <cell r="A12">
            <v>11</v>
          </cell>
          <cell r="B12">
            <v>192</v>
          </cell>
          <cell r="C12">
            <v>494</v>
          </cell>
          <cell r="D12">
            <v>79</v>
          </cell>
        </row>
        <row r="13">
          <cell r="A13">
            <v>12</v>
          </cell>
          <cell r="B13">
            <v>1007</v>
          </cell>
          <cell r="C13">
            <v>692</v>
          </cell>
          <cell r="D13">
            <v>263</v>
          </cell>
        </row>
        <row r="14">
          <cell r="A14">
            <v>13</v>
          </cell>
          <cell r="B14">
            <v>10</v>
          </cell>
          <cell r="C14">
            <v>14</v>
          </cell>
          <cell r="D14">
            <v>4</v>
          </cell>
        </row>
      </sheetData>
      <sheetData sheetId="15">
        <row r="1">
          <cell r="A1" t="str">
            <v>triCodeIndicNat</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row>
        <row r="2">
          <cell r="A2">
            <v>1</v>
          </cell>
          <cell r="B2">
            <v>28</v>
          </cell>
          <cell r="C2">
            <v>207</v>
          </cell>
          <cell r="D2">
            <v>265</v>
          </cell>
          <cell r="E2">
            <v>231</v>
          </cell>
          <cell r="F2">
            <v>33</v>
          </cell>
          <cell r="G2">
            <v>1855</v>
          </cell>
          <cell r="H2">
            <v>1398</v>
          </cell>
          <cell r="I2">
            <v>72</v>
          </cell>
          <cell r="J2">
            <v>153</v>
          </cell>
          <cell r="K2">
            <v>69</v>
          </cell>
          <cell r="L2">
            <v>0</v>
          </cell>
        </row>
        <row r="3">
          <cell r="A3">
            <v>2</v>
          </cell>
          <cell r="B3">
            <v>11036</v>
          </cell>
          <cell r="C3">
            <v>14778</v>
          </cell>
          <cell r="D3">
            <v>18669</v>
          </cell>
          <cell r="E3">
            <v>7327</v>
          </cell>
          <cell r="F3">
            <v>5838</v>
          </cell>
          <cell r="G3">
            <v>15647</v>
          </cell>
          <cell r="H3">
            <v>11599</v>
          </cell>
          <cell r="I3">
            <v>1664</v>
          </cell>
          <cell r="J3">
            <v>10916</v>
          </cell>
          <cell r="K3">
            <v>4478</v>
          </cell>
          <cell r="L3">
            <v>2678</v>
          </cell>
        </row>
        <row r="4">
          <cell r="A4">
            <v>3</v>
          </cell>
          <cell r="B4">
            <v>6</v>
          </cell>
          <cell r="C4">
            <v>13</v>
          </cell>
          <cell r="D4">
            <v>32</v>
          </cell>
          <cell r="E4">
            <v>11</v>
          </cell>
          <cell r="F4">
            <v>7</v>
          </cell>
          <cell r="G4">
            <v>113</v>
          </cell>
          <cell r="H4">
            <v>4</v>
          </cell>
          <cell r="I4">
            <v>1</v>
          </cell>
          <cell r="J4">
            <v>12</v>
          </cell>
          <cell r="K4">
            <v>0</v>
          </cell>
          <cell r="L4">
            <v>1</v>
          </cell>
        </row>
        <row r="5">
          <cell r="A5">
            <v>4</v>
          </cell>
          <cell r="B5">
            <v>88</v>
          </cell>
          <cell r="C5">
            <v>18</v>
          </cell>
          <cell r="D5">
            <v>52</v>
          </cell>
          <cell r="E5">
            <v>5</v>
          </cell>
          <cell r="F5">
            <v>9</v>
          </cell>
          <cell r="G5">
            <v>771</v>
          </cell>
          <cell r="H5">
            <v>187</v>
          </cell>
          <cell r="I5">
            <v>3</v>
          </cell>
          <cell r="J5">
            <v>69</v>
          </cell>
          <cell r="K5">
            <v>168</v>
          </cell>
          <cell r="L5">
            <v>58</v>
          </cell>
        </row>
        <row r="6">
          <cell r="A6">
            <v>5</v>
          </cell>
          <cell r="B6">
            <v>5</v>
          </cell>
          <cell r="C6">
            <v>4</v>
          </cell>
          <cell r="D6">
            <v>35</v>
          </cell>
          <cell r="E6">
            <v>2</v>
          </cell>
          <cell r="F6">
            <v>11</v>
          </cell>
          <cell r="G6">
            <v>63</v>
          </cell>
          <cell r="H6">
            <v>9</v>
          </cell>
          <cell r="I6">
            <v>1</v>
          </cell>
          <cell r="J6">
            <v>2</v>
          </cell>
          <cell r="K6">
            <v>0</v>
          </cell>
          <cell r="L6">
            <v>0</v>
          </cell>
        </row>
        <row r="7">
          <cell r="A7">
            <v>6</v>
          </cell>
          <cell r="B7">
            <v>0</v>
          </cell>
          <cell r="C7">
            <v>0</v>
          </cell>
          <cell r="D7">
            <v>2</v>
          </cell>
          <cell r="E7">
            <v>1</v>
          </cell>
          <cell r="F7">
            <v>0</v>
          </cell>
          <cell r="G7">
            <v>15</v>
          </cell>
          <cell r="H7">
            <v>0</v>
          </cell>
          <cell r="I7">
            <v>0</v>
          </cell>
          <cell r="J7">
            <v>3</v>
          </cell>
          <cell r="K7">
            <v>0</v>
          </cell>
          <cell r="L7">
            <v>3</v>
          </cell>
        </row>
        <row r="8">
          <cell r="A8">
            <v>7</v>
          </cell>
          <cell r="B8">
            <v>163</v>
          </cell>
          <cell r="C8">
            <v>93</v>
          </cell>
          <cell r="D8">
            <v>545</v>
          </cell>
          <cell r="E8">
            <v>318</v>
          </cell>
          <cell r="F8">
            <v>52</v>
          </cell>
          <cell r="G8">
            <v>104</v>
          </cell>
          <cell r="H8">
            <v>6</v>
          </cell>
          <cell r="I8">
            <v>0</v>
          </cell>
          <cell r="J8">
            <v>11</v>
          </cell>
          <cell r="K8">
            <v>1</v>
          </cell>
          <cell r="L8">
            <v>1</v>
          </cell>
        </row>
        <row r="9">
          <cell r="A9">
            <v>8</v>
          </cell>
          <cell r="B9">
            <v>56</v>
          </cell>
          <cell r="C9">
            <v>224</v>
          </cell>
          <cell r="D9">
            <v>514</v>
          </cell>
          <cell r="E9">
            <v>108</v>
          </cell>
          <cell r="F9">
            <v>98</v>
          </cell>
          <cell r="G9">
            <v>2035</v>
          </cell>
          <cell r="H9">
            <v>376</v>
          </cell>
          <cell r="I9">
            <v>1</v>
          </cell>
          <cell r="J9">
            <v>279</v>
          </cell>
          <cell r="K9">
            <v>56</v>
          </cell>
          <cell r="L9">
            <v>52</v>
          </cell>
        </row>
        <row r="10">
          <cell r="A10">
            <v>9</v>
          </cell>
          <cell r="B10">
            <v>126</v>
          </cell>
          <cell r="C10">
            <v>393</v>
          </cell>
          <cell r="D10">
            <v>460</v>
          </cell>
          <cell r="E10">
            <v>154</v>
          </cell>
          <cell r="F10">
            <v>43</v>
          </cell>
          <cell r="G10">
            <v>281</v>
          </cell>
          <cell r="H10">
            <v>43</v>
          </cell>
          <cell r="I10">
            <v>0</v>
          </cell>
          <cell r="J10">
            <v>240</v>
          </cell>
          <cell r="K10">
            <v>59</v>
          </cell>
          <cell r="L10">
            <v>21</v>
          </cell>
        </row>
        <row r="11">
          <cell r="A11">
            <v>10</v>
          </cell>
          <cell r="B11">
            <v>171</v>
          </cell>
          <cell r="C11">
            <v>262</v>
          </cell>
          <cell r="D11">
            <v>1314</v>
          </cell>
          <cell r="E11">
            <v>137</v>
          </cell>
          <cell r="F11">
            <v>131</v>
          </cell>
          <cell r="G11">
            <v>3074</v>
          </cell>
          <cell r="H11">
            <v>356</v>
          </cell>
          <cell r="I11">
            <v>7</v>
          </cell>
          <cell r="J11">
            <v>466</v>
          </cell>
          <cell r="K11">
            <v>95</v>
          </cell>
          <cell r="L11">
            <v>52</v>
          </cell>
        </row>
        <row r="12">
          <cell r="A12">
            <v>11</v>
          </cell>
          <cell r="B12">
            <v>22</v>
          </cell>
          <cell r="C12">
            <v>28</v>
          </cell>
          <cell r="D12">
            <v>84</v>
          </cell>
          <cell r="E12">
            <v>13</v>
          </cell>
          <cell r="F12">
            <v>45</v>
          </cell>
          <cell r="G12">
            <v>494</v>
          </cell>
          <cell r="H12">
            <v>43</v>
          </cell>
          <cell r="I12">
            <v>0</v>
          </cell>
          <cell r="J12">
            <v>28</v>
          </cell>
          <cell r="K12">
            <v>6</v>
          </cell>
          <cell r="L12">
            <v>2</v>
          </cell>
        </row>
        <row r="13">
          <cell r="A13">
            <v>12</v>
          </cell>
          <cell r="B13">
            <v>147</v>
          </cell>
          <cell r="C13">
            <v>169</v>
          </cell>
          <cell r="D13">
            <v>480</v>
          </cell>
          <cell r="E13">
            <v>78</v>
          </cell>
          <cell r="F13">
            <v>133</v>
          </cell>
          <cell r="G13">
            <v>692</v>
          </cell>
          <cell r="H13">
            <v>108</v>
          </cell>
          <cell r="I13">
            <v>0</v>
          </cell>
          <cell r="J13">
            <v>111</v>
          </cell>
          <cell r="K13">
            <v>24</v>
          </cell>
          <cell r="L13">
            <v>20</v>
          </cell>
        </row>
        <row r="14">
          <cell r="A14">
            <v>13</v>
          </cell>
          <cell r="B14">
            <v>0</v>
          </cell>
          <cell r="C14">
            <v>2</v>
          </cell>
          <cell r="D14">
            <v>2</v>
          </cell>
          <cell r="E14">
            <v>4</v>
          </cell>
          <cell r="F14">
            <v>2</v>
          </cell>
          <cell r="G14">
            <v>14</v>
          </cell>
          <cell r="H14">
            <v>0</v>
          </cell>
          <cell r="I14">
            <v>0</v>
          </cell>
          <cell r="J14">
            <v>2</v>
          </cell>
          <cell r="K14">
            <v>1</v>
          </cell>
          <cell r="L14">
            <v>1</v>
          </cell>
        </row>
      </sheetData>
      <sheetData sheetId="16">
        <row r="1">
          <cell r="A1" t="str">
            <v>triCodeIndicNat</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6</v>
          </cell>
          <cell r="C2">
            <v>49</v>
          </cell>
          <cell r="D2">
            <v>148</v>
          </cell>
          <cell r="E2">
            <v>625</v>
          </cell>
          <cell r="F2">
            <v>1404</v>
          </cell>
          <cell r="G2">
            <v>1168</v>
          </cell>
          <cell r="H2">
            <v>467</v>
          </cell>
          <cell r="I2">
            <v>207</v>
          </cell>
          <cell r="J2">
            <v>79</v>
          </cell>
          <cell r="K2">
            <v>30</v>
          </cell>
          <cell r="L2">
            <v>24</v>
          </cell>
          <cell r="M2">
            <v>104</v>
          </cell>
        </row>
        <row r="3">
          <cell r="A3">
            <v>2</v>
          </cell>
          <cell r="B3">
            <v>473</v>
          </cell>
          <cell r="C3">
            <v>1724</v>
          </cell>
          <cell r="D3">
            <v>3121</v>
          </cell>
          <cell r="E3">
            <v>13328</v>
          </cell>
          <cell r="F3">
            <v>35378</v>
          </cell>
          <cell r="G3">
            <v>28592</v>
          </cell>
          <cell r="H3">
            <v>12497</v>
          </cell>
          <cell r="I3">
            <v>4948</v>
          </cell>
          <cell r="J3">
            <v>1677</v>
          </cell>
          <cell r="K3">
            <v>728</v>
          </cell>
          <cell r="L3">
            <v>436</v>
          </cell>
          <cell r="M3">
            <v>1728</v>
          </cell>
        </row>
        <row r="4">
          <cell r="A4">
            <v>3</v>
          </cell>
          <cell r="B4">
            <v>2</v>
          </cell>
          <cell r="C4">
            <v>5</v>
          </cell>
          <cell r="D4">
            <v>8</v>
          </cell>
          <cell r="E4">
            <v>30</v>
          </cell>
          <cell r="F4">
            <v>64</v>
          </cell>
          <cell r="G4">
            <v>59</v>
          </cell>
          <cell r="H4">
            <v>16</v>
          </cell>
          <cell r="I4">
            <v>6</v>
          </cell>
          <cell r="J4">
            <v>7</v>
          </cell>
          <cell r="K4">
            <v>0</v>
          </cell>
          <cell r="L4">
            <v>0</v>
          </cell>
          <cell r="M4">
            <v>3</v>
          </cell>
        </row>
        <row r="5">
          <cell r="A5">
            <v>4</v>
          </cell>
          <cell r="B5">
            <v>7</v>
          </cell>
          <cell r="C5">
            <v>22</v>
          </cell>
          <cell r="D5">
            <v>33</v>
          </cell>
          <cell r="E5">
            <v>196</v>
          </cell>
          <cell r="F5">
            <v>503</v>
          </cell>
          <cell r="G5">
            <v>369</v>
          </cell>
          <cell r="H5">
            <v>168</v>
          </cell>
          <cell r="I5">
            <v>66</v>
          </cell>
          <cell r="J5">
            <v>16</v>
          </cell>
          <cell r="K5">
            <v>14</v>
          </cell>
          <cell r="L5">
            <v>9</v>
          </cell>
          <cell r="M5">
            <v>25</v>
          </cell>
        </row>
        <row r="6">
          <cell r="A6">
            <v>5</v>
          </cell>
          <cell r="B6">
            <v>0</v>
          </cell>
          <cell r="C6">
            <v>6</v>
          </cell>
          <cell r="D6">
            <v>8</v>
          </cell>
          <cell r="E6">
            <v>29</v>
          </cell>
          <cell r="F6">
            <v>35</v>
          </cell>
          <cell r="G6">
            <v>32</v>
          </cell>
          <cell r="H6">
            <v>11</v>
          </cell>
          <cell r="I6">
            <v>6</v>
          </cell>
          <cell r="J6">
            <v>3</v>
          </cell>
          <cell r="K6">
            <v>1</v>
          </cell>
          <cell r="L6">
            <v>0</v>
          </cell>
          <cell r="M6">
            <v>1</v>
          </cell>
        </row>
        <row r="7">
          <cell r="A7">
            <v>6</v>
          </cell>
          <cell r="B7">
            <v>0</v>
          </cell>
          <cell r="C7">
            <v>0</v>
          </cell>
          <cell r="D7">
            <v>0</v>
          </cell>
          <cell r="E7">
            <v>3</v>
          </cell>
          <cell r="F7">
            <v>11</v>
          </cell>
          <cell r="G7">
            <v>4</v>
          </cell>
          <cell r="H7">
            <v>2</v>
          </cell>
          <cell r="I7">
            <v>1</v>
          </cell>
          <cell r="J7">
            <v>2</v>
          </cell>
          <cell r="K7">
            <v>0</v>
          </cell>
          <cell r="L7">
            <v>0</v>
          </cell>
          <cell r="M7">
            <v>1</v>
          </cell>
        </row>
        <row r="8">
          <cell r="A8">
            <v>7</v>
          </cell>
          <cell r="B8">
            <v>44</v>
          </cell>
          <cell r="C8">
            <v>136</v>
          </cell>
          <cell r="D8">
            <v>115</v>
          </cell>
          <cell r="E8">
            <v>170</v>
          </cell>
          <cell r="F8">
            <v>329</v>
          </cell>
          <cell r="G8">
            <v>240</v>
          </cell>
          <cell r="H8">
            <v>150</v>
          </cell>
          <cell r="I8">
            <v>54</v>
          </cell>
          <cell r="J8">
            <v>20</v>
          </cell>
          <cell r="K8">
            <v>9</v>
          </cell>
          <cell r="L8">
            <v>4</v>
          </cell>
          <cell r="M8">
            <v>23</v>
          </cell>
        </row>
        <row r="9">
          <cell r="A9">
            <v>8</v>
          </cell>
          <cell r="B9">
            <v>12</v>
          </cell>
          <cell r="C9">
            <v>80</v>
          </cell>
          <cell r="D9">
            <v>181</v>
          </cell>
          <cell r="E9">
            <v>676</v>
          </cell>
          <cell r="F9">
            <v>1233</v>
          </cell>
          <cell r="G9">
            <v>918</v>
          </cell>
          <cell r="H9">
            <v>397</v>
          </cell>
          <cell r="I9">
            <v>131</v>
          </cell>
          <cell r="J9">
            <v>55</v>
          </cell>
          <cell r="K9">
            <v>31</v>
          </cell>
          <cell r="L9">
            <v>17</v>
          </cell>
          <cell r="M9">
            <v>68</v>
          </cell>
        </row>
        <row r="10">
          <cell r="A10">
            <v>9</v>
          </cell>
          <cell r="B10">
            <v>11</v>
          </cell>
          <cell r="C10">
            <v>84</v>
          </cell>
          <cell r="D10">
            <v>188</v>
          </cell>
          <cell r="E10">
            <v>398</v>
          </cell>
          <cell r="F10">
            <v>518</v>
          </cell>
          <cell r="G10">
            <v>332</v>
          </cell>
          <cell r="H10">
            <v>150</v>
          </cell>
          <cell r="I10">
            <v>72</v>
          </cell>
          <cell r="J10">
            <v>35</v>
          </cell>
          <cell r="K10">
            <v>14</v>
          </cell>
          <cell r="L10">
            <v>3</v>
          </cell>
          <cell r="M10">
            <v>15</v>
          </cell>
        </row>
        <row r="11">
          <cell r="A11">
            <v>10</v>
          </cell>
          <cell r="B11">
            <v>19</v>
          </cell>
          <cell r="C11">
            <v>75</v>
          </cell>
          <cell r="D11">
            <v>280</v>
          </cell>
          <cell r="E11">
            <v>1150</v>
          </cell>
          <cell r="F11">
            <v>1943</v>
          </cell>
          <cell r="G11">
            <v>1281</v>
          </cell>
          <cell r="H11">
            <v>666</v>
          </cell>
          <cell r="I11">
            <v>311</v>
          </cell>
          <cell r="J11">
            <v>134</v>
          </cell>
          <cell r="K11">
            <v>47</v>
          </cell>
          <cell r="L11">
            <v>43</v>
          </cell>
          <cell r="M11">
            <v>116</v>
          </cell>
        </row>
        <row r="12">
          <cell r="A12">
            <v>11</v>
          </cell>
          <cell r="B12">
            <v>6</v>
          </cell>
          <cell r="C12">
            <v>6</v>
          </cell>
          <cell r="D12">
            <v>25</v>
          </cell>
          <cell r="E12">
            <v>109</v>
          </cell>
          <cell r="F12">
            <v>230</v>
          </cell>
          <cell r="G12">
            <v>210</v>
          </cell>
          <cell r="H12">
            <v>98</v>
          </cell>
          <cell r="I12">
            <v>33</v>
          </cell>
          <cell r="J12">
            <v>16</v>
          </cell>
          <cell r="K12">
            <v>12</v>
          </cell>
          <cell r="L12">
            <v>3</v>
          </cell>
          <cell r="M12">
            <v>17</v>
          </cell>
        </row>
        <row r="13">
          <cell r="A13">
            <v>12</v>
          </cell>
          <cell r="B13">
            <v>15</v>
          </cell>
          <cell r="C13">
            <v>48</v>
          </cell>
          <cell r="D13">
            <v>136</v>
          </cell>
          <cell r="E13">
            <v>398</v>
          </cell>
          <cell r="F13">
            <v>551</v>
          </cell>
          <cell r="G13">
            <v>399</v>
          </cell>
          <cell r="H13">
            <v>213</v>
          </cell>
          <cell r="I13">
            <v>99</v>
          </cell>
          <cell r="J13">
            <v>38</v>
          </cell>
          <cell r="K13">
            <v>18</v>
          </cell>
          <cell r="L13">
            <v>11</v>
          </cell>
          <cell r="M13">
            <v>36</v>
          </cell>
        </row>
        <row r="14">
          <cell r="A14">
            <v>13</v>
          </cell>
          <cell r="B14">
            <v>0</v>
          </cell>
          <cell r="C14">
            <v>1</v>
          </cell>
          <cell r="D14">
            <v>2</v>
          </cell>
          <cell r="E14">
            <v>5</v>
          </cell>
          <cell r="F14">
            <v>7</v>
          </cell>
          <cell r="G14">
            <v>6</v>
          </cell>
          <cell r="H14">
            <v>2</v>
          </cell>
          <cell r="I14">
            <v>4</v>
          </cell>
          <cell r="J14">
            <v>1</v>
          </cell>
          <cell r="K14">
            <v>0</v>
          </cell>
          <cell r="L14">
            <v>0</v>
          </cell>
          <cell r="M14">
            <v>0</v>
          </cell>
        </row>
      </sheetData>
      <sheetData sheetId="17">
        <row r="1">
          <cell r="A1" t="str">
            <v>triCodeIndicNat</v>
          </cell>
          <cell r="B1" t="str">
            <v>col_1</v>
          </cell>
          <cell r="C1" t="str">
            <v>col_2</v>
          </cell>
          <cell r="D1" t="str">
            <v>col_3</v>
          </cell>
          <cell r="E1" t="str">
            <v>col_4</v>
          </cell>
          <cell r="F1" t="str">
            <v>col_5</v>
          </cell>
          <cell r="G1" t="str">
            <v>col_6</v>
          </cell>
          <cell r="H1" t="str">
            <v>col_7</v>
          </cell>
          <cell r="I1" t="str">
            <v>col_8</v>
          </cell>
          <cell r="J1" t="str">
            <v>col_9</v>
          </cell>
        </row>
        <row r="2">
          <cell r="A2">
            <v>1</v>
          </cell>
          <cell r="B2">
            <v>2</v>
          </cell>
          <cell r="C2">
            <v>23</v>
          </cell>
          <cell r="D2">
            <v>57</v>
          </cell>
          <cell r="E2">
            <v>645</v>
          </cell>
          <cell r="F2">
            <v>3097</v>
          </cell>
          <cell r="G2">
            <v>475</v>
          </cell>
          <cell r="H2">
            <v>0</v>
          </cell>
          <cell r="I2">
            <v>1</v>
          </cell>
          <cell r="J2">
            <v>11</v>
          </cell>
        </row>
        <row r="3">
          <cell r="A3">
            <v>2</v>
          </cell>
          <cell r="B3">
            <v>36</v>
          </cell>
          <cell r="C3">
            <v>416</v>
          </cell>
          <cell r="D3">
            <v>1063</v>
          </cell>
          <cell r="E3">
            <v>14080</v>
          </cell>
          <cell r="F3">
            <v>77512</v>
          </cell>
          <cell r="G3">
            <v>11426</v>
          </cell>
          <cell r="H3">
            <v>9</v>
          </cell>
          <cell r="I3">
            <v>5</v>
          </cell>
          <cell r="J3">
            <v>83</v>
          </cell>
        </row>
        <row r="4">
          <cell r="A4">
            <v>3</v>
          </cell>
          <cell r="B4">
            <v>0</v>
          </cell>
          <cell r="C4">
            <v>0</v>
          </cell>
          <cell r="D4">
            <v>2</v>
          </cell>
          <cell r="E4">
            <v>16</v>
          </cell>
          <cell r="F4">
            <v>139</v>
          </cell>
          <cell r="G4">
            <v>42</v>
          </cell>
          <cell r="H4">
            <v>1</v>
          </cell>
          <cell r="I4">
            <v>0</v>
          </cell>
          <cell r="J4">
            <v>0</v>
          </cell>
        </row>
        <row r="5">
          <cell r="A5">
            <v>4</v>
          </cell>
          <cell r="B5">
            <v>0</v>
          </cell>
          <cell r="C5">
            <v>3</v>
          </cell>
          <cell r="D5">
            <v>16</v>
          </cell>
          <cell r="E5">
            <v>195</v>
          </cell>
          <cell r="F5">
            <v>1025</v>
          </cell>
          <cell r="G5">
            <v>189</v>
          </cell>
          <cell r="H5">
            <v>0</v>
          </cell>
          <cell r="I5">
            <v>0</v>
          </cell>
          <cell r="J5">
            <v>0</v>
          </cell>
        </row>
        <row r="6">
          <cell r="A6">
            <v>5</v>
          </cell>
          <cell r="B6">
            <v>0</v>
          </cell>
          <cell r="C6">
            <v>0</v>
          </cell>
          <cell r="D6">
            <v>0</v>
          </cell>
          <cell r="E6">
            <v>14</v>
          </cell>
          <cell r="F6">
            <v>97</v>
          </cell>
          <cell r="G6">
            <v>21</v>
          </cell>
          <cell r="H6">
            <v>0</v>
          </cell>
          <cell r="I6">
            <v>0</v>
          </cell>
          <cell r="J6">
            <v>0</v>
          </cell>
        </row>
        <row r="7">
          <cell r="A7">
            <v>6</v>
          </cell>
          <cell r="B7">
            <v>0</v>
          </cell>
          <cell r="C7">
            <v>0</v>
          </cell>
          <cell r="D7">
            <v>2</v>
          </cell>
          <cell r="E7">
            <v>6</v>
          </cell>
          <cell r="F7">
            <v>13</v>
          </cell>
          <cell r="G7">
            <v>3</v>
          </cell>
          <cell r="H7">
            <v>0</v>
          </cell>
          <cell r="I7">
            <v>0</v>
          </cell>
          <cell r="J7">
            <v>0</v>
          </cell>
        </row>
        <row r="8">
          <cell r="A8">
            <v>7</v>
          </cell>
          <cell r="B8">
            <v>0</v>
          </cell>
          <cell r="C8">
            <v>10</v>
          </cell>
          <cell r="D8">
            <v>21</v>
          </cell>
          <cell r="E8">
            <v>168</v>
          </cell>
          <cell r="F8">
            <v>890</v>
          </cell>
          <cell r="G8">
            <v>205</v>
          </cell>
          <cell r="H8">
            <v>0</v>
          </cell>
          <cell r="I8">
            <v>0</v>
          </cell>
          <cell r="J8">
            <v>0</v>
          </cell>
        </row>
        <row r="9">
          <cell r="A9">
            <v>8</v>
          </cell>
          <cell r="B9">
            <v>0</v>
          </cell>
          <cell r="C9">
            <v>23</v>
          </cell>
          <cell r="D9">
            <v>41</v>
          </cell>
          <cell r="E9">
            <v>455</v>
          </cell>
          <cell r="F9">
            <v>2747</v>
          </cell>
          <cell r="G9">
            <v>528</v>
          </cell>
          <cell r="H9">
            <v>0</v>
          </cell>
          <cell r="I9">
            <v>0</v>
          </cell>
          <cell r="J9">
            <v>5</v>
          </cell>
        </row>
        <row r="10">
          <cell r="A10">
            <v>9</v>
          </cell>
          <cell r="B10">
            <v>1</v>
          </cell>
          <cell r="C10">
            <v>8</v>
          </cell>
          <cell r="D10">
            <v>17</v>
          </cell>
          <cell r="E10">
            <v>199</v>
          </cell>
          <cell r="F10">
            <v>1354</v>
          </cell>
          <cell r="G10">
            <v>241</v>
          </cell>
          <cell r="H10">
            <v>0</v>
          </cell>
          <cell r="I10">
            <v>0</v>
          </cell>
          <cell r="J10">
            <v>0</v>
          </cell>
        </row>
        <row r="11">
          <cell r="A11">
            <v>10</v>
          </cell>
          <cell r="B11">
            <v>4</v>
          </cell>
          <cell r="C11">
            <v>28</v>
          </cell>
          <cell r="D11">
            <v>60</v>
          </cell>
          <cell r="E11">
            <v>665</v>
          </cell>
          <cell r="F11">
            <v>4272</v>
          </cell>
          <cell r="G11">
            <v>1024</v>
          </cell>
          <cell r="H11">
            <v>0</v>
          </cell>
          <cell r="I11">
            <v>0</v>
          </cell>
          <cell r="J11">
            <v>12</v>
          </cell>
        </row>
        <row r="12">
          <cell r="A12">
            <v>11</v>
          </cell>
          <cell r="B12">
            <v>0</v>
          </cell>
          <cell r="C12">
            <v>1</v>
          </cell>
          <cell r="D12">
            <v>3</v>
          </cell>
          <cell r="E12">
            <v>101</v>
          </cell>
          <cell r="F12">
            <v>559</v>
          </cell>
          <cell r="G12">
            <v>101</v>
          </cell>
          <cell r="H12">
            <v>0</v>
          </cell>
          <cell r="I12">
            <v>0</v>
          </cell>
          <cell r="J12">
            <v>0</v>
          </cell>
        </row>
        <row r="13">
          <cell r="A13">
            <v>12</v>
          </cell>
          <cell r="B13">
            <v>0</v>
          </cell>
          <cell r="C13">
            <v>13</v>
          </cell>
          <cell r="D13">
            <v>26</v>
          </cell>
          <cell r="E13">
            <v>240</v>
          </cell>
          <cell r="F13">
            <v>1478</v>
          </cell>
          <cell r="G13">
            <v>204</v>
          </cell>
          <cell r="H13">
            <v>0</v>
          </cell>
          <cell r="I13">
            <v>0</v>
          </cell>
          <cell r="J13">
            <v>1</v>
          </cell>
        </row>
        <row r="14">
          <cell r="A14">
            <v>13</v>
          </cell>
          <cell r="B14">
            <v>0</v>
          </cell>
          <cell r="C14">
            <v>0</v>
          </cell>
          <cell r="D14">
            <v>0</v>
          </cell>
          <cell r="E14">
            <v>3</v>
          </cell>
          <cell r="F14">
            <v>19</v>
          </cell>
          <cell r="G14">
            <v>6</v>
          </cell>
          <cell r="H14">
            <v>0</v>
          </cell>
          <cell r="I14">
            <v>0</v>
          </cell>
          <cell r="J14">
            <v>0</v>
          </cell>
        </row>
      </sheetData>
      <sheetData sheetId="18">
        <row r="1">
          <cell r="A1" t="str">
            <v>triCodeIndicNat</v>
          </cell>
          <cell r="B1" t="str">
            <v>col_1</v>
          </cell>
          <cell r="C1" t="str">
            <v>col_2</v>
          </cell>
          <cell r="D1" t="str">
            <v>col_3</v>
          </cell>
          <cell r="E1" t="str">
            <v>col_4</v>
          </cell>
          <cell r="F1" t="str">
            <v>col_5</v>
          </cell>
          <cell r="G1" t="str">
            <v>col_6</v>
          </cell>
          <cell r="H1" t="str">
            <v>col_7</v>
          </cell>
          <cell r="I1" t="str">
            <v>col_8</v>
          </cell>
          <cell r="J1" t="str">
            <v>col_9</v>
          </cell>
          <cell r="K1" t="str">
            <v>col_10</v>
          </cell>
        </row>
        <row r="2">
          <cell r="A2">
            <v>1</v>
          </cell>
          <cell r="B2">
            <v>7</v>
          </cell>
          <cell r="C2">
            <v>247</v>
          </cell>
          <cell r="D2">
            <v>895</v>
          </cell>
          <cell r="E2">
            <v>1385</v>
          </cell>
          <cell r="F2">
            <v>1154</v>
          </cell>
          <cell r="G2">
            <v>518</v>
          </cell>
          <cell r="H2">
            <v>97</v>
          </cell>
          <cell r="I2">
            <v>8</v>
          </cell>
          <cell r="J2">
            <v>0</v>
          </cell>
          <cell r="K2">
            <v>0</v>
          </cell>
        </row>
        <row r="3">
          <cell r="A3">
            <v>2</v>
          </cell>
          <cell r="B3">
            <v>35</v>
          </cell>
          <cell r="C3">
            <v>3111</v>
          </cell>
          <cell r="D3">
            <v>16317</v>
          </cell>
          <cell r="E3">
            <v>39090</v>
          </cell>
          <cell r="F3">
            <v>32214</v>
          </cell>
          <cell r="G3">
            <v>11703</v>
          </cell>
          <cell r="H3">
            <v>2066</v>
          </cell>
          <cell r="I3">
            <v>92</v>
          </cell>
          <cell r="J3">
            <v>2</v>
          </cell>
          <cell r="K3">
            <v>0</v>
          </cell>
        </row>
        <row r="4">
          <cell r="A4">
            <v>3</v>
          </cell>
          <cell r="B4">
            <v>0</v>
          </cell>
          <cell r="C4">
            <v>3</v>
          </cell>
          <cell r="D4">
            <v>21</v>
          </cell>
          <cell r="E4">
            <v>30</v>
          </cell>
          <cell r="F4">
            <v>84</v>
          </cell>
          <cell r="G4">
            <v>49</v>
          </cell>
          <cell r="H4">
            <v>13</v>
          </cell>
          <cell r="I4">
            <v>0</v>
          </cell>
          <cell r="J4">
            <v>0</v>
          </cell>
          <cell r="K4">
            <v>0</v>
          </cell>
        </row>
        <row r="5">
          <cell r="A5">
            <v>4</v>
          </cell>
          <cell r="B5">
            <v>1</v>
          </cell>
          <cell r="C5">
            <v>28</v>
          </cell>
          <cell r="D5">
            <v>187</v>
          </cell>
          <cell r="E5">
            <v>408</v>
          </cell>
          <cell r="F5">
            <v>497</v>
          </cell>
          <cell r="G5">
            <v>249</v>
          </cell>
          <cell r="H5">
            <v>55</v>
          </cell>
          <cell r="I5">
            <v>3</v>
          </cell>
          <cell r="J5">
            <v>0</v>
          </cell>
          <cell r="K5">
            <v>0</v>
          </cell>
        </row>
        <row r="6">
          <cell r="A6">
            <v>5</v>
          </cell>
          <cell r="B6">
            <v>0</v>
          </cell>
          <cell r="C6">
            <v>0</v>
          </cell>
          <cell r="D6">
            <v>8</v>
          </cell>
          <cell r="E6">
            <v>31</v>
          </cell>
          <cell r="F6">
            <v>48</v>
          </cell>
          <cell r="G6">
            <v>38</v>
          </cell>
          <cell r="H6">
            <v>6</v>
          </cell>
          <cell r="I6">
            <v>0</v>
          </cell>
          <cell r="J6">
            <v>1</v>
          </cell>
          <cell r="K6">
            <v>0</v>
          </cell>
        </row>
        <row r="7">
          <cell r="A7">
            <v>6</v>
          </cell>
          <cell r="B7">
            <v>0</v>
          </cell>
          <cell r="C7">
            <v>0</v>
          </cell>
          <cell r="D7">
            <v>2</v>
          </cell>
          <cell r="E7">
            <v>4</v>
          </cell>
          <cell r="F7">
            <v>5</v>
          </cell>
          <cell r="G7">
            <v>10</v>
          </cell>
          <cell r="H7">
            <v>2</v>
          </cell>
          <cell r="I7">
            <v>1</v>
          </cell>
          <cell r="J7">
            <v>0</v>
          </cell>
          <cell r="K7">
            <v>0</v>
          </cell>
        </row>
        <row r="8">
          <cell r="A8">
            <v>7</v>
          </cell>
          <cell r="B8">
            <v>0</v>
          </cell>
          <cell r="C8">
            <v>23</v>
          </cell>
          <cell r="D8">
            <v>203</v>
          </cell>
          <cell r="E8">
            <v>406</v>
          </cell>
          <cell r="F8">
            <v>411</v>
          </cell>
          <cell r="G8">
            <v>210</v>
          </cell>
          <cell r="H8">
            <v>40</v>
          </cell>
          <cell r="I8">
            <v>1</v>
          </cell>
          <cell r="J8">
            <v>0</v>
          </cell>
          <cell r="K8">
            <v>0</v>
          </cell>
        </row>
        <row r="9">
          <cell r="A9">
            <v>8</v>
          </cell>
          <cell r="B9">
            <v>8</v>
          </cell>
          <cell r="C9">
            <v>210</v>
          </cell>
          <cell r="D9">
            <v>600</v>
          </cell>
          <cell r="E9">
            <v>946</v>
          </cell>
          <cell r="F9">
            <v>1197</v>
          </cell>
          <cell r="G9">
            <v>689</v>
          </cell>
          <cell r="H9">
            <v>147</v>
          </cell>
          <cell r="I9">
            <v>1</v>
          </cell>
          <cell r="J9">
            <v>1</v>
          </cell>
          <cell r="K9">
            <v>0</v>
          </cell>
        </row>
        <row r="10">
          <cell r="A10">
            <v>9</v>
          </cell>
          <cell r="B10">
            <v>3</v>
          </cell>
          <cell r="C10">
            <v>162</v>
          </cell>
          <cell r="D10">
            <v>507</v>
          </cell>
          <cell r="E10">
            <v>533</v>
          </cell>
          <cell r="F10">
            <v>393</v>
          </cell>
          <cell r="G10">
            <v>186</v>
          </cell>
          <cell r="H10">
            <v>36</v>
          </cell>
          <cell r="I10">
            <v>0</v>
          </cell>
          <cell r="J10">
            <v>0</v>
          </cell>
          <cell r="K10">
            <v>0</v>
          </cell>
        </row>
        <row r="11">
          <cell r="A11">
            <v>10</v>
          </cell>
          <cell r="B11">
            <v>1</v>
          </cell>
          <cell r="C11">
            <v>164</v>
          </cell>
          <cell r="D11">
            <v>1187</v>
          </cell>
          <cell r="E11">
            <v>1890</v>
          </cell>
          <cell r="F11">
            <v>1684</v>
          </cell>
          <cell r="G11">
            <v>905</v>
          </cell>
          <cell r="H11">
            <v>224</v>
          </cell>
          <cell r="I11">
            <v>9</v>
          </cell>
          <cell r="J11">
            <v>1</v>
          </cell>
          <cell r="K11">
            <v>0</v>
          </cell>
        </row>
        <row r="12">
          <cell r="A12">
            <v>11</v>
          </cell>
          <cell r="B12">
            <v>0</v>
          </cell>
          <cell r="C12">
            <v>27</v>
          </cell>
          <cell r="D12">
            <v>95</v>
          </cell>
          <cell r="E12">
            <v>231</v>
          </cell>
          <cell r="F12">
            <v>238</v>
          </cell>
          <cell r="G12">
            <v>143</v>
          </cell>
          <cell r="H12">
            <v>31</v>
          </cell>
          <cell r="I12">
            <v>0</v>
          </cell>
          <cell r="J12">
            <v>0</v>
          </cell>
          <cell r="K12">
            <v>0</v>
          </cell>
        </row>
        <row r="13">
          <cell r="A13">
            <v>12</v>
          </cell>
          <cell r="B13">
            <v>2</v>
          </cell>
          <cell r="C13">
            <v>53</v>
          </cell>
          <cell r="D13">
            <v>410</v>
          </cell>
          <cell r="E13">
            <v>660</v>
          </cell>
          <cell r="F13">
            <v>538</v>
          </cell>
          <cell r="G13">
            <v>246</v>
          </cell>
          <cell r="H13">
            <v>52</v>
          </cell>
          <cell r="I13">
            <v>1</v>
          </cell>
          <cell r="J13">
            <v>0</v>
          </cell>
          <cell r="K13">
            <v>0</v>
          </cell>
        </row>
        <row r="14">
          <cell r="A14">
            <v>13</v>
          </cell>
          <cell r="B14">
            <v>0</v>
          </cell>
          <cell r="C14">
            <v>1</v>
          </cell>
          <cell r="D14">
            <v>0</v>
          </cell>
          <cell r="E14">
            <v>7</v>
          </cell>
          <cell r="F14">
            <v>13</v>
          </cell>
          <cell r="G14">
            <v>6</v>
          </cell>
          <cell r="H14">
            <v>1</v>
          </cell>
          <cell r="I14">
            <v>0</v>
          </cell>
          <cell r="J14">
            <v>0</v>
          </cell>
          <cell r="K14">
            <v>0</v>
          </cell>
        </row>
      </sheetData>
      <sheetData sheetId="19">
        <row r="1">
          <cell r="A1" t="str">
            <v>triCodeIndicNat</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4</v>
          </cell>
          <cell r="C2">
            <v>25</v>
          </cell>
          <cell r="D2">
            <v>38</v>
          </cell>
          <cell r="E2">
            <v>70</v>
          </cell>
          <cell r="F2">
            <v>254</v>
          </cell>
          <cell r="G2">
            <v>863</v>
          </cell>
          <cell r="H2">
            <v>1724</v>
          </cell>
          <cell r="I2">
            <v>1118</v>
          </cell>
          <cell r="J2">
            <v>281</v>
          </cell>
          <cell r="K2">
            <v>26</v>
          </cell>
          <cell r="L2">
            <v>4</v>
          </cell>
          <cell r="M2">
            <v>0</v>
          </cell>
        </row>
        <row r="3">
          <cell r="A3">
            <v>2</v>
          </cell>
          <cell r="B3">
            <v>109</v>
          </cell>
          <cell r="C3">
            <v>486</v>
          </cell>
          <cell r="D3">
            <v>710</v>
          </cell>
          <cell r="E3">
            <v>1476</v>
          </cell>
          <cell r="F3">
            <v>4896</v>
          </cell>
          <cell r="G3">
            <v>19644</v>
          </cell>
          <cell r="H3">
            <v>41600</v>
          </cell>
          <cell r="I3">
            <v>29188</v>
          </cell>
          <cell r="J3">
            <v>7463</v>
          </cell>
          <cell r="K3">
            <v>845</v>
          </cell>
          <cell r="L3">
            <v>64</v>
          </cell>
          <cell r="M3">
            <v>6</v>
          </cell>
        </row>
        <row r="4">
          <cell r="A4">
            <v>3</v>
          </cell>
          <cell r="B4">
            <v>0</v>
          </cell>
          <cell r="C4">
            <v>1</v>
          </cell>
          <cell r="D4">
            <v>1</v>
          </cell>
          <cell r="E4">
            <v>1</v>
          </cell>
          <cell r="F4">
            <v>8</v>
          </cell>
          <cell r="G4">
            <v>26</v>
          </cell>
          <cell r="H4">
            <v>83</v>
          </cell>
          <cell r="I4">
            <v>67</v>
          </cell>
          <cell r="J4">
            <v>19</v>
          </cell>
          <cell r="K4">
            <v>0</v>
          </cell>
          <cell r="L4">
            <v>0</v>
          </cell>
          <cell r="M4">
            <v>0</v>
          </cell>
        </row>
        <row r="5">
          <cell r="A5">
            <v>4</v>
          </cell>
          <cell r="B5">
            <v>0</v>
          </cell>
          <cell r="C5">
            <v>4</v>
          </cell>
          <cell r="D5">
            <v>12</v>
          </cell>
          <cell r="E5">
            <v>19</v>
          </cell>
          <cell r="F5">
            <v>80</v>
          </cell>
          <cell r="G5">
            <v>302</v>
          </cell>
          <cell r="H5">
            <v>577</v>
          </cell>
          <cell r="I5">
            <v>390</v>
          </cell>
          <cell r="J5">
            <v>77</v>
          </cell>
          <cell r="K5">
            <v>3</v>
          </cell>
          <cell r="L5">
            <v>2</v>
          </cell>
          <cell r="M5">
            <v>0</v>
          </cell>
        </row>
        <row r="6">
          <cell r="A6">
            <v>5</v>
          </cell>
          <cell r="B6">
            <v>0</v>
          </cell>
          <cell r="C6">
            <v>0</v>
          </cell>
          <cell r="D6">
            <v>0</v>
          </cell>
          <cell r="E6">
            <v>2</v>
          </cell>
          <cell r="F6">
            <v>5</v>
          </cell>
          <cell r="G6">
            <v>20</v>
          </cell>
          <cell r="H6">
            <v>47</v>
          </cell>
          <cell r="I6">
            <v>47</v>
          </cell>
          <cell r="J6">
            <v>10</v>
          </cell>
          <cell r="K6">
            <v>1</v>
          </cell>
          <cell r="L6">
            <v>0</v>
          </cell>
          <cell r="M6">
            <v>0</v>
          </cell>
        </row>
        <row r="7">
          <cell r="A7">
            <v>6</v>
          </cell>
          <cell r="B7">
            <v>0</v>
          </cell>
          <cell r="C7">
            <v>1</v>
          </cell>
          <cell r="D7">
            <v>1</v>
          </cell>
          <cell r="E7">
            <v>0</v>
          </cell>
          <cell r="F7">
            <v>1</v>
          </cell>
          <cell r="G7">
            <v>5</v>
          </cell>
          <cell r="H7">
            <v>9</v>
          </cell>
          <cell r="I7">
            <v>4</v>
          </cell>
          <cell r="J7">
            <v>3</v>
          </cell>
          <cell r="K7">
            <v>0</v>
          </cell>
          <cell r="L7">
            <v>0</v>
          </cell>
          <cell r="M7">
            <v>0</v>
          </cell>
        </row>
        <row r="8">
          <cell r="A8">
            <v>7</v>
          </cell>
          <cell r="B8">
            <v>0</v>
          </cell>
          <cell r="C8">
            <v>13</v>
          </cell>
          <cell r="D8">
            <v>9</v>
          </cell>
          <cell r="E8">
            <v>22</v>
          </cell>
          <cell r="F8">
            <v>64</v>
          </cell>
          <cell r="G8">
            <v>198</v>
          </cell>
          <cell r="H8">
            <v>461</v>
          </cell>
          <cell r="I8">
            <v>401</v>
          </cell>
          <cell r="J8">
            <v>134</v>
          </cell>
          <cell r="K8">
            <v>17</v>
          </cell>
          <cell r="L8">
            <v>0</v>
          </cell>
          <cell r="M8">
            <v>0</v>
          </cell>
        </row>
        <row r="9">
          <cell r="A9">
            <v>8</v>
          </cell>
          <cell r="B9">
            <v>5</v>
          </cell>
          <cell r="C9">
            <v>28</v>
          </cell>
          <cell r="D9">
            <v>21</v>
          </cell>
          <cell r="E9">
            <v>51</v>
          </cell>
          <cell r="F9">
            <v>148</v>
          </cell>
          <cell r="G9">
            <v>723</v>
          </cell>
          <cell r="H9">
            <v>1554</v>
          </cell>
          <cell r="I9">
            <v>1027</v>
          </cell>
          <cell r="J9">
            <v>256</v>
          </cell>
          <cell r="K9">
            <v>33</v>
          </cell>
          <cell r="L9">
            <v>5</v>
          </cell>
          <cell r="M9">
            <v>0</v>
          </cell>
        </row>
        <row r="10">
          <cell r="A10">
            <v>9</v>
          </cell>
          <cell r="B10">
            <v>0</v>
          </cell>
          <cell r="C10">
            <v>9</v>
          </cell>
          <cell r="D10">
            <v>10</v>
          </cell>
          <cell r="E10">
            <v>18</v>
          </cell>
          <cell r="F10">
            <v>72</v>
          </cell>
          <cell r="G10">
            <v>366</v>
          </cell>
          <cell r="H10">
            <v>732</v>
          </cell>
          <cell r="I10">
            <v>497</v>
          </cell>
          <cell r="J10">
            <v>130</v>
          </cell>
          <cell r="K10">
            <v>12</v>
          </cell>
          <cell r="L10">
            <v>1</v>
          </cell>
          <cell r="M10">
            <v>0</v>
          </cell>
        </row>
        <row r="11">
          <cell r="A11">
            <v>10</v>
          </cell>
          <cell r="B11">
            <v>9</v>
          </cell>
          <cell r="C11">
            <v>32</v>
          </cell>
          <cell r="D11">
            <v>37</v>
          </cell>
          <cell r="E11">
            <v>63</v>
          </cell>
          <cell r="F11">
            <v>224</v>
          </cell>
          <cell r="G11">
            <v>976</v>
          </cell>
          <cell r="H11">
            <v>2380</v>
          </cell>
          <cell r="I11">
            <v>1858</v>
          </cell>
          <cell r="J11">
            <v>503</v>
          </cell>
          <cell r="K11">
            <v>66</v>
          </cell>
          <cell r="L11">
            <v>10</v>
          </cell>
          <cell r="M11">
            <v>2</v>
          </cell>
        </row>
        <row r="12">
          <cell r="A12">
            <v>11</v>
          </cell>
          <cell r="B12">
            <v>1</v>
          </cell>
          <cell r="C12">
            <v>0</v>
          </cell>
          <cell r="D12">
            <v>5</v>
          </cell>
          <cell r="E12">
            <v>6</v>
          </cell>
          <cell r="F12">
            <v>34</v>
          </cell>
          <cell r="G12">
            <v>143</v>
          </cell>
          <cell r="H12">
            <v>315</v>
          </cell>
          <cell r="I12">
            <v>223</v>
          </cell>
          <cell r="J12">
            <v>43</v>
          </cell>
          <cell r="K12">
            <v>5</v>
          </cell>
          <cell r="L12">
            <v>0</v>
          </cell>
          <cell r="M12">
            <v>0</v>
          </cell>
        </row>
        <row r="13">
          <cell r="A13">
            <v>12</v>
          </cell>
          <cell r="B13">
            <v>5</v>
          </cell>
          <cell r="C13">
            <v>14</v>
          </cell>
          <cell r="D13">
            <v>19</v>
          </cell>
          <cell r="E13">
            <v>35</v>
          </cell>
          <cell r="F13">
            <v>77</v>
          </cell>
          <cell r="G13">
            <v>401</v>
          </cell>
          <cell r="H13">
            <v>861</v>
          </cell>
          <cell r="I13">
            <v>444</v>
          </cell>
          <cell r="J13">
            <v>117</v>
          </cell>
          <cell r="K13">
            <v>23</v>
          </cell>
          <cell r="L13">
            <v>2</v>
          </cell>
          <cell r="M13">
            <v>0</v>
          </cell>
        </row>
        <row r="14">
          <cell r="A14">
            <v>13</v>
          </cell>
          <cell r="B14">
            <v>0</v>
          </cell>
          <cell r="C14">
            <v>0</v>
          </cell>
          <cell r="D14">
            <v>0</v>
          </cell>
          <cell r="E14">
            <v>2</v>
          </cell>
          <cell r="F14">
            <v>2</v>
          </cell>
          <cell r="G14">
            <v>4</v>
          </cell>
          <cell r="H14">
            <v>10</v>
          </cell>
          <cell r="I14">
            <v>11</v>
          </cell>
          <cell r="J14">
            <v>1</v>
          </cell>
          <cell r="K14">
            <v>0</v>
          </cell>
          <cell r="L14">
            <v>0</v>
          </cell>
          <cell r="M14">
            <v>0</v>
          </cell>
        </row>
      </sheetData>
      <sheetData sheetId="20">
        <row r="1">
          <cell r="A1" t="str">
            <v>triCodeIndicNat</v>
          </cell>
          <cell r="B1" t="str">
            <v>col_1</v>
          </cell>
          <cell r="C1" t="str">
            <v>col_2</v>
          </cell>
          <cell r="D1" t="str">
            <v>col_3</v>
          </cell>
          <cell r="E1" t="str">
            <v>col_4</v>
          </cell>
        </row>
        <row r="2">
          <cell r="A2">
            <v>1</v>
          </cell>
          <cell r="B2">
            <v>0</v>
          </cell>
          <cell r="C2">
            <v>2210</v>
          </cell>
          <cell r="D2">
            <v>2197</v>
          </cell>
          <cell r="E2">
            <v>0</v>
          </cell>
        </row>
        <row r="3">
          <cell r="A3">
            <v>2</v>
          </cell>
          <cell r="B3">
            <v>15</v>
          </cell>
          <cell r="C3">
            <v>54668</v>
          </cell>
          <cell r="D3">
            <v>51804</v>
          </cell>
          <cell r="E3">
            <v>0</v>
          </cell>
        </row>
        <row r="4">
          <cell r="A4">
            <v>3</v>
          </cell>
          <cell r="B4">
            <v>0</v>
          </cell>
          <cell r="C4">
            <v>104</v>
          </cell>
          <cell r="D4">
            <v>102</v>
          </cell>
          <cell r="E4">
            <v>0</v>
          </cell>
        </row>
        <row r="5">
          <cell r="A5">
            <v>4</v>
          </cell>
          <cell r="B5">
            <v>0</v>
          </cell>
          <cell r="C5">
            <v>737</v>
          </cell>
          <cell r="D5">
            <v>729</v>
          </cell>
          <cell r="E5">
            <v>0</v>
          </cell>
        </row>
        <row r="6">
          <cell r="A6">
            <v>5</v>
          </cell>
          <cell r="B6">
            <v>0</v>
          </cell>
          <cell r="C6">
            <v>66</v>
          </cell>
          <cell r="D6">
            <v>66</v>
          </cell>
          <cell r="E6">
            <v>0</v>
          </cell>
        </row>
        <row r="7">
          <cell r="A7">
            <v>6</v>
          </cell>
          <cell r="B7">
            <v>0</v>
          </cell>
          <cell r="C7">
            <v>12</v>
          </cell>
          <cell r="D7">
            <v>12</v>
          </cell>
          <cell r="E7">
            <v>0</v>
          </cell>
        </row>
        <row r="8">
          <cell r="A8">
            <v>7</v>
          </cell>
          <cell r="B8">
            <v>0</v>
          </cell>
          <cell r="C8">
            <v>693</v>
          </cell>
          <cell r="D8">
            <v>626</v>
          </cell>
          <cell r="E8">
            <v>0</v>
          </cell>
        </row>
        <row r="9">
          <cell r="A9">
            <v>8</v>
          </cell>
          <cell r="B9">
            <v>0</v>
          </cell>
          <cell r="C9">
            <v>2018</v>
          </cell>
          <cell r="D9">
            <v>1833</v>
          </cell>
          <cell r="E9">
            <v>0</v>
          </cell>
        </row>
        <row r="10">
          <cell r="A10">
            <v>9</v>
          </cell>
          <cell r="B10">
            <v>0</v>
          </cell>
          <cell r="C10">
            <v>935</v>
          </cell>
          <cell r="D10">
            <v>912</v>
          </cell>
          <cell r="E10">
            <v>0</v>
          </cell>
        </row>
        <row r="11">
          <cell r="A11">
            <v>10</v>
          </cell>
          <cell r="B11">
            <v>0</v>
          </cell>
          <cell r="C11">
            <v>3118</v>
          </cell>
          <cell r="D11">
            <v>3042</v>
          </cell>
          <cell r="E11">
            <v>0</v>
          </cell>
        </row>
        <row r="12">
          <cell r="A12">
            <v>11</v>
          </cell>
          <cell r="B12">
            <v>0</v>
          </cell>
          <cell r="C12">
            <v>378</v>
          </cell>
          <cell r="D12">
            <v>397</v>
          </cell>
          <cell r="E12">
            <v>0</v>
          </cell>
        </row>
        <row r="13">
          <cell r="A13">
            <v>12</v>
          </cell>
          <cell r="B13">
            <v>0</v>
          </cell>
          <cell r="C13">
            <v>1002</v>
          </cell>
          <cell r="D13">
            <v>996</v>
          </cell>
          <cell r="E13">
            <v>0</v>
          </cell>
        </row>
        <row r="14">
          <cell r="A14">
            <v>13</v>
          </cell>
          <cell r="B14">
            <v>0</v>
          </cell>
          <cell r="C14">
            <v>23</v>
          </cell>
          <cell r="D14">
            <v>7</v>
          </cell>
          <cell r="E14">
            <v>0</v>
          </cell>
        </row>
      </sheetData>
      <sheetData sheetId="21">
        <row r="1">
          <cell r="A1" t="str">
            <v>triCodeIndicNat</v>
          </cell>
          <cell r="B1" t="str">
            <v>col_1</v>
          </cell>
          <cell r="C1" t="str">
            <v>col_2</v>
          </cell>
          <cell r="D1" t="str">
            <v>col_3</v>
          </cell>
          <cell r="E1" t="str">
            <v>col_4</v>
          </cell>
        </row>
        <row r="2">
          <cell r="A2">
            <v>1</v>
          </cell>
          <cell r="B2">
            <v>4199</v>
          </cell>
          <cell r="C2">
            <v>94</v>
          </cell>
          <cell r="D2">
            <v>2</v>
          </cell>
          <cell r="E2">
            <v>16</v>
          </cell>
        </row>
        <row r="3">
          <cell r="A3">
            <v>2</v>
          </cell>
          <cell r="B3">
            <v>102344</v>
          </cell>
          <cell r="C3">
            <v>1833</v>
          </cell>
          <cell r="D3">
            <v>25</v>
          </cell>
          <cell r="E3">
            <v>428</v>
          </cell>
        </row>
        <row r="4">
          <cell r="A4">
            <v>3</v>
          </cell>
          <cell r="B4">
            <v>194</v>
          </cell>
          <cell r="C4">
            <v>6</v>
          </cell>
          <cell r="D4">
            <v>0</v>
          </cell>
          <cell r="E4">
            <v>0</v>
          </cell>
        </row>
        <row r="5">
          <cell r="A5">
            <v>4</v>
          </cell>
          <cell r="B5">
            <v>1386</v>
          </cell>
          <cell r="C5">
            <v>35</v>
          </cell>
          <cell r="D5">
            <v>1</v>
          </cell>
          <cell r="E5">
            <v>6</v>
          </cell>
        </row>
        <row r="6">
          <cell r="A6">
            <v>5</v>
          </cell>
          <cell r="B6">
            <v>130</v>
          </cell>
          <cell r="C6">
            <v>0</v>
          </cell>
          <cell r="D6">
            <v>0</v>
          </cell>
          <cell r="E6">
            <v>2</v>
          </cell>
        </row>
        <row r="7">
          <cell r="A7">
            <v>6</v>
          </cell>
          <cell r="B7">
            <v>24</v>
          </cell>
          <cell r="C7">
            <v>0</v>
          </cell>
          <cell r="D7">
            <v>0</v>
          </cell>
          <cell r="E7">
            <v>0</v>
          </cell>
        </row>
        <row r="8">
          <cell r="A8">
            <v>7</v>
          </cell>
          <cell r="B8">
            <v>1260</v>
          </cell>
          <cell r="C8">
            <v>25</v>
          </cell>
          <cell r="D8">
            <v>0</v>
          </cell>
          <cell r="E8">
            <v>9</v>
          </cell>
        </row>
        <row r="9">
          <cell r="A9">
            <v>8</v>
          </cell>
          <cell r="B9">
            <v>3721</v>
          </cell>
          <cell r="C9">
            <v>54</v>
          </cell>
          <cell r="D9">
            <v>1</v>
          </cell>
          <cell r="E9">
            <v>23</v>
          </cell>
        </row>
        <row r="10">
          <cell r="A10">
            <v>9</v>
          </cell>
          <cell r="B10">
            <v>1780</v>
          </cell>
          <cell r="C10">
            <v>28</v>
          </cell>
          <cell r="D10">
            <v>0</v>
          </cell>
          <cell r="E10">
            <v>12</v>
          </cell>
        </row>
        <row r="11">
          <cell r="A11">
            <v>10</v>
          </cell>
          <cell r="B11">
            <v>5930</v>
          </cell>
          <cell r="C11">
            <v>87</v>
          </cell>
          <cell r="D11">
            <v>6</v>
          </cell>
          <cell r="E11">
            <v>42</v>
          </cell>
        </row>
        <row r="12">
          <cell r="A12">
            <v>11</v>
          </cell>
          <cell r="B12">
            <v>754</v>
          </cell>
          <cell r="C12">
            <v>10</v>
          </cell>
          <cell r="D12">
            <v>0</v>
          </cell>
          <cell r="E12">
            <v>1</v>
          </cell>
        </row>
        <row r="13">
          <cell r="A13">
            <v>12</v>
          </cell>
          <cell r="B13">
            <v>1915</v>
          </cell>
          <cell r="C13">
            <v>31</v>
          </cell>
          <cell r="D13">
            <v>2</v>
          </cell>
          <cell r="E13">
            <v>14</v>
          </cell>
        </row>
        <row r="14">
          <cell r="A14">
            <v>13</v>
          </cell>
          <cell r="B14">
            <v>26</v>
          </cell>
          <cell r="C14">
            <v>2</v>
          </cell>
          <cell r="D14">
            <v>0</v>
          </cell>
          <cell r="E14">
            <v>0</v>
          </cell>
        </row>
      </sheetData>
      <sheetData sheetId="22">
        <row r="1">
          <cell r="A1" t="str">
            <v>triCodeIndicNat</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cell r="O1" t="str">
            <v>col_14</v>
          </cell>
        </row>
        <row r="2">
          <cell r="A2">
            <v>1</v>
          </cell>
          <cell r="B2">
            <v>59</v>
          </cell>
          <cell r="C2">
            <v>54</v>
          </cell>
          <cell r="D2">
            <v>187</v>
          </cell>
          <cell r="E2">
            <v>885</v>
          </cell>
          <cell r="F2">
            <v>1827</v>
          </cell>
          <cell r="G2">
            <v>615</v>
          </cell>
          <cell r="H2">
            <v>321</v>
          </cell>
          <cell r="I2">
            <v>91</v>
          </cell>
          <cell r="J2">
            <v>43</v>
          </cell>
          <cell r="K2">
            <v>29</v>
          </cell>
          <cell r="L2">
            <v>33</v>
          </cell>
          <cell r="M2">
            <v>141</v>
          </cell>
          <cell r="N2">
            <v>57</v>
          </cell>
          <cell r="O2">
            <v>65</v>
          </cell>
        </row>
        <row r="3">
          <cell r="A3">
            <v>2</v>
          </cell>
          <cell r="B3">
            <v>1496</v>
          </cell>
          <cell r="C3">
            <v>1874</v>
          </cell>
          <cell r="D3">
            <v>3597</v>
          </cell>
          <cell r="E3">
            <v>18116</v>
          </cell>
          <cell r="F3">
            <v>43337</v>
          </cell>
          <cell r="G3">
            <v>20323</v>
          </cell>
          <cell r="H3">
            <v>8005</v>
          </cell>
          <cell r="I3">
            <v>2782</v>
          </cell>
          <cell r="J3">
            <v>901</v>
          </cell>
          <cell r="K3">
            <v>574</v>
          </cell>
          <cell r="L3">
            <v>458</v>
          </cell>
          <cell r="M3">
            <v>2747</v>
          </cell>
          <cell r="N3">
            <v>1092</v>
          </cell>
          <cell r="O3">
            <v>1185</v>
          </cell>
        </row>
        <row r="4">
          <cell r="A4">
            <v>3</v>
          </cell>
          <cell r="B4">
            <v>3</v>
          </cell>
          <cell r="C4">
            <v>5</v>
          </cell>
          <cell r="D4">
            <v>12</v>
          </cell>
          <cell r="E4">
            <v>42</v>
          </cell>
          <cell r="F4">
            <v>72</v>
          </cell>
          <cell r="G4">
            <v>42</v>
          </cell>
          <cell r="H4">
            <v>13</v>
          </cell>
          <cell r="I4">
            <v>6</v>
          </cell>
          <cell r="J4">
            <v>1</v>
          </cell>
          <cell r="K4">
            <v>0</v>
          </cell>
          <cell r="L4">
            <v>1</v>
          </cell>
          <cell r="M4">
            <v>1</v>
          </cell>
          <cell r="N4">
            <v>5</v>
          </cell>
          <cell r="O4">
            <v>3</v>
          </cell>
        </row>
        <row r="5">
          <cell r="A5">
            <v>4</v>
          </cell>
          <cell r="B5">
            <v>19</v>
          </cell>
          <cell r="C5">
            <v>26</v>
          </cell>
          <cell r="D5">
            <v>38</v>
          </cell>
          <cell r="E5">
            <v>299</v>
          </cell>
          <cell r="F5">
            <v>595</v>
          </cell>
          <cell r="G5">
            <v>279</v>
          </cell>
          <cell r="H5">
            <v>78</v>
          </cell>
          <cell r="I5">
            <v>31</v>
          </cell>
          <cell r="J5">
            <v>11</v>
          </cell>
          <cell r="K5">
            <v>6</v>
          </cell>
          <cell r="L5">
            <v>12</v>
          </cell>
          <cell r="M5">
            <v>41</v>
          </cell>
          <cell r="N5">
            <v>18</v>
          </cell>
          <cell r="O5">
            <v>13</v>
          </cell>
        </row>
        <row r="6">
          <cell r="A6">
            <v>5</v>
          </cell>
          <cell r="B6">
            <v>2</v>
          </cell>
          <cell r="C6">
            <v>8</v>
          </cell>
          <cell r="D6">
            <v>8</v>
          </cell>
          <cell r="E6">
            <v>36</v>
          </cell>
          <cell r="F6">
            <v>39</v>
          </cell>
          <cell r="G6">
            <v>26</v>
          </cell>
          <cell r="H6">
            <v>4</v>
          </cell>
          <cell r="I6">
            <v>2</v>
          </cell>
          <cell r="J6">
            <v>4</v>
          </cell>
          <cell r="K6">
            <v>0</v>
          </cell>
          <cell r="L6">
            <v>0</v>
          </cell>
          <cell r="M6">
            <v>1</v>
          </cell>
          <cell r="N6">
            <v>2</v>
          </cell>
          <cell r="O6">
            <v>0</v>
          </cell>
        </row>
        <row r="7">
          <cell r="A7">
            <v>6</v>
          </cell>
          <cell r="B7">
            <v>0</v>
          </cell>
          <cell r="C7">
            <v>0</v>
          </cell>
          <cell r="D7">
            <v>0</v>
          </cell>
          <cell r="E7">
            <v>4</v>
          </cell>
          <cell r="F7">
            <v>12</v>
          </cell>
          <cell r="G7">
            <v>3</v>
          </cell>
          <cell r="H7">
            <v>1</v>
          </cell>
          <cell r="I7">
            <v>1</v>
          </cell>
          <cell r="J7">
            <v>0</v>
          </cell>
          <cell r="K7">
            <v>0</v>
          </cell>
          <cell r="L7">
            <v>0</v>
          </cell>
          <cell r="M7">
            <v>0</v>
          </cell>
          <cell r="N7">
            <v>1</v>
          </cell>
          <cell r="O7">
            <v>2</v>
          </cell>
        </row>
        <row r="8">
          <cell r="A8">
            <v>7</v>
          </cell>
          <cell r="B8">
            <v>70</v>
          </cell>
          <cell r="C8">
            <v>154</v>
          </cell>
          <cell r="D8">
            <v>104</v>
          </cell>
          <cell r="E8">
            <v>199</v>
          </cell>
          <cell r="F8">
            <v>384</v>
          </cell>
          <cell r="G8">
            <v>188</v>
          </cell>
          <cell r="H8">
            <v>90</v>
          </cell>
          <cell r="I8">
            <v>30</v>
          </cell>
          <cell r="J8">
            <v>17</v>
          </cell>
          <cell r="K8">
            <v>9</v>
          </cell>
          <cell r="L8">
            <v>9</v>
          </cell>
          <cell r="M8">
            <v>38</v>
          </cell>
          <cell r="N8">
            <v>9</v>
          </cell>
          <cell r="O8">
            <v>18</v>
          </cell>
        </row>
        <row r="9">
          <cell r="A9">
            <v>8</v>
          </cell>
          <cell r="B9">
            <v>54</v>
          </cell>
          <cell r="C9">
            <v>77</v>
          </cell>
          <cell r="D9">
            <v>213</v>
          </cell>
          <cell r="E9">
            <v>929</v>
          </cell>
          <cell r="F9">
            <v>1444</v>
          </cell>
          <cell r="G9">
            <v>621</v>
          </cell>
          <cell r="H9">
            <v>197</v>
          </cell>
          <cell r="I9">
            <v>76</v>
          </cell>
          <cell r="J9">
            <v>34</v>
          </cell>
          <cell r="K9">
            <v>20</v>
          </cell>
          <cell r="L9">
            <v>14</v>
          </cell>
          <cell r="M9">
            <v>77</v>
          </cell>
          <cell r="N9">
            <v>36</v>
          </cell>
          <cell r="O9">
            <v>59</v>
          </cell>
        </row>
        <row r="10">
          <cell r="A10">
            <v>9</v>
          </cell>
          <cell r="B10">
            <v>34</v>
          </cell>
          <cell r="C10">
            <v>90</v>
          </cell>
          <cell r="D10">
            <v>209</v>
          </cell>
          <cell r="E10">
            <v>459</v>
          </cell>
          <cell r="F10">
            <v>553</v>
          </cell>
          <cell r="G10">
            <v>223</v>
          </cell>
          <cell r="H10">
            <v>114</v>
          </cell>
          <cell r="I10">
            <v>55</v>
          </cell>
          <cell r="J10">
            <v>21</v>
          </cell>
          <cell r="K10">
            <v>10</v>
          </cell>
          <cell r="L10">
            <v>2</v>
          </cell>
          <cell r="M10">
            <v>39</v>
          </cell>
          <cell r="N10">
            <v>18</v>
          </cell>
          <cell r="O10">
            <v>20</v>
          </cell>
        </row>
        <row r="11">
          <cell r="A11">
            <v>10</v>
          </cell>
          <cell r="B11">
            <v>119</v>
          </cell>
          <cell r="C11">
            <v>94</v>
          </cell>
          <cell r="D11">
            <v>355</v>
          </cell>
          <cell r="E11">
            <v>1581</v>
          </cell>
          <cell r="F11">
            <v>2102</v>
          </cell>
          <cell r="G11">
            <v>941</v>
          </cell>
          <cell r="H11">
            <v>405</v>
          </cell>
          <cell r="I11">
            <v>189</v>
          </cell>
          <cell r="J11">
            <v>56</v>
          </cell>
          <cell r="K11">
            <v>42</v>
          </cell>
          <cell r="L11">
            <v>26</v>
          </cell>
          <cell r="M11">
            <v>136</v>
          </cell>
          <cell r="N11">
            <v>42</v>
          </cell>
          <cell r="O11">
            <v>72</v>
          </cell>
        </row>
        <row r="12">
          <cell r="A12">
            <v>11</v>
          </cell>
          <cell r="B12">
            <v>14</v>
          </cell>
          <cell r="C12">
            <v>9</v>
          </cell>
          <cell r="D12">
            <v>42</v>
          </cell>
          <cell r="E12">
            <v>156</v>
          </cell>
          <cell r="F12">
            <v>291</v>
          </cell>
          <cell r="G12">
            <v>137</v>
          </cell>
          <cell r="H12">
            <v>59</v>
          </cell>
          <cell r="I12">
            <v>20</v>
          </cell>
          <cell r="J12">
            <v>13</v>
          </cell>
          <cell r="K12">
            <v>0</v>
          </cell>
          <cell r="L12">
            <v>4</v>
          </cell>
          <cell r="M12">
            <v>16</v>
          </cell>
          <cell r="N12">
            <v>4</v>
          </cell>
          <cell r="O12">
            <v>10</v>
          </cell>
        </row>
        <row r="13">
          <cell r="A13">
            <v>12</v>
          </cell>
          <cell r="B13">
            <v>62</v>
          </cell>
          <cell r="C13">
            <v>55</v>
          </cell>
          <cell r="D13">
            <v>145</v>
          </cell>
          <cell r="E13">
            <v>473</v>
          </cell>
          <cell r="F13">
            <v>621</v>
          </cell>
          <cell r="G13">
            <v>303</v>
          </cell>
          <cell r="H13">
            <v>129</v>
          </cell>
          <cell r="I13">
            <v>77</v>
          </cell>
          <cell r="J13">
            <v>16</v>
          </cell>
          <cell r="K13">
            <v>16</v>
          </cell>
          <cell r="L13">
            <v>7</v>
          </cell>
          <cell r="M13">
            <v>43</v>
          </cell>
          <cell r="N13">
            <v>18</v>
          </cell>
          <cell r="O13">
            <v>33</v>
          </cell>
        </row>
        <row r="14">
          <cell r="A14">
            <v>13</v>
          </cell>
          <cell r="B14">
            <v>0</v>
          </cell>
          <cell r="C14">
            <v>2</v>
          </cell>
          <cell r="D14">
            <v>2</v>
          </cell>
          <cell r="E14">
            <v>4</v>
          </cell>
          <cell r="F14">
            <v>12</v>
          </cell>
          <cell r="G14">
            <v>2</v>
          </cell>
          <cell r="H14">
            <v>1</v>
          </cell>
          <cell r="I14">
            <v>1</v>
          </cell>
          <cell r="J14">
            <v>0</v>
          </cell>
          <cell r="K14">
            <v>1</v>
          </cell>
          <cell r="L14">
            <v>0</v>
          </cell>
          <cell r="M14">
            <v>1</v>
          </cell>
          <cell r="N14">
            <v>4</v>
          </cell>
          <cell r="O14">
            <v>0</v>
          </cell>
        </row>
      </sheetData>
      <sheetData sheetId="23">
        <row r="1">
          <cell r="A1" t="str">
            <v>triCodeIndicNat</v>
          </cell>
          <cell r="B1" t="str">
            <v>col_1</v>
          </cell>
          <cell r="C1" t="str">
            <v>col_2</v>
          </cell>
          <cell r="D1" t="str">
            <v>col_3</v>
          </cell>
        </row>
        <row r="2">
          <cell r="A2">
            <v>1</v>
          </cell>
          <cell r="B2">
            <v>3479</v>
          </cell>
          <cell r="C2">
            <v>906</v>
          </cell>
          <cell r="D2">
            <v>22</v>
          </cell>
        </row>
        <row r="3">
          <cell r="A3">
            <v>2</v>
          </cell>
          <cell r="B3">
            <v>84163</v>
          </cell>
          <cell r="C3">
            <v>21751</v>
          </cell>
          <cell r="D3">
            <v>573</v>
          </cell>
        </row>
        <row r="4">
          <cell r="A4">
            <v>3</v>
          </cell>
          <cell r="B4">
            <v>157</v>
          </cell>
          <cell r="C4">
            <v>48</v>
          </cell>
          <cell r="D4">
            <v>1</v>
          </cell>
        </row>
        <row r="5">
          <cell r="A5">
            <v>4</v>
          </cell>
          <cell r="B5">
            <v>1139</v>
          </cell>
          <cell r="C5">
            <v>319</v>
          </cell>
          <cell r="D5">
            <v>8</v>
          </cell>
        </row>
        <row r="6">
          <cell r="A6">
            <v>5</v>
          </cell>
          <cell r="B6">
            <v>101</v>
          </cell>
          <cell r="C6">
            <v>29</v>
          </cell>
          <cell r="D6">
            <v>2</v>
          </cell>
        </row>
        <row r="7">
          <cell r="A7">
            <v>6</v>
          </cell>
          <cell r="B7">
            <v>16</v>
          </cell>
          <cell r="C7">
            <v>8</v>
          </cell>
          <cell r="D7">
            <v>0</v>
          </cell>
        </row>
        <row r="8">
          <cell r="A8">
            <v>7</v>
          </cell>
          <cell r="B8">
            <v>1023</v>
          </cell>
          <cell r="C8">
            <v>284</v>
          </cell>
          <cell r="D8">
            <v>12</v>
          </cell>
        </row>
        <row r="9">
          <cell r="A9">
            <v>8</v>
          </cell>
          <cell r="B9">
            <v>2979</v>
          </cell>
          <cell r="C9">
            <v>840</v>
          </cell>
          <cell r="D9">
            <v>32</v>
          </cell>
        </row>
        <row r="10">
          <cell r="A10">
            <v>9</v>
          </cell>
          <cell r="B10">
            <v>1482</v>
          </cell>
          <cell r="C10">
            <v>351</v>
          </cell>
          <cell r="D10">
            <v>14</v>
          </cell>
        </row>
        <row r="11">
          <cell r="A11">
            <v>10</v>
          </cell>
          <cell r="B11">
            <v>4701</v>
          </cell>
          <cell r="C11">
            <v>1406</v>
          </cell>
          <cell r="D11">
            <v>53</v>
          </cell>
        </row>
        <row r="12">
          <cell r="A12">
            <v>11</v>
          </cell>
          <cell r="B12">
            <v>557</v>
          </cell>
          <cell r="C12">
            <v>217</v>
          </cell>
          <cell r="D12">
            <v>1</v>
          </cell>
        </row>
        <row r="13">
          <cell r="A13">
            <v>12</v>
          </cell>
          <cell r="B13">
            <v>1549</v>
          </cell>
          <cell r="C13">
            <v>434</v>
          </cell>
          <cell r="D13">
            <v>15</v>
          </cell>
        </row>
        <row r="14">
          <cell r="A14">
            <v>13</v>
          </cell>
          <cell r="B14">
            <v>22</v>
          </cell>
          <cell r="C14">
            <v>8</v>
          </cell>
          <cell r="D14">
            <v>0</v>
          </cell>
        </row>
      </sheetData>
      <sheetData sheetId="24">
        <row r="1">
          <cell r="A1" t="str">
            <v>triCodeIndicNat</v>
          </cell>
          <cell r="B1" t="str">
            <v>col_1</v>
          </cell>
          <cell r="C1" t="str">
            <v>col_2</v>
          </cell>
          <cell r="D1" t="str">
            <v>col_3</v>
          </cell>
        </row>
        <row r="2">
          <cell r="A2">
            <v>1</v>
          </cell>
          <cell r="B2">
            <v>420</v>
          </cell>
          <cell r="C2">
            <v>3628</v>
          </cell>
          <cell r="D2">
            <v>263</v>
          </cell>
        </row>
        <row r="3">
          <cell r="A3">
            <v>2</v>
          </cell>
          <cell r="B3">
            <v>10184</v>
          </cell>
          <cell r="C3">
            <v>92168</v>
          </cell>
          <cell r="D3">
            <v>2278</v>
          </cell>
        </row>
        <row r="4">
          <cell r="A4">
            <v>3</v>
          </cell>
          <cell r="B4">
            <v>24</v>
          </cell>
          <cell r="C4">
            <v>173</v>
          </cell>
          <cell r="D4">
            <v>3</v>
          </cell>
        </row>
        <row r="5">
          <cell r="A5">
            <v>4</v>
          </cell>
          <cell r="B5">
            <v>126</v>
          </cell>
          <cell r="C5">
            <v>1278</v>
          </cell>
          <cell r="D5">
            <v>24</v>
          </cell>
        </row>
        <row r="6">
          <cell r="A6">
            <v>5</v>
          </cell>
          <cell r="B6">
            <v>15</v>
          </cell>
          <cell r="C6">
            <v>111</v>
          </cell>
          <cell r="D6">
            <v>6</v>
          </cell>
        </row>
        <row r="7">
          <cell r="A7">
            <v>6</v>
          </cell>
          <cell r="B7">
            <v>5</v>
          </cell>
          <cell r="C7">
            <v>19</v>
          </cell>
          <cell r="D7">
            <v>0</v>
          </cell>
        </row>
        <row r="8">
          <cell r="A8">
            <v>7</v>
          </cell>
          <cell r="B8">
            <v>138</v>
          </cell>
          <cell r="C8">
            <v>1111</v>
          </cell>
          <cell r="D8">
            <v>45</v>
          </cell>
        </row>
        <row r="9">
          <cell r="A9">
            <v>8</v>
          </cell>
          <cell r="B9">
            <v>395</v>
          </cell>
          <cell r="C9">
            <v>3326</v>
          </cell>
          <cell r="D9">
            <v>78</v>
          </cell>
        </row>
        <row r="10">
          <cell r="A10">
            <v>9</v>
          </cell>
          <cell r="B10">
            <v>181</v>
          </cell>
          <cell r="C10">
            <v>1573</v>
          </cell>
          <cell r="D10">
            <v>66</v>
          </cell>
        </row>
        <row r="11">
          <cell r="A11">
            <v>10</v>
          </cell>
          <cell r="B11">
            <v>804</v>
          </cell>
          <cell r="C11">
            <v>5065</v>
          </cell>
          <cell r="D11">
            <v>196</v>
          </cell>
        </row>
        <row r="12">
          <cell r="A12">
            <v>11</v>
          </cell>
          <cell r="B12">
            <v>133</v>
          </cell>
          <cell r="C12">
            <v>613</v>
          </cell>
          <cell r="D12">
            <v>19</v>
          </cell>
        </row>
        <row r="13">
          <cell r="A13">
            <v>12</v>
          </cell>
          <cell r="B13">
            <v>226</v>
          </cell>
          <cell r="C13">
            <v>1675</v>
          </cell>
          <cell r="D13">
            <v>61</v>
          </cell>
        </row>
        <row r="14">
          <cell r="A14">
            <v>13</v>
          </cell>
          <cell r="B14">
            <v>4</v>
          </cell>
          <cell r="C14">
            <v>24</v>
          </cell>
          <cell r="D14">
            <v>0</v>
          </cell>
        </row>
      </sheetData>
      <sheetData sheetId="25">
        <row r="1">
          <cell r="A1" t="str">
            <v>triCodeIndicNat</v>
          </cell>
          <cell r="B1" t="str">
            <v>col_1</v>
          </cell>
          <cell r="C1" t="str">
            <v>col_2</v>
          </cell>
          <cell r="D1" t="str">
            <v>col_3</v>
          </cell>
        </row>
        <row r="2">
          <cell r="A2">
            <v>1</v>
          </cell>
          <cell r="B2">
            <v>2685</v>
          </cell>
          <cell r="C2">
            <v>1254</v>
          </cell>
          <cell r="D2">
            <v>372</v>
          </cell>
        </row>
        <row r="3">
          <cell r="A3">
            <v>2</v>
          </cell>
          <cell r="B3">
            <v>70023</v>
          </cell>
          <cell r="C3">
            <v>33826</v>
          </cell>
          <cell r="D3">
            <v>781</v>
          </cell>
        </row>
        <row r="4">
          <cell r="A4">
            <v>3</v>
          </cell>
          <cell r="B4">
            <v>116</v>
          </cell>
          <cell r="C4">
            <v>84</v>
          </cell>
          <cell r="D4">
            <v>0</v>
          </cell>
        </row>
        <row r="5">
          <cell r="A5">
            <v>4</v>
          </cell>
          <cell r="B5">
            <v>1001</v>
          </cell>
          <cell r="C5">
            <v>424</v>
          </cell>
          <cell r="D5">
            <v>3</v>
          </cell>
        </row>
        <row r="6">
          <cell r="A6">
            <v>5</v>
          </cell>
          <cell r="B6">
            <v>92</v>
          </cell>
          <cell r="C6">
            <v>38</v>
          </cell>
          <cell r="D6">
            <v>2</v>
          </cell>
        </row>
        <row r="7">
          <cell r="A7">
            <v>6</v>
          </cell>
          <cell r="B7">
            <v>18</v>
          </cell>
          <cell r="C7">
            <v>6</v>
          </cell>
          <cell r="D7">
            <v>0</v>
          </cell>
        </row>
        <row r="8">
          <cell r="A8">
            <v>7</v>
          </cell>
          <cell r="B8">
            <v>800</v>
          </cell>
          <cell r="C8">
            <v>487</v>
          </cell>
          <cell r="D8">
            <v>7</v>
          </cell>
        </row>
        <row r="9">
          <cell r="A9">
            <v>8</v>
          </cell>
          <cell r="B9">
            <v>2653</v>
          </cell>
          <cell r="C9">
            <v>1130</v>
          </cell>
          <cell r="D9">
            <v>16</v>
          </cell>
        </row>
        <row r="10">
          <cell r="A10">
            <v>9</v>
          </cell>
          <cell r="B10">
            <v>1018</v>
          </cell>
          <cell r="C10">
            <v>787</v>
          </cell>
          <cell r="D10">
            <v>15</v>
          </cell>
        </row>
        <row r="11">
          <cell r="A11">
            <v>10</v>
          </cell>
          <cell r="B11">
            <v>3630</v>
          </cell>
          <cell r="C11">
            <v>2391</v>
          </cell>
          <cell r="D11">
            <v>44</v>
          </cell>
        </row>
        <row r="12">
          <cell r="A12">
            <v>11</v>
          </cell>
          <cell r="B12">
            <v>554</v>
          </cell>
          <cell r="C12">
            <v>208</v>
          </cell>
          <cell r="D12">
            <v>3</v>
          </cell>
        </row>
        <row r="13">
          <cell r="A13">
            <v>12</v>
          </cell>
          <cell r="B13">
            <v>1280</v>
          </cell>
          <cell r="C13">
            <v>675</v>
          </cell>
          <cell r="D13">
            <v>7</v>
          </cell>
        </row>
        <row r="14">
          <cell r="A14">
            <v>13</v>
          </cell>
          <cell r="B14">
            <v>21</v>
          </cell>
          <cell r="C14">
            <v>7</v>
          </cell>
          <cell r="D14">
            <v>0</v>
          </cell>
        </row>
      </sheetData>
      <sheetData sheetId="26">
        <row r="1">
          <cell r="A1" t="str">
            <v>triCodeIndicNat</v>
          </cell>
          <cell r="B1" t="str">
            <v>col_1</v>
          </cell>
          <cell r="C1" t="str">
            <v>col_2</v>
          </cell>
          <cell r="D1" t="str">
            <v>col_3</v>
          </cell>
        </row>
        <row r="2">
          <cell r="A2">
            <v>1</v>
          </cell>
          <cell r="B2">
            <v>944</v>
          </cell>
          <cell r="C2">
            <v>3102</v>
          </cell>
          <cell r="D2">
            <v>265</v>
          </cell>
        </row>
        <row r="3">
          <cell r="A3">
            <v>2</v>
          </cell>
          <cell r="B3">
            <v>26269</v>
          </cell>
          <cell r="C3">
            <v>77469</v>
          </cell>
          <cell r="D3">
            <v>892</v>
          </cell>
        </row>
        <row r="4">
          <cell r="A4">
            <v>3</v>
          </cell>
          <cell r="B4">
            <v>42</v>
          </cell>
          <cell r="C4">
            <v>158</v>
          </cell>
          <cell r="D4">
            <v>0</v>
          </cell>
        </row>
        <row r="5">
          <cell r="A5">
            <v>4</v>
          </cell>
          <cell r="B5">
            <v>379</v>
          </cell>
          <cell r="C5">
            <v>1047</v>
          </cell>
          <cell r="D5">
            <v>2</v>
          </cell>
        </row>
        <row r="6">
          <cell r="A6">
            <v>5</v>
          </cell>
          <cell r="B6">
            <v>33</v>
          </cell>
          <cell r="C6">
            <v>98</v>
          </cell>
          <cell r="D6">
            <v>1</v>
          </cell>
        </row>
        <row r="7">
          <cell r="A7">
            <v>6</v>
          </cell>
          <cell r="B7">
            <v>4</v>
          </cell>
          <cell r="C7">
            <v>20</v>
          </cell>
          <cell r="D7">
            <v>0</v>
          </cell>
        </row>
        <row r="8">
          <cell r="A8">
            <v>7</v>
          </cell>
          <cell r="B8">
            <v>287</v>
          </cell>
          <cell r="C8">
            <v>1003</v>
          </cell>
          <cell r="D8">
            <v>4</v>
          </cell>
        </row>
        <row r="9">
          <cell r="A9">
            <v>8</v>
          </cell>
          <cell r="B9">
            <v>924</v>
          </cell>
          <cell r="C9">
            <v>2857</v>
          </cell>
          <cell r="D9">
            <v>18</v>
          </cell>
        </row>
        <row r="10">
          <cell r="A10">
            <v>9</v>
          </cell>
          <cell r="B10">
            <v>376</v>
          </cell>
          <cell r="C10">
            <v>1430</v>
          </cell>
          <cell r="D10">
            <v>14</v>
          </cell>
        </row>
        <row r="11">
          <cell r="A11">
            <v>10</v>
          </cell>
          <cell r="B11">
            <v>1367</v>
          </cell>
          <cell r="C11">
            <v>4649</v>
          </cell>
          <cell r="D11">
            <v>49</v>
          </cell>
        </row>
        <row r="12">
          <cell r="A12">
            <v>11</v>
          </cell>
          <cell r="B12">
            <v>169</v>
          </cell>
          <cell r="C12">
            <v>591</v>
          </cell>
          <cell r="D12">
            <v>5</v>
          </cell>
        </row>
        <row r="13">
          <cell r="A13">
            <v>12</v>
          </cell>
          <cell r="B13">
            <v>385</v>
          </cell>
          <cell r="C13">
            <v>1569</v>
          </cell>
          <cell r="D13">
            <v>8</v>
          </cell>
        </row>
        <row r="14">
          <cell r="A14">
            <v>13</v>
          </cell>
          <cell r="B14">
            <v>9</v>
          </cell>
          <cell r="C14">
            <v>19</v>
          </cell>
          <cell r="D14">
            <v>0</v>
          </cell>
        </row>
      </sheetData>
      <sheetData sheetId="27">
        <row r="1">
          <cell r="A1" t="str">
            <v>triCodeIndicNat</v>
          </cell>
          <cell r="B1" t="str">
            <v>col_1</v>
          </cell>
          <cell r="C1" t="str">
            <v>col_2</v>
          </cell>
        </row>
        <row r="2">
          <cell r="A2">
            <v>1</v>
          </cell>
          <cell r="B2">
            <v>20</v>
          </cell>
          <cell r="C2">
            <v>4387</v>
          </cell>
        </row>
        <row r="3">
          <cell r="A3">
            <v>2</v>
          </cell>
          <cell r="B3">
            <v>474</v>
          </cell>
          <cell r="C3">
            <v>106013</v>
          </cell>
        </row>
        <row r="4">
          <cell r="A4">
            <v>3</v>
          </cell>
          <cell r="B4">
            <v>0</v>
          </cell>
          <cell r="C4">
            <v>206</v>
          </cell>
        </row>
        <row r="5">
          <cell r="A5">
            <v>4</v>
          </cell>
          <cell r="B5">
            <v>6</v>
          </cell>
          <cell r="C5">
            <v>1460</v>
          </cell>
        </row>
        <row r="6">
          <cell r="A6">
            <v>5</v>
          </cell>
          <cell r="B6">
            <v>2</v>
          </cell>
          <cell r="C6">
            <v>130</v>
          </cell>
        </row>
        <row r="7">
          <cell r="A7">
            <v>6</v>
          </cell>
          <cell r="B7">
            <v>0</v>
          </cell>
          <cell r="C7">
            <v>24</v>
          </cell>
        </row>
        <row r="8">
          <cell r="A8">
            <v>7</v>
          </cell>
          <cell r="B8">
            <v>9</v>
          </cell>
          <cell r="C8">
            <v>1310</v>
          </cell>
        </row>
        <row r="9">
          <cell r="A9">
            <v>8</v>
          </cell>
          <cell r="B9">
            <v>25</v>
          </cell>
          <cell r="C9">
            <v>3826</v>
          </cell>
        </row>
        <row r="10">
          <cell r="A10">
            <v>9</v>
          </cell>
          <cell r="B10">
            <v>12</v>
          </cell>
          <cell r="C10">
            <v>1835</v>
          </cell>
        </row>
        <row r="11">
          <cell r="A11">
            <v>10</v>
          </cell>
          <cell r="B11">
            <v>45</v>
          </cell>
          <cell r="C11">
            <v>6115</v>
          </cell>
        </row>
        <row r="12">
          <cell r="A12">
            <v>11</v>
          </cell>
          <cell r="B12">
            <v>1</v>
          </cell>
          <cell r="C12">
            <v>774</v>
          </cell>
        </row>
        <row r="13">
          <cell r="A13">
            <v>12</v>
          </cell>
          <cell r="B13">
            <v>15</v>
          </cell>
          <cell r="C13">
            <v>1983</v>
          </cell>
        </row>
        <row r="14">
          <cell r="A14">
            <v>13</v>
          </cell>
          <cell r="B14">
            <v>0</v>
          </cell>
          <cell r="C14">
            <v>30</v>
          </cell>
        </row>
      </sheetData>
      <sheetData sheetId="28">
        <row r="1">
          <cell r="A1" t="str">
            <v>triLosNightsMama</v>
          </cell>
          <cell r="B1" t="str">
            <v>col_1</v>
          </cell>
          <cell r="C1" t="str">
            <v>col_2</v>
          </cell>
          <cell r="D1" t="str">
            <v>col_3</v>
          </cell>
        </row>
        <row r="2">
          <cell r="A2">
            <v>1</v>
          </cell>
          <cell r="B2">
            <v>477</v>
          </cell>
          <cell r="C2">
            <v>51</v>
          </cell>
          <cell r="D2">
            <v>67</v>
          </cell>
        </row>
        <row r="3">
          <cell r="A3">
            <v>2</v>
          </cell>
          <cell r="B3">
            <v>1717</v>
          </cell>
          <cell r="C3">
            <v>254</v>
          </cell>
          <cell r="D3">
            <v>265</v>
          </cell>
        </row>
        <row r="4">
          <cell r="A4">
            <v>3</v>
          </cell>
          <cell r="B4">
            <v>2849</v>
          </cell>
          <cell r="C4">
            <v>704</v>
          </cell>
          <cell r="D4">
            <v>692</v>
          </cell>
        </row>
        <row r="5">
          <cell r="A5">
            <v>4</v>
          </cell>
          <cell r="B5">
            <v>7599</v>
          </cell>
          <cell r="C5">
            <v>4720</v>
          </cell>
          <cell r="D5">
            <v>4798</v>
          </cell>
        </row>
        <row r="6">
          <cell r="A6">
            <v>5</v>
          </cell>
          <cell r="B6">
            <v>21631</v>
          </cell>
          <cell r="C6">
            <v>8593</v>
          </cell>
          <cell r="D6">
            <v>11982</v>
          </cell>
        </row>
        <row r="7">
          <cell r="A7">
            <v>6</v>
          </cell>
          <cell r="B7">
            <v>17209</v>
          </cell>
          <cell r="C7">
            <v>5979</v>
          </cell>
          <cell r="D7">
            <v>10422</v>
          </cell>
        </row>
        <row r="8">
          <cell r="A8">
            <v>7</v>
          </cell>
          <cell r="B8">
            <v>7970</v>
          </cell>
          <cell r="C8">
            <v>2531</v>
          </cell>
          <cell r="D8">
            <v>4336</v>
          </cell>
        </row>
        <row r="9">
          <cell r="A9">
            <v>8</v>
          </cell>
          <cell r="B9">
            <v>3303</v>
          </cell>
          <cell r="C9">
            <v>982</v>
          </cell>
          <cell r="D9">
            <v>1653</v>
          </cell>
        </row>
        <row r="10">
          <cell r="A10">
            <v>9</v>
          </cell>
          <cell r="B10">
            <v>1082</v>
          </cell>
          <cell r="C10">
            <v>414</v>
          </cell>
          <cell r="D10">
            <v>587</v>
          </cell>
        </row>
        <row r="11">
          <cell r="A11">
            <v>10</v>
          </cell>
          <cell r="B11">
            <v>385</v>
          </cell>
          <cell r="C11">
            <v>213</v>
          </cell>
          <cell r="D11">
            <v>306</v>
          </cell>
        </row>
        <row r="12">
          <cell r="A12">
            <v>11</v>
          </cell>
          <cell r="B12">
            <v>222</v>
          </cell>
          <cell r="C12">
            <v>143</v>
          </cell>
          <cell r="D12">
            <v>185</v>
          </cell>
        </row>
        <row r="13">
          <cell r="A13">
            <v>12</v>
          </cell>
          <cell r="B13">
            <v>840</v>
          </cell>
          <cell r="C13">
            <v>574</v>
          </cell>
          <cell r="D13">
            <v>723</v>
          </cell>
        </row>
      </sheetData>
      <sheetData sheetId="29">
        <row r="1">
          <cell r="A1" t="str">
            <v>triLosNightsMama</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row>
        <row r="2">
          <cell r="A2">
            <v>1</v>
          </cell>
          <cell r="B2">
            <v>88</v>
          </cell>
          <cell r="C2">
            <v>88</v>
          </cell>
          <cell r="D2">
            <v>239</v>
          </cell>
          <cell r="E2">
            <v>48</v>
          </cell>
          <cell r="F2">
            <v>14</v>
          </cell>
          <cell r="G2">
            <v>51</v>
          </cell>
          <cell r="H2">
            <v>16</v>
          </cell>
          <cell r="I2">
            <v>8</v>
          </cell>
          <cell r="J2">
            <v>25</v>
          </cell>
          <cell r="K2">
            <v>10</v>
          </cell>
          <cell r="L2">
            <v>8</v>
          </cell>
        </row>
        <row r="3">
          <cell r="A3">
            <v>2</v>
          </cell>
          <cell r="B3">
            <v>288</v>
          </cell>
          <cell r="C3">
            <v>420</v>
          </cell>
          <cell r="D3">
            <v>647</v>
          </cell>
          <cell r="E3">
            <v>224</v>
          </cell>
          <cell r="F3">
            <v>138</v>
          </cell>
          <cell r="G3">
            <v>254</v>
          </cell>
          <cell r="H3">
            <v>103</v>
          </cell>
          <cell r="I3">
            <v>31</v>
          </cell>
          <cell r="J3">
            <v>69</v>
          </cell>
          <cell r="K3">
            <v>39</v>
          </cell>
          <cell r="L3">
            <v>23</v>
          </cell>
        </row>
        <row r="4">
          <cell r="A4">
            <v>3</v>
          </cell>
          <cell r="B4">
            <v>389</v>
          </cell>
          <cell r="C4">
            <v>864</v>
          </cell>
          <cell r="D4">
            <v>1040</v>
          </cell>
          <cell r="E4">
            <v>339</v>
          </cell>
          <cell r="F4">
            <v>217</v>
          </cell>
          <cell r="G4">
            <v>704</v>
          </cell>
          <cell r="H4">
            <v>295</v>
          </cell>
          <cell r="I4">
            <v>70</v>
          </cell>
          <cell r="J4">
            <v>171</v>
          </cell>
          <cell r="K4">
            <v>80</v>
          </cell>
          <cell r="L4">
            <v>76</v>
          </cell>
        </row>
        <row r="5">
          <cell r="A5">
            <v>4</v>
          </cell>
          <cell r="B5">
            <v>837</v>
          </cell>
          <cell r="C5">
            <v>2514</v>
          </cell>
          <cell r="D5">
            <v>2744</v>
          </cell>
          <cell r="E5">
            <v>948</v>
          </cell>
          <cell r="F5">
            <v>556</v>
          </cell>
          <cell r="G5">
            <v>4720</v>
          </cell>
          <cell r="H5">
            <v>1712</v>
          </cell>
          <cell r="I5">
            <v>536</v>
          </cell>
          <cell r="J5">
            <v>1125</v>
          </cell>
          <cell r="K5">
            <v>640</v>
          </cell>
          <cell r="L5">
            <v>785</v>
          </cell>
        </row>
        <row r="6">
          <cell r="A6">
            <v>5</v>
          </cell>
          <cell r="B6">
            <v>2980</v>
          </cell>
          <cell r="C6">
            <v>5781</v>
          </cell>
          <cell r="D6">
            <v>8074</v>
          </cell>
          <cell r="E6">
            <v>2917</v>
          </cell>
          <cell r="F6">
            <v>1879</v>
          </cell>
          <cell r="G6">
            <v>8593</v>
          </cell>
          <cell r="H6">
            <v>4491</v>
          </cell>
          <cell r="I6">
            <v>510</v>
          </cell>
          <cell r="J6">
            <v>4122</v>
          </cell>
          <cell r="K6">
            <v>1605</v>
          </cell>
          <cell r="L6">
            <v>1254</v>
          </cell>
        </row>
        <row r="7">
          <cell r="A7">
            <v>6</v>
          </cell>
          <cell r="B7">
            <v>4346</v>
          </cell>
          <cell r="C7">
            <v>3537</v>
          </cell>
          <cell r="D7">
            <v>5219</v>
          </cell>
          <cell r="E7">
            <v>2377</v>
          </cell>
          <cell r="F7">
            <v>1730</v>
          </cell>
          <cell r="G7">
            <v>5979</v>
          </cell>
          <cell r="H7">
            <v>4087</v>
          </cell>
          <cell r="I7">
            <v>293</v>
          </cell>
          <cell r="J7">
            <v>4138</v>
          </cell>
          <cell r="K7">
            <v>1400</v>
          </cell>
          <cell r="L7">
            <v>504</v>
          </cell>
        </row>
        <row r="8">
          <cell r="A8">
            <v>7</v>
          </cell>
          <cell r="B8">
            <v>1929</v>
          </cell>
          <cell r="C8">
            <v>1603</v>
          </cell>
          <cell r="D8">
            <v>2587</v>
          </cell>
          <cell r="E8">
            <v>892</v>
          </cell>
          <cell r="F8">
            <v>959</v>
          </cell>
          <cell r="G8">
            <v>2531</v>
          </cell>
          <cell r="H8">
            <v>1813</v>
          </cell>
          <cell r="I8">
            <v>174</v>
          </cell>
          <cell r="J8">
            <v>1579</v>
          </cell>
          <cell r="K8">
            <v>624</v>
          </cell>
          <cell r="L8">
            <v>146</v>
          </cell>
        </row>
        <row r="9">
          <cell r="A9">
            <v>8</v>
          </cell>
          <cell r="B9">
            <v>611</v>
          </cell>
          <cell r="C9">
            <v>767</v>
          </cell>
          <cell r="D9">
            <v>1168</v>
          </cell>
          <cell r="E9">
            <v>288</v>
          </cell>
          <cell r="F9">
            <v>469</v>
          </cell>
          <cell r="G9">
            <v>982</v>
          </cell>
          <cell r="H9">
            <v>783</v>
          </cell>
          <cell r="I9">
            <v>39</v>
          </cell>
          <cell r="J9">
            <v>561</v>
          </cell>
          <cell r="K9">
            <v>223</v>
          </cell>
          <cell r="L9">
            <v>47</v>
          </cell>
        </row>
        <row r="10">
          <cell r="A10">
            <v>9</v>
          </cell>
          <cell r="B10">
            <v>175</v>
          </cell>
          <cell r="C10">
            <v>266</v>
          </cell>
          <cell r="D10">
            <v>340</v>
          </cell>
          <cell r="E10">
            <v>135</v>
          </cell>
          <cell r="F10">
            <v>166</v>
          </cell>
          <cell r="G10">
            <v>414</v>
          </cell>
          <cell r="H10">
            <v>267</v>
          </cell>
          <cell r="I10">
            <v>17</v>
          </cell>
          <cell r="J10">
            <v>189</v>
          </cell>
          <cell r="K10">
            <v>102</v>
          </cell>
          <cell r="L10">
            <v>12</v>
          </cell>
        </row>
        <row r="11">
          <cell r="A11">
            <v>10</v>
          </cell>
          <cell r="B11">
            <v>62</v>
          </cell>
          <cell r="C11">
            <v>106</v>
          </cell>
          <cell r="D11">
            <v>98</v>
          </cell>
          <cell r="E11">
            <v>56</v>
          </cell>
          <cell r="F11">
            <v>63</v>
          </cell>
          <cell r="G11">
            <v>213</v>
          </cell>
          <cell r="H11">
            <v>142</v>
          </cell>
          <cell r="I11">
            <v>16</v>
          </cell>
          <cell r="J11">
            <v>81</v>
          </cell>
          <cell r="K11">
            <v>56</v>
          </cell>
          <cell r="L11">
            <v>11</v>
          </cell>
        </row>
        <row r="12">
          <cell r="A12">
            <v>11</v>
          </cell>
          <cell r="B12">
            <v>33</v>
          </cell>
          <cell r="C12">
            <v>51</v>
          </cell>
          <cell r="D12">
            <v>60</v>
          </cell>
          <cell r="E12">
            <v>41</v>
          </cell>
          <cell r="F12">
            <v>37</v>
          </cell>
          <cell r="G12">
            <v>143</v>
          </cell>
          <cell r="H12">
            <v>94</v>
          </cell>
          <cell r="I12">
            <v>9</v>
          </cell>
          <cell r="J12">
            <v>52</v>
          </cell>
          <cell r="K12">
            <v>27</v>
          </cell>
          <cell r="L12">
            <v>3</v>
          </cell>
        </row>
        <row r="13">
          <cell r="A13">
            <v>12</v>
          </cell>
          <cell r="B13">
            <v>110</v>
          </cell>
          <cell r="C13">
            <v>194</v>
          </cell>
          <cell r="D13">
            <v>238</v>
          </cell>
          <cell r="E13">
            <v>124</v>
          </cell>
          <cell r="F13">
            <v>174</v>
          </cell>
          <cell r="G13">
            <v>574</v>
          </cell>
          <cell r="H13">
            <v>326</v>
          </cell>
          <cell r="I13">
            <v>46</v>
          </cell>
          <cell r="J13">
            <v>180</v>
          </cell>
          <cell r="K13">
            <v>151</v>
          </cell>
          <cell r="L13">
            <v>20</v>
          </cell>
        </row>
      </sheetData>
      <sheetData sheetId="30">
        <row r="1">
          <cell r="A1" t="str">
            <v>triLosNightsMama</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row>
        <row r="2">
          <cell r="A2">
            <v>1</v>
          </cell>
          <cell r="B2">
            <v>6</v>
          </cell>
          <cell r="C2">
            <v>473</v>
          </cell>
          <cell r="D2">
            <v>2</v>
          </cell>
          <cell r="E2">
            <v>7</v>
          </cell>
          <cell r="F2">
            <v>0</v>
          </cell>
          <cell r="G2">
            <v>0</v>
          </cell>
          <cell r="H2">
            <v>44</v>
          </cell>
          <cell r="I2">
            <v>12</v>
          </cell>
          <cell r="J2">
            <v>11</v>
          </cell>
          <cell r="K2">
            <v>19</v>
          </cell>
          <cell r="L2">
            <v>6</v>
          </cell>
          <cell r="M2">
            <v>15</v>
          </cell>
          <cell r="N2">
            <v>0</v>
          </cell>
        </row>
        <row r="3">
          <cell r="A3">
            <v>2</v>
          </cell>
          <cell r="B3">
            <v>49</v>
          </cell>
          <cell r="C3">
            <v>1724</v>
          </cell>
          <cell r="D3">
            <v>5</v>
          </cell>
          <cell r="E3">
            <v>22</v>
          </cell>
          <cell r="F3">
            <v>6</v>
          </cell>
          <cell r="G3">
            <v>0</v>
          </cell>
          <cell r="H3">
            <v>136</v>
          </cell>
          <cell r="I3">
            <v>80</v>
          </cell>
          <cell r="J3">
            <v>84</v>
          </cell>
          <cell r="K3">
            <v>75</v>
          </cell>
          <cell r="L3">
            <v>6</v>
          </cell>
          <cell r="M3">
            <v>48</v>
          </cell>
          <cell r="N3">
            <v>1</v>
          </cell>
        </row>
        <row r="4">
          <cell r="A4">
            <v>3</v>
          </cell>
          <cell r="B4">
            <v>148</v>
          </cell>
          <cell r="C4">
            <v>3121</v>
          </cell>
          <cell r="D4">
            <v>8</v>
          </cell>
          <cell r="E4">
            <v>33</v>
          </cell>
          <cell r="F4">
            <v>8</v>
          </cell>
          <cell r="G4">
            <v>0</v>
          </cell>
          <cell r="H4">
            <v>115</v>
          </cell>
          <cell r="I4">
            <v>181</v>
          </cell>
          <cell r="J4">
            <v>188</v>
          </cell>
          <cell r="K4">
            <v>280</v>
          </cell>
          <cell r="L4">
            <v>25</v>
          </cell>
          <cell r="M4">
            <v>136</v>
          </cell>
          <cell r="N4">
            <v>2</v>
          </cell>
        </row>
        <row r="5">
          <cell r="A5">
            <v>4</v>
          </cell>
          <cell r="B5">
            <v>625</v>
          </cell>
          <cell r="C5">
            <v>13328</v>
          </cell>
          <cell r="D5">
            <v>30</v>
          </cell>
          <cell r="E5">
            <v>196</v>
          </cell>
          <cell r="F5">
            <v>29</v>
          </cell>
          <cell r="G5">
            <v>3</v>
          </cell>
          <cell r="H5">
            <v>170</v>
          </cell>
          <cell r="I5">
            <v>676</v>
          </cell>
          <cell r="J5">
            <v>398</v>
          </cell>
          <cell r="K5">
            <v>1150</v>
          </cell>
          <cell r="L5">
            <v>109</v>
          </cell>
          <cell r="M5">
            <v>398</v>
          </cell>
          <cell r="N5">
            <v>5</v>
          </cell>
        </row>
        <row r="6">
          <cell r="A6">
            <v>5</v>
          </cell>
          <cell r="B6">
            <v>1404</v>
          </cell>
          <cell r="C6">
            <v>35378</v>
          </cell>
          <cell r="D6">
            <v>64</v>
          </cell>
          <cell r="E6">
            <v>503</v>
          </cell>
          <cell r="F6">
            <v>35</v>
          </cell>
          <cell r="G6">
            <v>11</v>
          </cell>
          <cell r="H6">
            <v>329</v>
          </cell>
          <cell r="I6">
            <v>1233</v>
          </cell>
          <cell r="J6">
            <v>518</v>
          </cell>
          <cell r="K6">
            <v>1943</v>
          </cell>
          <cell r="L6">
            <v>230</v>
          </cell>
          <cell r="M6">
            <v>551</v>
          </cell>
          <cell r="N6">
            <v>7</v>
          </cell>
        </row>
        <row r="7">
          <cell r="A7">
            <v>6</v>
          </cell>
          <cell r="B7">
            <v>1168</v>
          </cell>
          <cell r="C7">
            <v>28592</v>
          </cell>
          <cell r="D7">
            <v>59</v>
          </cell>
          <cell r="E7">
            <v>369</v>
          </cell>
          <cell r="F7">
            <v>32</v>
          </cell>
          <cell r="G7">
            <v>4</v>
          </cell>
          <cell r="H7">
            <v>240</v>
          </cell>
          <cell r="I7">
            <v>918</v>
          </cell>
          <cell r="J7">
            <v>332</v>
          </cell>
          <cell r="K7">
            <v>1281</v>
          </cell>
          <cell r="L7">
            <v>210</v>
          </cell>
          <cell r="M7">
            <v>399</v>
          </cell>
          <cell r="N7">
            <v>6</v>
          </cell>
        </row>
        <row r="8">
          <cell r="A8">
            <v>7</v>
          </cell>
          <cell r="B8">
            <v>467</v>
          </cell>
          <cell r="C8">
            <v>12497</v>
          </cell>
          <cell r="D8">
            <v>16</v>
          </cell>
          <cell r="E8">
            <v>168</v>
          </cell>
          <cell r="F8">
            <v>11</v>
          </cell>
          <cell r="G8">
            <v>2</v>
          </cell>
          <cell r="H8">
            <v>150</v>
          </cell>
          <cell r="I8">
            <v>397</v>
          </cell>
          <cell r="J8">
            <v>150</v>
          </cell>
          <cell r="K8">
            <v>666</v>
          </cell>
          <cell r="L8">
            <v>98</v>
          </cell>
          <cell r="M8">
            <v>213</v>
          </cell>
          <cell r="N8">
            <v>2</v>
          </cell>
        </row>
        <row r="9">
          <cell r="A9">
            <v>8</v>
          </cell>
          <cell r="B9">
            <v>207</v>
          </cell>
          <cell r="C9">
            <v>4948</v>
          </cell>
          <cell r="D9">
            <v>6</v>
          </cell>
          <cell r="E9">
            <v>66</v>
          </cell>
          <cell r="F9">
            <v>6</v>
          </cell>
          <cell r="G9">
            <v>1</v>
          </cell>
          <cell r="H9">
            <v>54</v>
          </cell>
          <cell r="I9">
            <v>131</v>
          </cell>
          <cell r="J9">
            <v>72</v>
          </cell>
          <cell r="K9">
            <v>311</v>
          </cell>
          <cell r="L9">
            <v>33</v>
          </cell>
          <cell r="M9">
            <v>99</v>
          </cell>
          <cell r="N9">
            <v>4</v>
          </cell>
        </row>
        <row r="10">
          <cell r="A10">
            <v>9</v>
          </cell>
          <cell r="B10">
            <v>79</v>
          </cell>
          <cell r="C10">
            <v>1677</v>
          </cell>
          <cell r="D10">
            <v>7</v>
          </cell>
          <cell r="E10">
            <v>16</v>
          </cell>
          <cell r="F10">
            <v>3</v>
          </cell>
          <cell r="G10">
            <v>2</v>
          </cell>
          <cell r="H10">
            <v>20</v>
          </cell>
          <cell r="I10">
            <v>55</v>
          </cell>
          <cell r="J10">
            <v>35</v>
          </cell>
          <cell r="K10">
            <v>134</v>
          </cell>
          <cell r="L10">
            <v>16</v>
          </cell>
          <cell r="M10">
            <v>38</v>
          </cell>
          <cell r="N10">
            <v>1</v>
          </cell>
        </row>
        <row r="11">
          <cell r="A11">
            <v>10</v>
          </cell>
          <cell r="B11">
            <v>30</v>
          </cell>
          <cell r="C11">
            <v>728</v>
          </cell>
          <cell r="D11">
            <v>0</v>
          </cell>
          <cell r="E11">
            <v>14</v>
          </cell>
          <cell r="F11">
            <v>1</v>
          </cell>
          <cell r="G11">
            <v>0</v>
          </cell>
          <cell r="H11">
            <v>9</v>
          </cell>
          <cell r="I11">
            <v>31</v>
          </cell>
          <cell r="J11">
            <v>14</v>
          </cell>
          <cell r="K11">
            <v>47</v>
          </cell>
          <cell r="L11">
            <v>12</v>
          </cell>
          <cell r="M11">
            <v>18</v>
          </cell>
          <cell r="N11">
            <v>0</v>
          </cell>
        </row>
        <row r="12">
          <cell r="A12">
            <v>11</v>
          </cell>
          <cell r="B12">
            <v>24</v>
          </cell>
          <cell r="C12">
            <v>436</v>
          </cell>
          <cell r="D12">
            <v>0</v>
          </cell>
          <cell r="E12">
            <v>9</v>
          </cell>
          <cell r="F12">
            <v>0</v>
          </cell>
          <cell r="G12">
            <v>0</v>
          </cell>
          <cell r="H12">
            <v>4</v>
          </cell>
          <cell r="I12">
            <v>17</v>
          </cell>
          <cell r="J12">
            <v>3</v>
          </cell>
          <cell r="K12">
            <v>43</v>
          </cell>
          <cell r="L12">
            <v>3</v>
          </cell>
          <cell r="M12">
            <v>11</v>
          </cell>
          <cell r="N12">
            <v>0</v>
          </cell>
        </row>
        <row r="13">
          <cell r="A13">
            <v>12</v>
          </cell>
          <cell r="B13">
            <v>104</v>
          </cell>
          <cell r="C13">
            <v>1728</v>
          </cell>
          <cell r="D13">
            <v>3</v>
          </cell>
          <cell r="E13">
            <v>25</v>
          </cell>
          <cell r="F13">
            <v>1</v>
          </cell>
          <cell r="G13">
            <v>1</v>
          </cell>
          <cell r="H13">
            <v>23</v>
          </cell>
          <cell r="I13">
            <v>68</v>
          </cell>
          <cell r="J13">
            <v>15</v>
          </cell>
          <cell r="K13">
            <v>116</v>
          </cell>
          <cell r="L13">
            <v>17</v>
          </cell>
          <cell r="M13">
            <v>36</v>
          </cell>
          <cell r="N13">
            <v>0</v>
          </cell>
        </row>
      </sheetData>
      <sheetData sheetId="31">
        <row r="1">
          <cell r="A1" t="str">
            <v>triLosNightsMama</v>
          </cell>
          <cell r="B1" t="str">
            <v>col_1</v>
          </cell>
          <cell r="C1" t="str">
            <v>col_2</v>
          </cell>
          <cell r="D1" t="str">
            <v>col_3</v>
          </cell>
          <cell r="E1" t="str">
            <v>col_4</v>
          </cell>
          <cell r="F1" t="str">
            <v>col_5</v>
          </cell>
          <cell r="G1" t="str">
            <v>col_6</v>
          </cell>
          <cell r="H1" t="str">
            <v>col_7</v>
          </cell>
          <cell r="I1" t="str">
            <v>col_8</v>
          </cell>
          <cell r="J1" t="str">
            <v>col_9</v>
          </cell>
        </row>
        <row r="2">
          <cell r="A2">
            <v>1</v>
          </cell>
          <cell r="B2">
            <v>4</v>
          </cell>
          <cell r="C2">
            <v>17</v>
          </cell>
          <cell r="D2">
            <v>32</v>
          </cell>
          <cell r="E2">
            <v>68</v>
          </cell>
          <cell r="F2">
            <v>400</v>
          </cell>
          <cell r="G2">
            <v>73</v>
          </cell>
          <cell r="H2">
            <v>0</v>
          </cell>
          <cell r="I2">
            <v>1</v>
          </cell>
          <cell r="J2">
            <v>0</v>
          </cell>
        </row>
        <row r="3">
          <cell r="A3">
            <v>2</v>
          </cell>
          <cell r="B3">
            <v>1</v>
          </cell>
          <cell r="C3">
            <v>87</v>
          </cell>
          <cell r="D3">
            <v>79</v>
          </cell>
          <cell r="E3">
            <v>278</v>
          </cell>
          <cell r="F3">
            <v>1508</v>
          </cell>
          <cell r="G3">
            <v>281</v>
          </cell>
          <cell r="H3">
            <v>0</v>
          </cell>
          <cell r="I3">
            <v>0</v>
          </cell>
          <cell r="J3">
            <v>2</v>
          </cell>
        </row>
        <row r="4">
          <cell r="A4">
            <v>3</v>
          </cell>
          <cell r="B4">
            <v>4</v>
          </cell>
          <cell r="C4">
            <v>71</v>
          </cell>
          <cell r="D4">
            <v>75</v>
          </cell>
          <cell r="E4">
            <v>437</v>
          </cell>
          <cell r="F4">
            <v>3162</v>
          </cell>
          <cell r="G4">
            <v>490</v>
          </cell>
          <cell r="H4">
            <v>1</v>
          </cell>
          <cell r="I4">
            <v>0</v>
          </cell>
          <cell r="J4">
            <v>5</v>
          </cell>
        </row>
        <row r="5">
          <cell r="A5">
            <v>4</v>
          </cell>
          <cell r="B5">
            <v>6</v>
          </cell>
          <cell r="C5">
            <v>40</v>
          </cell>
          <cell r="D5">
            <v>62</v>
          </cell>
          <cell r="E5">
            <v>1509</v>
          </cell>
          <cell r="F5">
            <v>13678</v>
          </cell>
          <cell r="G5">
            <v>1807</v>
          </cell>
          <cell r="H5">
            <v>1</v>
          </cell>
          <cell r="I5">
            <v>1</v>
          </cell>
          <cell r="J5">
            <v>13</v>
          </cell>
        </row>
        <row r="6">
          <cell r="A6">
            <v>5</v>
          </cell>
          <cell r="B6">
            <v>8</v>
          </cell>
          <cell r="C6">
            <v>36</v>
          </cell>
          <cell r="D6">
            <v>104</v>
          </cell>
          <cell r="E6">
            <v>3974</v>
          </cell>
          <cell r="F6">
            <v>33308</v>
          </cell>
          <cell r="G6">
            <v>4755</v>
          </cell>
          <cell r="H6">
            <v>4</v>
          </cell>
          <cell r="I6">
            <v>0</v>
          </cell>
          <cell r="J6">
            <v>17</v>
          </cell>
        </row>
        <row r="7">
          <cell r="A7">
            <v>6</v>
          </cell>
          <cell r="B7">
            <v>9</v>
          </cell>
          <cell r="C7">
            <v>53</v>
          </cell>
          <cell r="D7">
            <v>140</v>
          </cell>
          <cell r="E7">
            <v>4020</v>
          </cell>
          <cell r="F7">
            <v>25211</v>
          </cell>
          <cell r="G7">
            <v>4150</v>
          </cell>
          <cell r="H7">
            <v>2</v>
          </cell>
          <cell r="I7">
            <v>3</v>
          </cell>
          <cell r="J7">
            <v>22</v>
          </cell>
        </row>
        <row r="8">
          <cell r="A8">
            <v>7</v>
          </cell>
          <cell r="B8">
            <v>7</v>
          </cell>
          <cell r="C8">
            <v>27</v>
          </cell>
          <cell r="D8">
            <v>126</v>
          </cell>
          <cell r="E8">
            <v>2533</v>
          </cell>
          <cell r="F8">
            <v>10301</v>
          </cell>
          <cell r="G8">
            <v>1828</v>
          </cell>
          <cell r="H8">
            <v>1</v>
          </cell>
          <cell r="I8">
            <v>0</v>
          </cell>
          <cell r="J8">
            <v>14</v>
          </cell>
        </row>
        <row r="9">
          <cell r="A9">
            <v>8</v>
          </cell>
          <cell r="B9">
            <v>3</v>
          </cell>
          <cell r="C9">
            <v>29</v>
          </cell>
          <cell r="D9">
            <v>122</v>
          </cell>
          <cell r="E9">
            <v>1395</v>
          </cell>
          <cell r="F9">
            <v>3678</v>
          </cell>
          <cell r="G9">
            <v>698</v>
          </cell>
          <cell r="H9">
            <v>0</v>
          </cell>
          <cell r="I9">
            <v>1</v>
          </cell>
          <cell r="J9">
            <v>12</v>
          </cell>
        </row>
        <row r="10">
          <cell r="A10">
            <v>9</v>
          </cell>
          <cell r="B10">
            <v>0</v>
          </cell>
          <cell r="C10">
            <v>31</v>
          </cell>
          <cell r="D10">
            <v>82</v>
          </cell>
          <cell r="E10">
            <v>695</v>
          </cell>
          <cell r="F10">
            <v>1046</v>
          </cell>
          <cell r="G10">
            <v>227</v>
          </cell>
          <cell r="H10">
            <v>1</v>
          </cell>
          <cell r="I10">
            <v>0</v>
          </cell>
          <cell r="J10">
            <v>1</v>
          </cell>
        </row>
        <row r="11">
          <cell r="A11">
            <v>10</v>
          </cell>
          <cell r="B11">
            <v>0</v>
          </cell>
          <cell r="C11">
            <v>13</v>
          </cell>
          <cell r="D11">
            <v>60</v>
          </cell>
          <cell r="E11">
            <v>381</v>
          </cell>
          <cell r="F11">
            <v>368</v>
          </cell>
          <cell r="G11">
            <v>79</v>
          </cell>
          <cell r="H11">
            <v>0</v>
          </cell>
          <cell r="I11">
            <v>0</v>
          </cell>
          <cell r="J11">
            <v>3</v>
          </cell>
        </row>
        <row r="12">
          <cell r="A12">
            <v>11</v>
          </cell>
          <cell r="B12">
            <v>0</v>
          </cell>
          <cell r="C12">
            <v>21</v>
          </cell>
          <cell r="D12">
            <v>66</v>
          </cell>
          <cell r="E12">
            <v>260</v>
          </cell>
          <cell r="F12">
            <v>172</v>
          </cell>
          <cell r="G12">
            <v>27</v>
          </cell>
          <cell r="H12">
            <v>0</v>
          </cell>
          <cell r="I12">
            <v>0</v>
          </cell>
          <cell r="J12">
            <v>4</v>
          </cell>
        </row>
        <row r="13">
          <cell r="A13">
            <v>12</v>
          </cell>
          <cell r="B13">
            <v>1</v>
          </cell>
          <cell r="C13">
            <v>100</v>
          </cell>
          <cell r="D13">
            <v>360</v>
          </cell>
          <cell r="E13">
            <v>1237</v>
          </cell>
          <cell r="F13">
            <v>370</v>
          </cell>
          <cell r="G13">
            <v>50</v>
          </cell>
          <cell r="H13">
            <v>0</v>
          </cell>
          <cell r="I13">
            <v>0</v>
          </cell>
          <cell r="J13">
            <v>19</v>
          </cell>
        </row>
      </sheetData>
      <sheetData sheetId="32">
        <row r="1">
          <cell r="A1" t="str">
            <v>triLosNightsMama</v>
          </cell>
          <cell r="B1" t="str">
            <v>col_1</v>
          </cell>
          <cell r="C1" t="str">
            <v>col_2</v>
          </cell>
          <cell r="D1" t="str">
            <v>col_3</v>
          </cell>
          <cell r="E1" t="str">
            <v>col_4</v>
          </cell>
          <cell r="F1" t="str">
            <v>col_5</v>
          </cell>
          <cell r="G1" t="str">
            <v>col_6</v>
          </cell>
          <cell r="H1" t="str">
            <v>col_7</v>
          </cell>
          <cell r="I1" t="str">
            <v>col_8</v>
          </cell>
          <cell r="J1" t="str">
            <v>col_9</v>
          </cell>
          <cell r="K1" t="str">
            <v>col_10</v>
          </cell>
        </row>
        <row r="2">
          <cell r="A2">
            <v>1</v>
          </cell>
          <cell r="B2">
            <v>0</v>
          </cell>
          <cell r="C2">
            <v>21</v>
          </cell>
          <cell r="D2">
            <v>92</v>
          </cell>
          <cell r="E2">
            <v>189</v>
          </cell>
          <cell r="F2">
            <v>202</v>
          </cell>
          <cell r="G2">
            <v>78</v>
          </cell>
          <cell r="H2">
            <v>13</v>
          </cell>
          <cell r="I2">
            <v>0</v>
          </cell>
          <cell r="J2">
            <v>0</v>
          </cell>
          <cell r="K2">
            <v>0</v>
          </cell>
        </row>
        <row r="3">
          <cell r="A3">
            <v>2</v>
          </cell>
          <cell r="B3">
            <v>2</v>
          </cell>
          <cell r="C3">
            <v>90</v>
          </cell>
          <cell r="D3">
            <v>351</v>
          </cell>
          <cell r="E3">
            <v>717</v>
          </cell>
          <cell r="F3">
            <v>738</v>
          </cell>
          <cell r="G3">
            <v>282</v>
          </cell>
          <cell r="H3">
            <v>53</v>
          </cell>
          <cell r="I3">
            <v>3</v>
          </cell>
          <cell r="J3">
            <v>0</v>
          </cell>
          <cell r="K3">
            <v>0</v>
          </cell>
        </row>
        <row r="4">
          <cell r="A4">
            <v>3</v>
          </cell>
          <cell r="B4">
            <v>1</v>
          </cell>
          <cell r="C4">
            <v>180</v>
          </cell>
          <cell r="D4">
            <v>846</v>
          </cell>
          <cell r="E4">
            <v>1409</v>
          </cell>
          <cell r="F4">
            <v>1198</v>
          </cell>
          <cell r="G4">
            <v>523</v>
          </cell>
          <cell r="H4">
            <v>85</v>
          </cell>
          <cell r="I4">
            <v>3</v>
          </cell>
          <cell r="J4">
            <v>0</v>
          </cell>
          <cell r="K4">
            <v>0</v>
          </cell>
        </row>
        <row r="5">
          <cell r="A5">
            <v>4</v>
          </cell>
          <cell r="B5">
            <v>11</v>
          </cell>
          <cell r="C5">
            <v>581</v>
          </cell>
          <cell r="D5">
            <v>3041</v>
          </cell>
          <cell r="E5">
            <v>5801</v>
          </cell>
          <cell r="F5">
            <v>5250</v>
          </cell>
          <cell r="G5">
            <v>2047</v>
          </cell>
          <cell r="H5">
            <v>365</v>
          </cell>
          <cell r="I5">
            <v>20</v>
          </cell>
          <cell r="J5">
            <v>1</v>
          </cell>
          <cell r="K5">
            <v>0</v>
          </cell>
        </row>
        <row r="6">
          <cell r="A6">
            <v>5</v>
          </cell>
          <cell r="B6">
            <v>16</v>
          </cell>
          <cell r="C6">
            <v>1344</v>
          </cell>
          <cell r="D6">
            <v>6749</v>
          </cell>
          <cell r="E6">
            <v>15567</v>
          </cell>
          <cell r="F6">
            <v>13012</v>
          </cell>
          <cell r="G6">
            <v>4707</v>
          </cell>
          <cell r="H6">
            <v>781</v>
          </cell>
          <cell r="I6">
            <v>29</v>
          </cell>
          <cell r="J6">
            <v>1</v>
          </cell>
          <cell r="K6">
            <v>0</v>
          </cell>
        </row>
        <row r="7">
          <cell r="A7">
            <v>6</v>
          </cell>
          <cell r="B7">
            <v>13</v>
          </cell>
          <cell r="C7">
            <v>1037</v>
          </cell>
          <cell r="D7">
            <v>5556</v>
          </cell>
          <cell r="E7">
            <v>12665</v>
          </cell>
          <cell r="F7">
            <v>9978</v>
          </cell>
          <cell r="G7">
            <v>3651</v>
          </cell>
          <cell r="H7">
            <v>678</v>
          </cell>
          <cell r="I7">
            <v>30</v>
          </cell>
          <cell r="J7">
            <v>2</v>
          </cell>
          <cell r="K7">
            <v>0</v>
          </cell>
        </row>
        <row r="8">
          <cell r="A8">
            <v>7</v>
          </cell>
          <cell r="B8">
            <v>8</v>
          </cell>
          <cell r="C8">
            <v>421</v>
          </cell>
          <cell r="D8">
            <v>2115</v>
          </cell>
          <cell r="E8">
            <v>5429</v>
          </cell>
          <cell r="F8">
            <v>4556</v>
          </cell>
          <cell r="G8">
            <v>1933</v>
          </cell>
          <cell r="H8">
            <v>365</v>
          </cell>
          <cell r="I8">
            <v>10</v>
          </cell>
          <cell r="J8">
            <v>0</v>
          </cell>
          <cell r="K8">
            <v>0</v>
          </cell>
        </row>
        <row r="9">
          <cell r="A9">
            <v>8</v>
          </cell>
          <cell r="B9">
            <v>2</v>
          </cell>
          <cell r="C9">
            <v>164</v>
          </cell>
          <cell r="D9">
            <v>859</v>
          </cell>
          <cell r="E9">
            <v>2042</v>
          </cell>
          <cell r="F9">
            <v>1826</v>
          </cell>
          <cell r="G9">
            <v>840</v>
          </cell>
          <cell r="H9">
            <v>196</v>
          </cell>
          <cell r="I9">
            <v>8</v>
          </cell>
          <cell r="J9">
            <v>1</v>
          </cell>
          <cell r="K9">
            <v>0</v>
          </cell>
        </row>
        <row r="10">
          <cell r="A10">
            <v>9</v>
          </cell>
          <cell r="B10">
            <v>3</v>
          </cell>
          <cell r="C10">
            <v>65</v>
          </cell>
          <cell r="D10">
            <v>303</v>
          </cell>
          <cell r="E10">
            <v>686</v>
          </cell>
          <cell r="F10">
            <v>632</v>
          </cell>
          <cell r="G10">
            <v>299</v>
          </cell>
          <cell r="H10">
            <v>91</v>
          </cell>
          <cell r="I10">
            <v>4</v>
          </cell>
          <cell r="J10">
            <v>0</v>
          </cell>
          <cell r="K10">
            <v>0</v>
          </cell>
        </row>
        <row r="11">
          <cell r="A11">
            <v>10</v>
          </cell>
          <cell r="B11">
            <v>0</v>
          </cell>
          <cell r="C11">
            <v>32</v>
          </cell>
          <cell r="D11">
            <v>127</v>
          </cell>
          <cell r="E11">
            <v>295</v>
          </cell>
          <cell r="F11">
            <v>261</v>
          </cell>
          <cell r="G11">
            <v>141</v>
          </cell>
          <cell r="H11">
            <v>44</v>
          </cell>
          <cell r="I11">
            <v>4</v>
          </cell>
          <cell r="J11">
            <v>0</v>
          </cell>
          <cell r="K11">
            <v>0</v>
          </cell>
        </row>
        <row r="12">
          <cell r="A12">
            <v>11</v>
          </cell>
          <cell r="B12">
            <v>0</v>
          </cell>
          <cell r="C12">
            <v>22</v>
          </cell>
          <cell r="D12">
            <v>74</v>
          </cell>
          <cell r="E12">
            <v>183</v>
          </cell>
          <cell r="F12">
            <v>166</v>
          </cell>
          <cell r="G12">
            <v>86</v>
          </cell>
          <cell r="H12">
            <v>17</v>
          </cell>
          <cell r="I12">
            <v>2</v>
          </cell>
          <cell r="J12">
            <v>0</v>
          </cell>
          <cell r="K12">
            <v>0</v>
          </cell>
        </row>
        <row r="13">
          <cell r="A13">
            <v>12</v>
          </cell>
          <cell r="B13">
            <v>1</v>
          </cell>
          <cell r="C13">
            <v>72</v>
          </cell>
          <cell r="D13">
            <v>319</v>
          </cell>
          <cell r="E13">
            <v>638</v>
          </cell>
          <cell r="F13">
            <v>657</v>
          </cell>
          <cell r="G13">
            <v>365</v>
          </cell>
          <cell r="H13">
            <v>82</v>
          </cell>
          <cell r="I13">
            <v>3</v>
          </cell>
          <cell r="J13">
            <v>0</v>
          </cell>
          <cell r="K13">
            <v>0</v>
          </cell>
        </row>
      </sheetData>
      <sheetData sheetId="33">
        <row r="1">
          <cell r="A1" t="str">
            <v>triLosNightsMama</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8</v>
          </cell>
          <cell r="C2">
            <v>19</v>
          </cell>
          <cell r="D2">
            <v>18</v>
          </cell>
          <cell r="E2">
            <v>31</v>
          </cell>
          <cell r="F2">
            <v>34</v>
          </cell>
          <cell r="G2">
            <v>112</v>
          </cell>
          <cell r="H2">
            <v>188</v>
          </cell>
          <cell r="I2">
            <v>141</v>
          </cell>
          <cell r="J2">
            <v>51</v>
          </cell>
          <cell r="K2">
            <v>4</v>
          </cell>
          <cell r="L2">
            <v>0</v>
          </cell>
          <cell r="M2">
            <v>0</v>
          </cell>
        </row>
        <row r="3">
          <cell r="A3">
            <v>2</v>
          </cell>
          <cell r="B3">
            <v>25</v>
          </cell>
          <cell r="C3">
            <v>83</v>
          </cell>
          <cell r="D3">
            <v>43</v>
          </cell>
          <cell r="E3">
            <v>63</v>
          </cell>
          <cell r="F3">
            <v>111</v>
          </cell>
          <cell r="G3">
            <v>359</v>
          </cell>
          <cell r="H3">
            <v>813</v>
          </cell>
          <cell r="I3">
            <v>596</v>
          </cell>
          <cell r="J3">
            <v>154</v>
          </cell>
          <cell r="K3">
            <v>17</v>
          </cell>
          <cell r="L3">
            <v>1</v>
          </cell>
          <cell r="M3">
            <v>0</v>
          </cell>
        </row>
        <row r="4">
          <cell r="A4">
            <v>3</v>
          </cell>
          <cell r="B4">
            <v>15</v>
          </cell>
          <cell r="C4">
            <v>69</v>
          </cell>
          <cell r="D4">
            <v>44</v>
          </cell>
          <cell r="E4">
            <v>62</v>
          </cell>
          <cell r="F4">
            <v>120</v>
          </cell>
          <cell r="G4">
            <v>690</v>
          </cell>
          <cell r="H4">
            <v>1758</v>
          </cell>
          <cell r="I4">
            <v>1173</v>
          </cell>
          <cell r="J4">
            <v>293</v>
          </cell>
          <cell r="K4">
            <v>36</v>
          </cell>
          <cell r="L4">
            <v>3</v>
          </cell>
          <cell r="M4">
            <v>1</v>
          </cell>
        </row>
        <row r="5">
          <cell r="A5">
            <v>4</v>
          </cell>
          <cell r="B5">
            <v>15</v>
          </cell>
          <cell r="C5">
            <v>39</v>
          </cell>
          <cell r="D5">
            <v>36</v>
          </cell>
          <cell r="E5">
            <v>77</v>
          </cell>
          <cell r="F5">
            <v>315</v>
          </cell>
          <cell r="G5">
            <v>2857</v>
          </cell>
          <cell r="H5">
            <v>7258</v>
          </cell>
          <cell r="I5">
            <v>5155</v>
          </cell>
          <cell r="J5">
            <v>1276</v>
          </cell>
          <cell r="K5">
            <v>123</v>
          </cell>
          <cell r="L5">
            <v>12</v>
          </cell>
          <cell r="M5">
            <v>3</v>
          </cell>
        </row>
        <row r="6">
          <cell r="A6">
            <v>5</v>
          </cell>
          <cell r="B6">
            <v>22</v>
          </cell>
          <cell r="C6">
            <v>40</v>
          </cell>
          <cell r="D6">
            <v>52</v>
          </cell>
          <cell r="E6">
            <v>144</v>
          </cell>
          <cell r="F6">
            <v>971</v>
          </cell>
          <cell r="G6">
            <v>7440</v>
          </cell>
          <cell r="H6">
            <v>18006</v>
          </cell>
          <cell r="I6">
            <v>12382</v>
          </cell>
          <cell r="J6">
            <v>3011</v>
          </cell>
          <cell r="K6">
            <v>315</v>
          </cell>
          <cell r="L6">
            <v>21</v>
          </cell>
          <cell r="M6">
            <v>0</v>
          </cell>
        </row>
        <row r="7">
          <cell r="A7">
            <v>6</v>
          </cell>
          <cell r="B7">
            <v>14</v>
          </cell>
          <cell r="C7">
            <v>61</v>
          </cell>
          <cell r="D7">
            <v>85</v>
          </cell>
          <cell r="E7">
            <v>242</v>
          </cell>
          <cell r="F7">
            <v>1211</v>
          </cell>
          <cell r="G7">
            <v>6285</v>
          </cell>
          <cell r="H7">
            <v>13615</v>
          </cell>
          <cell r="I7">
            <v>9750</v>
          </cell>
          <cell r="J7">
            <v>2466</v>
          </cell>
          <cell r="K7">
            <v>279</v>
          </cell>
          <cell r="L7">
            <v>19</v>
          </cell>
          <cell r="M7">
            <v>1</v>
          </cell>
        </row>
        <row r="8">
          <cell r="A8">
            <v>7</v>
          </cell>
          <cell r="B8">
            <v>8</v>
          </cell>
          <cell r="C8">
            <v>36</v>
          </cell>
          <cell r="D8">
            <v>85</v>
          </cell>
          <cell r="E8">
            <v>220</v>
          </cell>
          <cell r="F8">
            <v>995</v>
          </cell>
          <cell r="G8">
            <v>3214</v>
          </cell>
          <cell r="H8">
            <v>5561</v>
          </cell>
          <cell r="I8">
            <v>3897</v>
          </cell>
          <cell r="J8">
            <v>1134</v>
          </cell>
          <cell r="K8">
            <v>142</v>
          </cell>
          <cell r="L8">
            <v>17</v>
          </cell>
          <cell r="M8">
            <v>0</v>
          </cell>
        </row>
        <row r="9">
          <cell r="A9">
            <v>8</v>
          </cell>
          <cell r="B9">
            <v>4</v>
          </cell>
          <cell r="C9">
            <v>42</v>
          </cell>
          <cell r="D9">
            <v>86</v>
          </cell>
          <cell r="E9">
            <v>205</v>
          </cell>
          <cell r="F9">
            <v>659</v>
          </cell>
          <cell r="G9">
            <v>1363</v>
          </cell>
          <cell r="H9">
            <v>1981</v>
          </cell>
          <cell r="I9">
            <v>1446</v>
          </cell>
          <cell r="J9">
            <v>437</v>
          </cell>
          <cell r="K9">
            <v>72</v>
          </cell>
          <cell r="L9">
            <v>4</v>
          </cell>
          <cell r="M9">
            <v>0</v>
          </cell>
        </row>
        <row r="10">
          <cell r="A10">
            <v>9</v>
          </cell>
          <cell r="B10">
            <v>4</v>
          </cell>
          <cell r="C10">
            <v>39</v>
          </cell>
          <cell r="D10">
            <v>60</v>
          </cell>
          <cell r="E10">
            <v>141</v>
          </cell>
          <cell r="F10">
            <v>371</v>
          </cell>
          <cell r="G10">
            <v>481</v>
          </cell>
          <cell r="H10">
            <v>576</v>
          </cell>
          <cell r="I10">
            <v>420</v>
          </cell>
          <cell r="J10">
            <v>126</v>
          </cell>
          <cell r="K10">
            <v>24</v>
          </cell>
          <cell r="L10">
            <v>6</v>
          </cell>
          <cell r="M10">
            <v>0</v>
          </cell>
        </row>
        <row r="11">
          <cell r="A11">
            <v>10</v>
          </cell>
          <cell r="B11">
            <v>3</v>
          </cell>
          <cell r="C11">
            <v>16</v>
          </cell>
          <cell r="D11">
            <v>39</v>
          </cell>
          <cell r="E11">
            <v>76</v>
          </cell>
          <cell r="F11">
            <v>222</v>
          </cell>
          <cell r="G11">
            <v>249</v>
          </cell>
          <cell r="H11">
            <v>195</v>
          </cell>
          <cell r="I11">
            <v>146</v>
          </cell>
          <cell r="J11">
            <v>41</v>
          </cell>
          <cell r="K11">
            <v>9</v>
          </cell>
          <cell r="L11">
            <v>1</v>
          </cell>
          <cell r="M11">
            <v>0</v>
          </cell>
        </row>
        <row r="12">
          <cell r="A12">
            <v>11</v>
          </cell>
          <cell r="B12">
            <v>2</v>
          </cell>
          <cell r="C12">
            <v>27</v>
          </cell>
          <cell r="D12">
            <v>45</v>
          </cell>
          <cell r="E12">
            <v>70</v>
          </cell>
          <cell r="F12">
            <v>159</v>
          </cell>
          <cell r="G12">
            <v>119</v>
          </cell>
          <cell r="H12">
            <v>91</v>
          </cell>
          <cell r="I12">
            <v>64</v>
          </cell>
          <cell r="J12">
            <v>24</v>
          </cell>
          <cell r="K12">
            <v>3</v>
          </cell>
          <cell r="L12">
            <v>2</v>
          </cell>
          <cell r="M12">
            <v>1</v>
          </cell>
        </row>
        <row r="13">
          <cell r="A13">
            <v>12</v>
          </cell>
          <cell r="B13">
            <v>13</v>
          </cell>
          <cell r="C13">
            <v>142</v>
          </cell>
          <cell r="D13">
            <v>270</v>
          </cell>
          <cell r="E13">
            <v>434</v>
          </cell>
          <cell r="F13">
            <v>697</v>
          </cell>
          <cell r="G13">
            <v>502</v>
          </cell>
          <cell r="H13">
            <v>311</v>
          </cell>
          <cell r="I13">
            <v>105</v>
          </cell>
          <cell r="J13">
            <v>24</v>
          </cell>
          <cell r="K13">
            <v>7</v>
          </cell>
          <cell r="L13">
            <v>2</v>
          </cell>
          <cell r="M13">
            <v>2</v>
          </cell>
        </row>
      </sheetData>
      <sheetData sheetId="34">
        <row r="1">
          <cell r="A1" t="str">
            <v>triLosNightsMama</v>
          </cell>
          <cell r="B1" t="str">
            <v>col_1</v>
          </cell>
          <cell r="C1" t="str">
            <v>col_2</v>
          </cell>
          <cell r="D1" t="str">
            <v>col_3</v>
          </cell>
          <cell r="E1" t="str">
            <v>col_4</v>
          </cell>
        </row>
        <row r="2">
          <cell r="A2">
            <v>1</v>
          </cell>
          <cell r="B2">
            <v>0</v>
          </cell>
          <cell r="C2">
            <v>291</v>
          </cell>
          <cell r="D2">
            <v>315</v>
          </cell>
          <cell r="E2">
            <v>0</v>
          </cell>
        </row>
        <row r="3">
          <cell r="A3">
            <v>2</v>
          </cell>
          <cell r="B3">
            <v>0</v>
          </cell>
          <cell r="C3">
            <v>1193</v>
          </cell>
          <cell r="D3">
            <v>1072</v>
          </cell>
          <cell r="E3">
            <v>0</v>
          </cell>
        </row>
        <row r="4">
          <cell r="A4">
            <v>3</v>
          </cell>
          <cell r="B4">
            <v>1</v>
          </cell>
          <cell r="C4">
            <v>2167</v>
          </cell>
          <cell r="D4">
            <v>2096</v>
          </cell>
          <cell r="E4">
            <v>0</v>
          </cell>
        </row>
        <row r="5">
          <cell r="A5">
            <v>4</v>
          </cell>
          <cell r="B5">
            <v>3</v>
          </cell>
          <cell r="C5">
            <v>8639</v>
          </cell>
          <cell r="D5">
            <v>8524</v>
          </cell>
          <cell r="E5">
            <v>0</v>
          </cell>
        </row>
        <row r="6">
          <cell r="A6">
            <v>5</v>
          </cell>
          <cell r="B6">
            <v>7</v>
          </cell>
          <cell r="C6">
            <v>21436</v>
          </cell>
          <cell r="D6">
            <v>20961</v>
          </cell>
          <cell r="E6">
            <v>0</v>
          </cell>
        </row>
        <row r="7">
          <cell r="A7">
            <v>6</v>
          </cell>
          <cell r="B7">
            <v>1</v>
          </cell>
          <cell r="C7">
            <v>17577</v>
          </cell>
          <cell r="D7">
            <v>16450</v>
          </cell>
          <cell r="E7">
            <v>0</v>
          </cell>
        </row>
        <row r="8">
          <cell r="A8">
            <v>7</v>
          </cell>
          <cell r="B8">
            <v>0</v>
          </cell>
          <cell r="C8">
            <v>8007</v>
          </cell>
          <cell r="D8">
            <v>7302</v>
          </cell>
          <cell r="E8">
            <v>0</v>
          </cell>
        </row>
        <row r="9">
          <cell r="A9">
            <v>8</v>
          </cell>
          <cell r="B9">
            <v>2</v>
          </cell>
          <cell r="C9">
            <v>3377</v>
          </cell>
          <cell r="D9">
            <v>2920</v>
          </cell>
          <cell r="E9">
            <v>0</v>
          </cell>
        </row>
        <row r="10">
          <cell r="A10">
            <v>9</v>
          </cell>
          <cell r="B10">
            <v>0</v>
          </cell>
          <cell r="C10">
            <v>1180</v>
          </cell>
          <cell r="D10">
            <v>1068</v>
          </cell>
          <cell r="E10">
            <v>0</v>
          </cell>
        </row>
        <row r="11">
          <cell r="A11">
            <v>10</v>
          </cell>
          <cell r="B11">
            <v>0</v>
          </cell>
          <cell r="C11">
            <v>540</v>
          </cell>
          <cell r="D11">
            <v>457</v>
          </cell>
          <cell r="E11">
            <v>0</v>
          </cell>
        </row>
        <row r="12">
          <cell r="A12">
            <v>11</v>
          </cell>
          <cell r="B12">
            <v>0</v>
          </cell>
          <cell r="C12">
            <v>312</v>
          </cell>
          <cell r="D12">
            <v>295</v>
          </cell>
          <cell r="E12">
            <v>0</v>
          </cell>
        </row>
        <row r="13">
          <cell r="A13">
            <v>12</v>
          </cell>
          <cell r="B13">
            <v>1</v>
          </cell>
          <cell r="C13">
            <v>1245</v>
          </cell>
          <cell r="D13">
            <v>1263</v>
          </cell>
          <cell r="E13">
            <v>0</v>
          </cell>
        </row>
      </sheetData>
      <sheetData sheetId="35">
        <row r="1">
          <cell r="A1" t="str">
            <v>triLosNightsMama</v>
          </cell>
          <cell r="B1" t="str">
            <v>col_1</v>
          </cell>
          <cell r="C1" t="str">
            <v>col_2</v>
          </cell>
          <cell r="D1" t="str">
            <v>col_3</v>
          </cell>
          <cell r="E1" t="str">
            <v>col_4</v>
          </cell>
        </row>
        <row r="2">
          <cell r="A2">
            <v>1</v>
          </cell>
          <cell r="B2">
            <v>562</v>
          </cell>
          <cell r="C2">
            <v>11</v>
          </cell>
          <cell r="D2">
            <v>0</v>
          </cell>
          <cell r="E2">
            <v>22</v>
          </cell>
        </row>
        <row r="3">
          <cell r="A3">
            <v>2</v>
          </cell>
          <cell r="B3">
            <v>2058</v>
          </cell>
          <cell r="C3">
            <v>27</v>
          </cell>
          <cell r="D3">
            <v>0</v>
          </cell>
          <cell r="E3">
            <v>151</v>
          </cell>
        </row>
        <row r="4">
          <cell r="A4">
            <v>3</v>
          </cell>
          <cell r="B4">
            <v>4065</v>
          </cell>
          <cell r="C4">
            <v>17</v>
          </cell>
          <cell r="D4">
            <v>0</v>
          </cell>
          <cell r="E4">
            <v>163</v>
          </cell>
        </row>
        <row r="5">
          <cell r="A5">
            <v>4</v>
          </cell>
          <cell r="B5">
            <v>16978</v>
          </cell>
          <cell r="C5">
            <v>43</v>
          </cell>
          <cell r="D5">
            <v>1</v>
          </cell>
          <cell r="E5">
            <v>95</v>
          </cell>
        </row>
        <row r="6">
          <cell r="A6">
            <v>5</v>
          </cell>
          <cell r="B6">
            <v>41958</v>
          </cell>
          <cell r="C6">
            <v>197</v>
          </cell>
          <cell r="D6">
            <v>1</v>
          </cell>
          <cell r="E6">
            <v>50</v>
          </cell>
        </row>
        <row r="7">
          <cell r="A7">
            <v>6</v>
          </cell>
          <cell r="B7">
            <v>33159</v>
          </cell>
          <cell r="C7">
            <v>413</v>
          </cell>
          <cell r="D7">
            <v>6</v>
          </cell>
          <cell r="E7">
            <v>32</v>
          </cell>
        </row>
        <row r="8">
          <cell r="A8">
            <v>7</v>
          </cell>
          <cell r="B8">
            <v>14346</v>
          </cell>
          <cell r="C8">
            <v>474</v>
          </cell>
          <cell r="D8">
            <v>5</v>
          </cell>
          <cell r="E8">
            <v>12</v>
          </cell>
        </row>
        <row r="9">
          <cell r="A9">
            <v>8</v>
          </cell>
          <cell r="B9">
            <v>5568</v>
          </cell>
          <cell r="C9">
            <v>356</v>
          </cell>
          <cell r="D9">
            <v>5</v>
          </cell>
          <cell r="E9">
            <v>9</v>
          </cell>
        </row>
        <row r="10">
          <cell r="A10">
            <v>9</v>
          </cell>
          <cell r="B10">
            <v>1914</v>
          </cell>
          <cell r="C10">
            <v>159</v>
          </cell>
          <cell r="D10">
            <v>4</v>
          </cell>
          <cell r="E10">
            <v>6</v>
          </cell>
        </row>
        <row r="11">
          <cell r="A11">
            <v>10</v>
          </cell>
          <cell r="B11">
            <v>809</v>
          </cell>
          <cell r="C11">
            <v>91</v>
          </cell>
          <cell r="D11">
            <v>1</v>
          </cell>
          <cell r="E11">
            <v>3</v>
          </cell>
        </row>
        <row r="12">
          <cell r="A12">
            <v>11</v>
          </cell>
          <cell r="B12">
            <v>489</v>
          </cell>
          <cell r="C12">
            <v>58</v>
          </cell>
          <cell r="D12">
            <v>2</v>
          </cell>
          <cell r="E12">
            <v>1</v>
          </cell>
        </row>
        <row r="13">
          <cell r="A13">
            <v>12</v>
          </cell>
          <cell r="B13">
            <v>1757</v>
          </cell>
          <cell r="C13">
            <v>359</v>
          </cell>
          <cell r="D13">
            <v>12</v>
          </cell>
          <cell r="E13">
            <v>9</v>
          </cell>
        </row>
      </sheetData>
      <sheetData sheetId="36">
        <row r="1">
          <cell r="A1" t="str">
            <v>triLosNightsMama</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cell r="O1" t="str">
            <v>col_14</v>
          </cell>
        </row>
        <row r="2">
          <cell r="A2">
            <v>1</v>
          </cell>
          <cell r="B2">
            <v>562</v>
          </cell>
          <cell r="C2">
            <v>13</v>
          </cell>
          <cell r="D2">
            <v>1</v>
          </cell>
          <cell r="E2">
            <v>1</v>
          </cell>
          <cell r="F2">
            <v>5</v>
          </cell>
          <cell r="G2">
            <v>4</v>
          </cell>
          <cell r="H2">
            <v>0</v>
          </cell>
          <cell r="I2">
            <v>2</v>
          </cell>
          <cell r="J2">
            <v>4</v>
          </cell>
          <cell r="K2">
            <v>2</v>
          </cell>
          <cell r="L2">
            <v>1</v>
          </cell>
          <cell r="M2">
            <v>7</v>
          </cell>
          <cell r="N2">
            <v>4</v>
          </cell>
          <cell r="O2">
            <v>0</v>
          </cell>
        </row>
        <row r="3">
          <cell r="A3">
            <v>2</v>
          </cell>
          <cell r="B3">
            <v>482</v>
          </cell>
          <cell r="C3">
            <v>1664</v>
          </cell>
          <cell r="D3">
            <v>5</v>
          </cell>
          <cell r="E3">
            <v>7</v>
          </cell>
          <cell r="F3">
            <v>12</v>
          </cell>
          <cell r="G3">
            <v>6</v>
          </cell>
          <cell r="H3">
            <v>9</v>
          </cell>
          <cell r="I3">
            <v>7</v>
          </cell>
          <cell r="J3">
            <v>7</v>
          </cell>
          <cell r="K3">
            <v>2</v>
          </cell>
          <cell r="L3">
            <v>4</v>
          </cell>
          <cell r="M3">
            <v>30</v>
          </cell>
          <cell r="N3">
            <v>12</v>
          </cell>
          <cell r="O3">
            <v>18</v>
          </cell>
        </row>
        <row r="4">
          <cell r="A4">
            <v>3</v>
          </cell>
          <cell r="B4">
            <v>198</v>
          </cell>
          <cell r="C4">
            <v>604</v>
          </cell>
          <cell r="D4">
            <v>3284</v>
          </cell>
          <cell r="E4">
            <v>8</v>
          </cell>
          <cell r="F4">
            <v>12</v>
          </cell>
          <cell r="G4">
            <v>12</v>
          </cell>
          <cell r="H4">
            <v>7</v>
          </cell>
          <cell r="I4">
            <v>13</v>
          </cell>
          <cell r="J4">
            <v>10</v>
          </cell>
          <cell r="K4">
            <v>4</v>
          </cell>
          <cell r="L4">
            <v>11</v>
          </cell>
          <cell r="M4">
            <v>42</v>
          </cell>
          <cell r="N4">
            <v>30</v>
          </cell>
          <cell r="O4">
            <v>29</v>
          </cell>
        </row>
        <row r="5">
          <cell r="A5">
            <v>4</v>
          </cell>
          <cell r="B5">
            <v>147</v>
          </cell>
          <cell r="C5">
            <v>34</v>
          </cell>
          <cell r="D5">
            <v>1499</v>
          </cell>
          <cell r="E5">
            <v>15127</v>
          </cell>
          <cell r="F5">
            <v>54</v>
          </cell>
          <cell r="G5">
            <v>20</v>
          </cell>
          <cell r="H5">
            <v>22</v>
          </cell>
          <cell r="I5">
            <v>29</v>
          </cell>
          <cell r="J5">
            <v>19</v>
          </cell>
          <cell r="K5">
            <v>19</v>
          </cell>
          <cell r="L5">
            <v>14</v>
          </cell>
          <cell r="M5">
            <v>109</v>
          </cell>
          <cell r="N5">
            <v>33</v>
          </cell>
          <cell r="O5">
            <v>40</v>
          </cell>
        </row>
        <row r="6">
          <cell r="A6">
            <v>5</v>
          </cell>
          <cell r="B6">
            <v>109</v>
          </cell>
          <cell r="C6">
            <v>26</v>
          </cell>
          <cell r="D6">
            <v>49</v>
          </cell>
          <cell r="E6">
            <v>7712</v>
          </cell>
          <cell r="F6">
            <v>33409</v>
          </cell>
          <cell r="G6">
            <v>102</v>
          </cell>
          <cell r="H6">
            <v>88</v>
          </cell>
          <cell r="I6">
            <v>89</v>
          </cell>
          <cell r="J6">
            <v>64</v>
          </cell>
          <cell r="K6">
            <v>67</v>
          </cell>
          <cell r="L6">
            <v>70</v>
          </cell>
          <cell r="M6">
            <v>382</v>
          </cell>
          <cell r="N6">
            <v>126</v>
          </cell>
          <cell r="O6">
            <v>111</v>
          </cell>
        </row>
        <row r="7">
          <cell r="A7">
            <v>6</v>
          </cell>
          <cell r="B7">
            <v>86</v>
          </cell>
          <cell r="C7">
            <v>31</v>
          </cell>
          <cell r="D7">
            <v>24</v>
          </cell>
          <cell r="E7">
            <v>227</v>
          </cell>
          <cell r="F7">
            <v>16883</v>
          </cell>
          <cell r="G7">
            <v>15246</v>
          </cell>
          <cell r="H7">
            <v>111</v>
          </cell>
          <cell r="I7">
            <v>136</v>
          </cell>
          <cell r="J7">
            <v>91</v>
          </cell>
          <cell r="K7">
            <v>101</v>
          </cell>
          <cell r="L7">
            <v>97</v>
          </cell>
          <cell r="M7">
            <v>581</v>
          </cell>
          <cell r="N7">
            <v>203</v>
          </cell>
          <cell r="O7">
            <v>211</v>
          </cell>
        </row>
        <row r="8">
          <cell r="A8">
            <v>7</v>
          </cell>
          <cell r="B8">
            <v>72</v>
          </cell>
          <cell r="C8">
            <v>30</v>
          </cell>
          <cell r="D8">
            <v>22</v>
          </cell>
          <cell r="E8">
            <v>46</v>
          </cell>
          <cell r="F8">
            <v>591</v>
          </cell>
          <cell r="G8">
            <v>7604</v>
          </cell>
          <cell r="H8">
            <v>5775</v>
          </cell>
          <cell r="I8">
            <v>98</v>
          </cell>
          <cell r="J8">
            <v>83</v>
          </cell>
          <cell r="K8">
            <v>73</v>
          </cell>
          <cell r="L8">
            <v>61</v>
          </cell>
          <cell r="M8">
            <v>503</v>
          </cell>
          <cell r="N8">
            <v>174</v>
          </cell>
          <cell r="O8">
            <v>177</v>
          </cell>
        </row>
        <row r="9">
          <cell r="A9">
            <v>8</v>
          </cell>
          <cell r="B9">
            <v>77</v>
          </cell>
          <cell r="C9">
            <v>14</v>
          </cell>
          <cell r="D9">
            <v>8</v>
          </cell>
          <cell r="E9">
            <v>19</v>
          </cell>
          <cell r="F9">
            <v>103</v>
          </cell>
          <cell r="G9">
            <v>418</v>
          </cell>
          <cell r="H9">
            <v>3002</v>
          </cell>
          <cell r="I9">
            <v>1832</v>
          </cell>
          <cell r="J9">
            <v>42</v>
          </cell>
          <cell r="K9">
            <v>55</v>
          </cell>
          <cell r="L9">
            <v>50</v>
          </cell>
          <cell r="M9">
            <v>379</v>
          </cell>
          <cell r="N9">
            <v>143</v>
          </cell>
          <cell r="O9">
            <v>157</v>
          </cell>
        </row>
        <row r="10">
          <cell r="A10">
            <v>9</v>
          </cell>
          <cell r="B10">
            <v>44</v>
          </cell>
          <cell r="C10">
            <v>8</v>
          </cell>
          <cell r="D10">
            <v>6</v>
          </cell>
          <cell r="E10">
            <v>8</v>
          </cell>
          <cell r="F10">
            <v>59</v>
          </cell>
          <cell r="G10">
            <v>104</v>
          </cell>
          <cell r="H10">
            <v>176</v>
          </cell>
          <cell r="I10">
            <v>951</v>
          </cell>
          <cell r="J10">
            <v>407</v>
          </cell>
          <cell r="K10">
            <v>14</v>
          </cell>
          <cell r="L10">
            <v>30</v>
          </cell>
          <cell r="M10">
            <v>205</v>
          </cell>
          <cell r="N10">
            <v>113</v>
          </cell>
          <cell r="O10">
            <v>123</v>
          </cell>
        </row>
        <row r="11">
          <cell r="A11">
            <v>10</v>
          </cell>
          <cell r="B11">
            <v>30</v>
          </cell>
          <cell r="C11">
            <v>6</v>
          </cell>
          <cell r="D11">
            <v>2</v>
          </cell>
          <cell r="E11">
            <v>5</v>
          </cell>
          <cell r="F11">
            <v>35</v>
          </cell>
          <cell r="G11">
            <v>37</v>
          </cell>
          <cell r="H11">
            <v>60</v>
          </cell>
          <cell r="I11">
            <v>87</v>
          </cell>
          <cell r="J11">
            <v>303</v>
          </cell>
          <cell r="K11">
            <v>194</v>
          </cell>
          <cell r="L11">
            <v>10</v>
          </cell>
          <cell r="M11">
            <v>107</v>
          </cell>
          <cell r="N11">
            <v>66</v>
          </cell>
          <cell r="O11">
            <v>55</v>
          </cell>
        </row>
        <row r="12">
          <cell r="A12">
            <v>11</v>
          </cell>
          <cell r="B12">
            <v>13</v>
          </cell>
          <cell r="C12">
            <v>3</v>
          </cell>
          <cell r="D12">
            <v>1</v>
          </cell>
          <cell r="E12">
            <v>6</v>
          </cell>
          <cell r="F12">
            <v>28</v>
          </cell>
          <cell r="G12">
            <v>28</v>
          </cell>
          <cell r="H12">
            <v>28</v>
          </cell>
          <cell r="I12">
            <v>32</v>
          </cell>
          <cell r="J12">
            <v>27</v>
          </cell>
          <cell r="K12">
            <v>102</v>
          </cell>
          <cell r="L12">
            <v>107</v>
          </cell>
          <cell r="M12">
            <v>89</v>
          </cell>
          <cell r="N12">
            <v>65</v>
          </cell>
          <cell r="O12">
            <v>78</v>
          </cell>
        </row>
        <row r="13">
          <cell r="A13">
            <v>12</v>
          </cell>
          <cell r="B13">
            <v>112</v>
          </cell>
          <cell r="C13">
            <v>15</v>
          </cell>
          <cell r="D13">
            <v>11</v>
          </cell>
          <cell r="E13">
            <v>17</v>
          </cell>
          <cell r="F13">
            <v>98</v>
          </cell>
          <cell r="G13">
            <v>122</v>
          </cell>
          <cell r="H13">
            <v>139</v>
          </cell>
          <cell r="I13">
            <v>85</v>
          </cell>
          <cell r="J13">
            <v>60</v>
          </cell>
          <cell r="K13">
            <v>74</v>
          </cell>
          <cell r="L13">
            <v>111</v>
          </cell>
          <cell r="M13">
            <v>847</v>
          </cell>
          <cell r="N13">
            <v>337</v>
          </cell>
          <cell r="O13">
            <v>481</v>
          </cell>
        </row>
      </sheetData>
      <sheetData sheetId="37">
        <row r="1">
          <cell r="A1" t="str">
            <v>triLosNightsMama</v>
          </cell>
          <cell r="B1" t="str">
            <v>col_1</v>
          </cell>
          <cell r="C1" t="str">
            <v>col_2</v>
          </cell>
          <cell r="D1" t="str">
            <v>col_3</v>
          </cell>
        </row>
        <row r="2">
          <cell r="A2">
            <v>1</v>
          </cell>
          <cell r="B2">
            <v>520</v>
          </cell>
          <cell r="C2">
            <v>51</v>
          </cell>
          <cell r="D2">
            <v>35</v>
          </cell>
        </row>
        <row r="3">
          <cell r="A3">
            <v>2</v>
          </cell>
          <cell r="B3">
            <v>1945</v>
          </cell>
          <cell r="C3">
            <v>151</v>
          </cell>
          <cell r="D3">
            <v>169</v>
          </cell>
        </row>
        <row r="4">
          <cell r="A4">
            <v>3</v>
          </cell>
          <cell r="B4">
            <v>3958</v>
          </cell>
          <cell r="C4">
            <v>126</v>
          </cell>
          <cell r="D4">
            <v>180</v>
          </cell>
        </row>
        <row r="5">
          <cell r="A5">
            <v>4</v>
          </cell>
          <cell r="B5">
            <v>16550</v>
          </cell>
          <cell r="C5">
            <v>489</v>
          </cell>
          <cell r="D5">
            <v>127</v>
          </cell>
        </row>
        <row r="6">
          <cell r="A6">
            <v>5</v>
          </cell>
          <cell r="B6">
            <v>39677</v>
          </cell>
          <cell r="C6">
            <v>2633</v>
          </cell>
          <cell r="D6">
            <v>94</v>
          </cell>
        </row>
        <row r="7">
          <cell r="A7">
            <v>6</v>
          </cell>
          <cell r="B7">
            <v>27209</v>
          </cell>
          <cell r="C7">
            <v>6773</v>
          </cell>
          <cell r="D7">
            <v>46</v>
          </cell>
        </row>
        <row r="8">
          <cell r="A8">
            <v>7</v>
          </cell>
          <cell r="B8">
            <v>7119</v>
          </cell>
          <cell r="C8">
            <v>8170</v>
          </cell>
          <cell r="D8">
            <v>20</v>
          </cell>
        </row>
        <row r="9">
          <cell r="A9">
            <v>8</v>
          </cell>
          <cell r="B9">
            <v>1949</v>
          </cell>
          <cell r="C9">
            <v>4331</v>
          </cell>
          <cell r="D9">
            <v>19</v>
          </cell>
        </row>
        <row r="10">
          <cell r="A10">
            <v>9</v>
          </cell>
          <cell r="B10">
            <v>789</v>
          </cell>
          <cell r="C10">
            <v>1449</v>
          </cell>
          <cell r="D10">
            <v>10</v>
          </cell>
        </row>
        <row r="11">
          <cell r="A11">
            <v>10</v>
          </cell>
          <cell r="B11">
            <v>418</v>
          </cell>
          <cell r="C11">
            <v>573</v>
          </cell>
          <cell r="D11">
            <v>6</v>
          </cell>
        </row>
        <row r="12">
          <cell r="A12">
            <v>11</v>
          </cell>
          <cell r="B12">
            <v>269</v>
          </cell>
          <cell r="C12">
            <v>335</v>
          </cell>
          <cell r="D12">
            <v>3</v>
          </cell>
        </row>
        <row r="13">
          <cell r="A13">
            <v>12</v>
          </cell>
          <cell r="B13">
            <v>965</v>
          </cell>
          <cell r="C13">
            <v>1520</v>
          </cell>
          <cell r="D13">
            <v>24</v>
          </cell>
        </row>
      </sheetData>
      <sheetData sheetId="38">
        <row r="1">
          <cell r="A1" t="str">
            <v>triLosNightsMama</v>
          </cell>
          <cell r="B1" t="str">
            <v>col_1</v>
          </cell>
          <cell r="C1" t="str">
            <v>col_2</v>
          </cell>
          <cell r="D1" t="str">
            <v>col_3</v>
          </cell>
        </row>
        <row r="2">
          <cell r="A2">
            <v>1</v>
          </cell>
          <cell r="B2">
            <v>25</v>
          </cell>
          <cell r="C2">
            <v>524</v>
          </cell>
          <cell r="D2">
            <v>46</v>
          </cell>
        </row>
        <row r="3">
          <cell r="A3">
            <v>2</v>
          </cell>
          <cell r="B3">
            <v>138</v>
          </cell>
          <cell r="C3">
            <v>2015</v>
          </cell>
          <cell r="D3">
            <v>83</v>
          </cell>
        </row>
        <row r="4">
          <cell r="A4">
            <v>3</v>
          </cell>
          <cell r="B4">
            <v>255</v>
          </cell>
          <cell r="C4">
            <v>3870</v>
          </cell>
          <cell r="D4">
            <v>120</v>
          </cell>
        </row>
        <row r="5">
          <cell r="A5">
            <v>4</v>
          </cell>
          <cell r="B5">
            <v>1061</v>
          </cell>
          <cell r="C5">
            <v>15623</v>
          </cell>
          <cell r="D5">
            <v>433</v>
          </cell>
        </row>
        <row r="6">
          <cell r="A6">
            <v>5</v>
          </cell>
          <cell r="B6">
            <v>2994</v>
          </cell>
          <cell r="C6">
            <v>38272</v>
          </cell>
          <cell r="D6">
            <v>940</v>
          </cell>
        </row>
        <row r="7">
          <cell r="A7">
            <v>6</v>
          </cell>
          <cell r="B7">
            <v>3653</v>
          </cell>
          <cell r="C7">
            <v>29187</v>
          </cell>
          <cell r="D7">
            <v>770</v>
          </cell>
        </row>
        <row r="8">
          <cell r="A8">
            <v>7</v>
          </cell>
          <cell r="B8">
            <v>2709</v>
          </cell>
          <cell r="C8">
            <v>11807</v>
          </cell>
          <cell r="D8">
            <v>321</v>
          </cell>
        </row>
        <row r="9">
          <cell r="A9">
            <v>8</v>
          </cell>
          <cell r="B9">
            <v>1036</v>
          </cell>
          <cell r="C9">
            <v>4744</v>
          </cell>
          <cell r="D9">
            <v>158</v>
          </cell>
        </row>
        <row r="10">
          <cell r="A10">
            <v>9</v>
          </cell>
          <cell r="B10">
            <v>321</v>
          </cell>
          <cell r="C10">
            <v>1705</v>
          </cell>
          <cell r="D10">
            <v>57</v>
          </cell>
        </row>
        <row r="11">
          <cell r="A11">
            <v>10</v>
          </cell>
          <cell r="B11">
            <v>102</v>
          </cell>
          <cell r="C11">
            <v>777</v>
          </cell>
          <cell r="D11">
            <v>25</v>
          </cell>
        </row>
        <row r="12">
          <cell r="A12">
            <v>11</v>
          </cell>
          <cell r="B12">
            <v>67</v>
          </cell>
          <cell r="C12">
            <v>465</v>
          </cell>
          <cell r="D12">
            <v>18</v>
          </cell>
        </row>
        <row r="13">
          <cell r="A13">
            <v>12</v>
          </cell>
          <cell r="B13">
            <v>294</v>
          </cell>
          <cell r="C13">
            <v>1775</v>
          </cell>
          <cell r="D13">
            <v>68</v>
          </cell>
        </row>
      </sheetData>
      <sheetData sheetId="39">
        <row r="1">
          <cell r="A1" t="str">
            <v>triLosNightsMama</v>
          </cell>
          <cell r="B1" t="str">
            <v>col_1</v>
          </cell>
          <cell r="C1" t="str">
            <v>col_2</v>
          </cell>
          <cell r="D1" t="str">
            <v>col_3</v>
          </cell>
        </row>
        <row r="2">
          <cell r="A2">
            <v>1</v>
          </cell>
          <cell r="B2">
            <v>173</v>
          </cell>
          <cell r="C2">
            <v>406</v>
          </cell>
          <cell r="D2">
            <v>16</v>
          </cell>
        </row>
        <row r="3">
          <cell r="A3">
            <v>2</v>
          </cell>
          <cell r="B3">
            <v>1047</v>
          </cell>
          <cell r="C3">
            <v>1157</v>
          </cell>
          <cell r="D3">
            <v>32</v>
          </cell>
        </row>
        <row r="4">
          <cell r="A4">
            <v>3</v>
          </cell>
          <cell r="B4">
            <v>2253</v>
          </cell>
          <cell r="C4">
            <v>1962</v>
          </cell>
          <cell r="D4">
            <v>30</v>
          </cell>
        </row>
        <row r="5">
          <cell r="A5">
            <v>4</v>
          </cell>
          <cell r="B5">
            <v>9873</v>
          </cell>
          <cell r="C5">
            <v>7104</v>
          </cell>
          <cell r="D5">
            <v>140</v>
          </cell>
        </row>
        <row r="6">
          <cell r="A6">
            <v>5</v>
          </cell>
          <cell r="B6">
            <v>27262</v>
          </cell>
          <cell r="C6">
            <v>14541</v>
          </cell>
          <cell r="D6">
            <v>403</v>
          </cell>
        </row>
        <row r="7">
          <cell r="A7">
            <v>6</v>
          </cell>
          <cell r="B7">
            <v>24408</v>
          </cell>
          <cell r="C7">
            <v>8857</v>
          </cell>
          <cell r="D7">
            <v>345</v>
          </cell>
        </row>
        <row r="8">
          <cell r="A8">
            <v>7</v>
          </cell>
          <cell r="B8">
            <v>10734</v>
          </cell>
          <cell r="C8">
            <v>3978</v>
          </cell>
          <cell r="D8">
            <v>125</v>
          </cell>
        </row>
        <row r="9">
          <cell r="A9">
            <v>8</v>
          </cell>
          <cell r="B9">
            <v>4332</v>
          </cell>
          <cell r="C9">
            <v>1540</v>
          </cell>
          <cell r="D9">
            <v>66</v>
          </cell>
        </row>
        <row r="10">
          <cell r="A10">
            <v>9</v>
          </cell>
          <cell r="B10">
            <v>1477</v>
          </cell>
          <cell r="C10">
            <v>582</v>
          </cell>
          <cell r="D10">
            <v>24</v>
          </cell>
        </row>
        <row r="11">
          <cell r="A11">
            <v>10</v>
          </cell>
          <cell r="B11">
            <v>624</v>
          </cell>
          <cell r="C11">
            <v>270</v>
          </cell>
          <cell r="D11">
            <v>10</v>
          </cell>
        </row>
        <row r="12">
          <cell r="A12">
            <v>11</v>
          </cell>
          <cell r="B12">
            <v>358</v>
          </cell>
          <cell r="C12">
            <v>185</v>
          </cell>
          <cell r="D12">
            <v>7</v>
          </cell>
        </row>
        <row r="13">
          <cell r="A13">
            <v>12</v>
          </cell>
          <cell r="B13">
            <v>1350</v>
          </cell>
          <cell r="C13">
            <v>735</v>
          </cell>
          <cell r="D13">
            <v>52</v>
          </cell>
        </row>
      </sheetData>
      <sheetData sheetId="40">
        <row r="1">
          <cell r="A1" t="str">
            <v>triLosNightsMama</v>
          </cell>
          <cell r="B1" t="str">
            <v>col_1</v>
          </cell>
          <cell r="C1" t="str">
            <v>col_2</v>
          </cell>
          <cell r="D1" t="str">
            <v>col_3</v>
          </cell>
        </row>
        <row r="2">
          <cell r="A2">
            <v>1</v>
          </cell>
          <cell r="B2">
            <v>52</v>
          </cell>
          <cell r="C2">
            <v>526</v>
          </cell>
          <cell r="D2">
            <v>17</v>
          </cell>
        </row>
        <row r="3">
          <cell r="A3">
            <v>2</v>
          </cell>
          <cell r="B3">
            <v>454</v>
          </cell>
          <cell r="C3">
            <v>1754</v>
          </cell>
          <cell r="D3">
            <v>28</v>
          </cell>
        </row>
        <row r="4">
          <cell r="A4">
            <v>3</v>
          </cell>
          <cell r="B4">
            <v>963</v>
          </cell>
          <cell r="C4">
            <v>3257</v>
          </cell>
          <cell r="D4">
            <v>25</v>
          </cell>
        </row>
        <row r="5">
          <cell r="A5">
            <v>4</v>
          </cell>
          <cell r="B5">
            <v>3336</v>
          </cell>
          <cell r="C5">
            <v>13682</v>
          </cell>
          <cell r="D5">
            <v>99</v>
          </cell>
        </row>
        <row r="6">
          <cell r="A6">
            <v>5</v>
          </cell>
          <cell r="B6">
            <v>8855</v>
          </cell>
          <cell r="C6">
            <v>32993</v>
          </cell>
          <cell r="D6">
            <v>358</v>
          </cell>
        </row>
        <row r="7">
          <cell r="A7">
            <v>6</v>
          </cell>
          <cell r="B7">
            <v>9941</v>
          </cell>
          <cell r="C7">
            <v>23258</v>
          </cell>
          <cell r="D7">
            <v>411</v>
          </cell>
        </row>
        <row r="8">
          <cell r="A8">
            <v>7</v>
          </cell>
          <cell r="B8">
            <v>4214</v>
          </cell>
          <cell r="C8">
            <v>10481</v>
          </cell>
          <cell r="D8">
            <v>142</v>
          </cell>
        </row>
        <row r="9">
          <cell r="A9">
            <v>8</v>
          </cell>
          <cell r="B9">
            <v>1765</v>
          </cell>
          <cell r="C9">
            <v>4087</v>
          </cell>
          <cell r="D9">
            <v>86</v>
          </cell>
        </row>
        <row r="10">
          <cell r="A10">
            <v>9</v>
          </cell>
          <cell r="B10">
            <v>681</v>
          </cell>
          <cell r="C10">
            <v>1379</v>
          </cell>
          <cell r="D10">
            <v>23</v>
          </cell>
        </row>
        <row r="11">
          <cell r="A11">
            <v>10</v>
          </cell>
          <cell r="B11">
            <v>285</v>
          </cell>
          <cell r="C11">
            <v>606</v>
          </cell>
          <cell r="D11">
            <v>13</v>
          </cell>
        </row>
        <row r="12">
          <cell r="A12">
            <v>11</v>
          </cell>
          <cell r="B12">
            <v>157</v>
          </cell>
          <cell r="C12">
            <v>386</v>
          </cell>
          <cell r="D12">
            <v>7</v>
          </cell>
        </row>
        <row r="13">
          <cell r="A13">
            <v>12</v>
          </cell>
          <cell r="B13">
            <v>485</v>
          </cell>
          <cell r="C13">
            <v>1603</v>
          </cell>
          <cell r="D13">
            <v>49</v>
          </cell>
        </row>
      </sheetData>
      <sheetData sheetId="41">
        <row r="1">
          <cell r="A1" t="str">
            <v>triLosNightsMama</v>
          </cell>
          <cell r="B1" t="str">
            <v>col_1</v>
          </cell>
          <cell r="C1" t="str">
            <v>col_2</v>
          </cell>
        </row>
        <row r="2">
          <cell r="A2">
            <v>1</v>
          </cell>
          <cell r="B2">
            <v>22</v>
          </cell>
          <cell r="C2">
            <v>584</v>
          </cell>
        </row>
        <row r="3">
          <cell r="A3">
            <v>2</v>
          </cell>
          <cell r="B3">
            <v>155</v>
          </cell>
          <cell r="C3">
            <v>2110</v>
          </cell>
        </row>
        <row r="4">
          <cell r="A4">
            <v>3</v>
          </cell>
          <cell r="B4">
            <v>170</v>
          </cell>
          <cell r="C4">
            <v>4094</v>
          </cell>
        </row>
        <row r="5">
          <cell r="A5">
            <v>4</v>
          </cell>
          <cell r="B5">
            <v>99</v>
          </cell>
          <cell r="C5">
            <v>17067</v>
          </cell>
        </row>
        <row r="6">
          <cell r="A6">
            <v>5</v>
          </cell>
          <cell r="B6">
            <v>54</v>
          </cell>
          <cell r="C6">
            <v>42350</v>
          </cell>
        </row>
        <row r="7">
          <cell r="A7">
            <v>6</v>
          </cell>
          <cell r="B7">
            <v>38</v>
          </cell>
          <cell r="C7">
            <v>33990</v>
          </cell>
        </row>
        <row r="8">
          <cell r="A8">
            <v>7</v>
          </cell>
          <cell r="B8">
            <v>17</v>
          </cell>
          <cell r="C8">
            <v>15292</v>
          </cell>
        </row>
        <row r="9">
          <cell r="A9">
            <v>8</v>
          </cell>
          <cell r="B9">
            <v>18</v>
          </cell>
          <cell r="C9">
            <v>6281</v>
          </cell>
        </row>
        <row r="10">
          <cell r="A10">
            <v>9</v>
          </cell>
          <cell r="B10">
            <v>8</v>
          </cell>
          <cell r="C10">
            <v>2240</v>
          </cell>
        </row>
        <row r="11">
          <cell r="A11">
            <v>10</v>
          </cell>
          <cell r="B11">
            <v>5</v>
          </cell>
          <cell r="C11">
            <v>992</v>
          </cell>
        </row>
        <row r="12">
          <cell r="A12">
            <v>11</v>
          </cell>
          <cell r="B12">
            <v>3</v>
          </cell>
          <cell r="C12">
            <v>604</v>
          </cell>
        </row>
        <row r="13">
          <cell r="A13">
            <v>12</v>
          </cell>
          <cell r="B13">
            <v>20</v>
          </cell>
          <cell r="C13">
            <v>2489</v>
          </cell>
        </row>
      </sheetData>
      <sheetData sheetId="42">
        <row r="1">
          <cell r="A1" t="str">
            <v>triM4NumberWeekPreg</v>
          </cell>
          <cell r="B1" t="str">
            <v>col_1</v>
          </cell>
          <cell r="C1" t="str">
            <v>col_2</v>
          </cell>
          <cell r="D1" t="str">
            <v>col_3</v>
          </cell>
        </row>
        <row r="2">
          <cell r="A2">
            <v>1</v>
          </cell>
          <cell r="B2">
            <v>12</v>
          </cell>
          <cell r="C2">
            <v>2</v>
          </cell>
          <cell r="D2">
            <v>29</v>
          </cell>
        </row>
        <row r="3">
          <cell r="A3">
            <v>2</v>
          </cell>
          <cell r="B3">
            <v>265</v>
          </cell>
          <cell r="C3">
            <v>112</v>
          </cell>
          <cell r="D3">
            <v>148</v>
          </cell>
        </row>
        <row r="4">
          <cell r="A4">
            <v>3</v>
          </cell>
          <cell r="B4">
            <v>673</v>
          </cell>
          <cell r="C4">
            <v>297</v>
          </cell>
          <cell r="D4">
            <v>338</v>
          </cell>
        </row>
        <row r="5">
          <cell r="A5">
            <v>4</v>
          </cell>
          <cell r="B5">
            <v>8197</v>
          </cell>
          <cell r="C5">
            <v>3555</v>
          </cell>
          <cell r="D5">
            <v>5035</v>
          </cell>
        </row>
        <row r="6">
          <cell r="A6">
            <v>5</v>
          </cell>
          <cell r="B6">
            <v>48402</v>
          </cell>
          <cell r="C6">
            <v>17601</v>
          </cell>
          <cell r="D6">
            <v>27199</v>
          </cell>
        </row>
        <row r="7">
          <cell r="A7">
            <v>6</v>
          </cell>
          <cell r="B7">
            <v>7723</v>
          </cell>
          <cell r="C7">
            <v>3586</v>
          </cell>
          <cell r="D7">
            <v>3156</v>
          </cell>
        </row>
        <row r="8">
          <cell r="A8">
            <v>7</v>
          </cell>
          <cell r="B8">
            <v>4</v>
          </cell>
          <cell r="C8">
            <v>1</v>
          </cell>
          <cell r="D8">
            <v>5</v>
          </cell>
        </row>
        <row r="9">
          <cell r="A9">
            <v>8</v>
          </cell>
          <cell r="B9">
            <v>4</v>
          </cell>
          <cell r="C9">
            <v>0</v>
          </cell>
          <cell r="D9">
            <v>2</v>
          </cell>
        </row>
        <row r="10">
          <cell r="A10">
            <v>9</v>
          </cell>
          <cell r="B10">
            <v>4</v>
          </cell>
          <cell r="C10">
            <v>4</v>
          </cell>
          <cell r="D10">
            <v>104</v>
          </cell>
        </row>
      </sheetData>
      <sheetData sheetId="43">
        <row r="1">
          <cell r="A1" t="str">
            <v>triM4NumberWeekPreg</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row>
        <row r="2">
          <cell r="A2">
            <v>1</v>
          </cell>
          <cell r="B2">
            <v>1</v>
          </cell>
          <cell r="C2">
            <v>3</v>
          </cell>
          <cell r="D2">
            <v>3</v>
          </cell>
          <cell r="E2">
            <v>4</v>
          </cell>
          <cell r="F2">
            <v>1</v>
          </cell>
          <cell r="G2">
            <v>2</v>
          </cell>
          <cell r="H2">
            <v>3</v>
          </cell>
          <cell r="I2">
            <v>0</v>
          </cell>
          <cell r="J2">
            <v>0</v>
          </cell>
          <cell r="K2">
            <v>26</v>
          </cell>
          <cell r="L2">
            <v>0</v>
          </cell>
        </row>
        <row r="3">
          <cell r="A3">
            <v>2</v>
          </cell>
          <cell r="B3">
            <v>43</v>
          </cell>
          <cell r="C3">
            <v>56</v>
          </cell>
          <cell r="D3">
            <v>85</v>
          </cell>
          <cell r="E3">
            <v>33</v>
          </cell>
          <cell r="F3">
            <v>48</v>
          </cell>
          <cell r="G3">
            <v>112</v>
          </cell>
          <cell r="H3">
            <v>53</v>
          </cell>
          <cell r="I3">
            <v>3</v>
          </cell>
          <cell r="J3">
            <v>73</v>
          </cell>
          <cell r="K3">
            <v>13</v>
          </cell>
          <cell r="L3">
            <v>6</v>
          </cell>
        </row>
        <row r="4">
          <cell r="A4">
            <v>3</v>
          </cell>
          <cell r="B4">
            <v>126</v>
          </cell>
          <cell r="C4">
            <v>129</v>
          </cell>
          <cell r="D4">
            <v>212</v>
          </cell>
          <cell r="E4">
            <v>78</v>
          </cell>
          <cell r="F4">
            <v>128</v>
          </cell>
          <cell r="G4">
            <v>297</v>
          </cell>
          <cell r="H4">
            <v>120</v>
          </cell>
          <cell r="I4">
            <v>4</v>
          </cell>
          <cell r="J4">
            <v>151</v>
          </cell>
          <cell r="K4">
            <v>56</v>
          </cell>
          <cell r="L4">
            <v>7</v>
          </cell>
        </row>
        <row r="5">
          <cell r="A5">
            <v>4</v>
          </cell>
          <cell r="B5">
            <v>1472</v>
          </cell>
          <cell r="C5">
            <v>2084</v>
          </cell>
          <cell r="D5">
            <v>2685</v>
          </cell>
          <cell r="E5">
            <v>1091</v>
          </cell>
          <cell r="F5">
            <v>865</v>
          </cell>
          <cell r="G5">
            <v>3555</v>
          </cell>
          <cell r="H5">
            <v>1942</v>
          </cell>
          <cell r="I5">
            <v>266</v>
          </cell>
          <cell r="J5">
            <v>1802</v>
          </cell>
          <cell r="K5">
            <v>682</v>
          </cell>
          <cell r="L5">
            <v>343</v>
          </cell>
        </row>
        <row r="6">
          <cell r="A6">
            <v>5</v>
          </cell>
          <cell r="B6">
            <v>8950</v>
          </cell>
          <cell r="C6">
            <v>11796</v>
          </cell>
          <cell r="D6">
            <v>16791</v>
          </cell>
          <cell r="E6">
            <v>6153</v>
          </cell>
          <cell r="F6">
            <v>4712</v>
          </cell>
          <cell r="G6">
            <v>17601</v>
          </cell>
          <cell r="H6">
            <v>10575</v>
          </cell>
          <cell r="I6">
            <v>1335</v>
          </cell>
          <cell r="J6">
            <v>9405</v>
          </cell>
          <cell r="K6">
            <v>3700</v>
          </cell>
          <cell r="L6">
            <v>2184</v>
          </cell>
        </row>
        <row r="7">
          <cell r="A7">
            <v>6</v>
          </cell>
          <cell r="B7">
            <v>1252</v>
          </cell>
          <cell r="C7">
            <v>2120</v>
          </cell>
          <cell r="D7">
            <v>2677</v>
          </cell>
          <cell r="E7">
            <v>1029</v>
          </cell>
          <cell r="F7">
            <v>645</v>
          </cell>
          <cell r="G7">
            <v>3586</v>
          </cell>
          <cell r="H7">
            <v>1327</v>
          </cell>
          <cell r="I7">
            <v>141</v>
          </cell>
          <cell r="J7">
            <v>859</v>
          </cell>
          <cell r="K7">
            <v>480</v>
          </cell>
          <cell r="L7">
            <v>349</v>
          </cell>
        </row>
        <row r="8">
          <cell r="A8">
            <v>7</v>
          </cell>
          <cell r="B8">
            <v>1</v>
          </cell>
          <cell r="C8">
            <v>3</v>
          </cell>
          <cell r="D8">
            <v>0</v>
          </cell>
          <cell r="E8">
            <v>0</v>
          </cell>
          <cell r="F8">
            <v>0</v>
          </cell>
          <cell r="G8">
            <v>1</v>
          </cell>
          <cell r="H8">
            <v>3</v>
          </cell>
          <cell r="I8">
            <v>0</v>
          </cell>
          <cell r="J8">
            <v>2</v>
          </cell>
          <cell r="K8">
            <v>0</v>
          </cell>
          <cell r="L8">
            <v>0</v>
          </cell>
        </row>
        <row r="9">
          <cell r="A9">
            <v>8</v>
          </cell>
          <cell r="B9">
            <v>2</v>
          </cell>
          <cell r="C9">
            <v>0</v>
          </cell>
          <cell r="D9">
            <v>0</v>
          </cell>
          <cell r="E9">
            <v>1</v>
          </cell>
          <cell r="F9">
            <v>1</v>
          </cell>
          <cell r="G9">
            <v>0</v>
          </cell>
          <cell r="H9">
            <v>2</v>
          </cell>
          <cell r="I9">
            <v>0</v>
          </cell>
          <cell r="J9">
            <v>0</v>
          </cell>
          <cell r="K9">
            <v>0</v>
          </cell>
          <cell r="L9">
            <v>0</v>
          </cell>
        </row>
        <row r="10">
          <cell r="A10">
            <v>9</v>
          </cell>
          <cell r="B10">
            <v>1</v>
          </cell>
          <cell r="C10">
            <v>0</v>
          </cell>
          <cell r="D10">
            <v>1</v>
          </cell>
          <cell r="E10">
            <v>0</v>
          </cell>
          <cell r="F10">
            <v>2</v>
          </cell>
          <cell r="G10">
            <v>4</v>
          </cell>
          <cell r="H10">
            <v>104</v>
          </cell>
          <cell r="I10">
            <v>0</v>
          </cell>
          <cell r="J10">
            <v>0</v>
          </cell>
          <cell r="K10">
            <v>0</v>
          </cell>
          <cell r="L10">
            <v>0</v>
          </cell>
        </row>
      </sheetData>
      <sheetData sheetId="44">
        <row r="1">
          <cell r="A1" t="str">
            <v>triM4NumberWeekPreg</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row>
        <row r="2">
          <cell r="A2">
            <v>1</v>
          </cell>
          <cell r="B2">
            <v>2</v>
          </cell>
          <cell r="C2">
            <v>36</v>
          </cell>
          <cell r="D2">
            <v>0</v>
          </cell>
          <cell r="E2">
            <v>0</v>
          </cell>
          <cell r="F2">
            <v>0</v>
          </cell>
          <cell r="G2">
            <v>0</v>
          </cell>
          <cell r="H2">
            <v>0</v>
          </cell>
          <cell r="I2">
            <v>0</v>
          </cell>
          <cell r="J2">
            <v>1</v>
          </cell>
          <cell r="K2">
            <v>4</v>
          </cell>
          <cell r="L2">
            <v>0</v>
          </cell>
          <cell r="M2">
            <v>0</v>
          </cell>
          <cell r="N2">
            <v>0</v>
          </cell>
        </row>
        <row r="3">
          <cell r="A3">
            <v>2</v>
          </cell>
          <cell r="B3">
            <v>23</v>
          </cell>
          <cell r="C3">
            <v>416</v>
          </cell>
          <cell r="D3">
            <v>0</v>
          </cell>
          <cell r="E3">
            <v>3</v>
          </cell>
          <cell r="F3">
            <v>0</v>
          </cell>
          <cell r="G3">
            <v>0</v>
          </cell>
          <cell r="H3">
            <v>10</v>
          </cell>
          <cell r="I3">
            <v>23</v>
          </cell>
          <cell r="J3">
            <v>8</v>
          </cell>
          <cell r="K3">
            <v>28</v>
          </cell>
          <cell r="L3">
            <v>1</v>
          </cell>
          <cell r="M3">
            <v>13</v>
          </cell>
          <cell r="N3">
            <v>0</v>
          </cell>
        </row>
        <row r="4">
          <cell r="A4">
            <v>3</v>
          </cell>
          <cell r="B4">
            <v>57</v>
          </cell>
          <cell r="C4">
            <v>1063</v>
          </cell>
          <cell r="D4">
            <v>2</v>
          </cell>
          <cell r="E4">
            <v>16</v>
          </cell>
          <cell r="F4">
            <v>0</v>
          </cell>
          <cell r="G4">
            <v>2</v>
          </cell>
          <cell r="H4">
            <v>21</v>
          </cell>
          <cell r="I4">
            <v>41</v>
          </cell>
          <cell r="J4">
            <v>17</v>
          </cell>
          <cell r="K4">
            <v>60</v>
          </cell>
          <cell r="L4">
            <v>3</v>
          </cell>
          <cell r="M4">
            <v>26</v>
          </cell>
          <cell r="N4">
            <v>0</v>
          </cell>
        </row>
        <row r="5">
          <cell r="A5">
            <v>4</v>
          </cell>
          <cell r="B5">
            <v>645</v>
          </cell>
          <cell r="C5">
            <v>14080</v>
          </cell>
          <cell r="D5">
            <v>16</v>
          </cell>
          <cell r="E5">
            <v>195</v>
          </cell>
          <cell r="F5">
            <v>14</v>
          </cell>
          <cell r="G5">
            <v>6</v>
          </cell>
          <cell r="H5">
            <v>168</v>
          </cell>
          <cell r="I5">
            <v>455</v>
          </cell>
          <cell r="J5">
            <v>199</v>
          </cell>
          <cell r="K5">
            <v>665</v>
          </cell>
          <cell r="L5">
            <v>101</v>
          </cell>
          <cell r="M5">
            <v>240</v>
          </cell>
          <cell r="N5">
            <v>3</v>
          </cell>
        </row>
        <row r="6">
          <cell r="A6">
            <v>5</v>
          </cell>
          <cell r="B6">
            <v>3097</v>
          </cell>
          <cell r="C6">
            <v>77512</v>
          </cell>
          <cell r="D6">
            <v>139</v>
          </cell>
          <cell r="E6">
            <v>1025</v>
          </cell>
          <cell r="F6">
            <v>97</v>
          </cell>
          <cell r="G6">
            <v>13</v>
          </cell>
          <cell r="H6">
            <v>890</v>
          </cell>
          <cell r="I6">
            <v>2747</v>
          </cell>
          <cell r="J6">
            <v>1354</v>
          </cell>
          <cell r="K6">
            <v>4272</v>
          </cell>
          <cell r="L6">
            <v>559</v>
          </cell>
          <cell r="M6">
            <v>1478</v>
          </cell>
          <cell r="N6">
            <v>19</v>
          </cell>
        </row>
        <row r="7">
          <cell r="A7">
            <v>6</v>
          </cell>
          <cell r="B7">
            <v>475</v>
          </cell>
          <cell r="C7">
            <v>11426</v>
          </cell>
          <cell r="D7">
            <v>42</v>
          </cell>
          <cell r="E7">
            <v>189</v>
          </cell>
          <cell r="F7">
            <v>21</v>
          </cell>
          <cell r="G7">
            <v>3</v>
          </cell>
          <cell r="H7">
            <v>205</v>
          </cell>
          <cell r="I7">
            <v>528</v>
          </cell>
          <cell r="J7">
            <v>241</v>
          </cell>
          <cell r="K7">
            <v>1024</v>
          </cell>
          <cell r="L7">
            <v>101</v>
          </cell>
          <cell r="M7">
            <v>204</v>
          </cell>
          <cell r="N7">
            <v>6</v>
          </cell>
        </row>
        <row r="8">
          <cell r="A8">
            <v>7</v>
          </cell>
          <cell r="B8">
            <v>0</v>
          </cell>
          <cell r="C8">
            <v>9</v>
          </cell>
          <cell r="D8">
            <v>1</v>
          </cell>
          <cell r="E8">
            <v>0</v>
          </cell>
          <cell r="F8">
            <v>0</v>
          </cell>
          <cell r="G8">
            <v>0</v>
          </cell>
          <cell r="H8">
            <v>0</v>
          </cell>
          <cell r="I8">
            <v>0</v>
          </cell>
          <cell r="J8">
            <v>0</v>
          </cell>
          <cell r="K8">
            <v>0</v>
          </cell>
          <cell r="L8">
            <v>0</v>
          </cell>
          <cell r="M8">
            <v>0</v>
          </cell>
          <cell r="N8">
            <v>0</v>
          </cell>
        </row>
        <row r="9">
          <cell r="A9">
            <v>8</v>
          </cell>
          <cell r="B9">
            <v>1</v>
          </cell>
          <cell r="C9">
            <v>5</v>
          </cell>
          <cell r="D9">
            <v>0</v>
          </cell>
          <cell r="E9">
            <v>0</v>
          </cell>
          <cell r="F9">
            <v>0</v>
          </cell>
          <cell r="G9">
            <v>0</v>
          </cell>
          <cell r="H9">
            <v>0</v>
          </cell>
          <cell r="I9">
            <v>0</v>
          </cell>
          <cell r="J9">
            <v>0</v>
          </cell>
          <cell r="K9">
            <v>0</v>
          </cell>
          <cell r="L9">
            <v>0</v>
          </cell>
          <cell r="M9">
            <v>0</v>
          </cell>
          <cell r="N9">
            <v>0</v>
          </cell>
        </row>
        <row r="10">
          <cell r="A10">
            <v>9</v>
          </cell>
          <cell r="B10">
            <v>11</v>
          </cell>
          <cell r="C10">
            <v>83</v>
          </cell>
          <cell r="D10">
            <v>0</v>
          </cell>
          <cell r="E10">
            <v>0</v>
          </cell>
          <cell r="F10">
            <v>0</v>
          </cell>
          <cell r="G10">
            <v>0</v>
          </cell>
          <cell r="H10">
            <v>0</v>
          </cell>
          <cell r="I10">
            <v>5</v>
          </cell>
          <cell r="J10">
            <v>0</v>
          </cell>
          <cell r="K10">
            <v>12</v>
          </cell>
          <cell r="L10">
            <v>0</v>
          </cell>
          <cell r="M10">
            <v>1</v>
          </cell>
          <cell r="N10">
            <v>0</v>
          </cell>
        </row>
      </sheetData>
      <sheetData sheetId="45">
        <row r="1">
          <cell r="A1" t="str">
            <v>triM4NumberWeekPreg</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4</v>
          </cell>
          <cell r="C2">
            <v>1</v>
          </cell>
          <cell r="D2">
            <v>4</v>
          </cell>
          <cell r="E2">
            <v>6</v>
          </cell>
          <cell r="F2">
            <v>8</v>
          </cell>
          <cell r="G2">
            <v>9</v>
          </cell>
          <cell r="H2">
            <v>7</v>
          </cell>
          <cell r="I2">
            <v>3</v>
          </cell>
          <cell r="J2">
            <v>0</v>
          </cell>
          <cell r="K2">
            <v>0</v>
          </cell>
          <cell r="L2">
            <v>0</v>
          </cell>
          <cell r="M2">
            <v>1</v>
          </cell>
        </row>
        <row r="3">
          <cell r="A3">
            <v>2</v>
          </cell>
          <cell r="B3">
            <v>17</v>
          </cell>
          <cell r="C3">
            <v>87</v>
          </cell>
          <cell r="D3">
            <v>71</v>
          </cell>
          <cell r="E3">
            <v>40</v>
          </cell>
          <cell r="F3">
            <v>36</v>
          </cell>
          <cell r="G3">
            <v>53</v>
          </cell>
          <cell r="H3">
            <v>27</v>
          </cell>
          <cell r="I3">
            <v>29</v>
          </cell>
          <cell r="J3">
            <v>31</v>
          </cell>
          <cell r="K3">
            <v>13</v>
          </cell>
          <cell r="L3">
            <v>21</v>
          </cell>
          <cell r="M3">
            <v>100</v>
          </cell>
        </row>
        <row r="4">
          <cell r="A4">
            <v>3</v>
          </cell>
          <cell r="B4">
            <v>32</v>
          </cell>
          <cell r="C4">
            <v>79</v>
          </cell>
          <cell r="D4">
            <v>75</v>
          </cell>
          <cell r="E4">
            <v>62</v>
          </cell>
          <cell r="F4">
            <v>104</v>
          </cell>
          <cell r="G4">
            <v>140</v>
          </cell>
          <cell r="H4">
            <v>126</v>
          </cell>
          <cell r="I4">
            <v>122</v>
          </cell>
          <cell r="J4">
            <v>82</v>
          </cell>
          <cell r="K4">
            <v>60</v>
          </cell>
          <cell r="L4">
            <v>66</v>
          </cell>
          <cell r="M4">
            <v>360</v>
          </cell>
        </row>
        <row r="5">
          <cell r="A5">
            <v>4</v>
          </cell>
          <cell r="B5">
            <v>68</v>
          </cell>
          <cell r="C5">
            <v>278</v>
          </cell>
          <cell r="D5">
            <v>437</v>
          </cell>
          <cell r="E5">
            <v>1509</v>
          </cell>
          <cell r="F5">
            <v>3974</v>
          </cell>
          <cell r="G5">
            <v>4020</v>
          </cell>
          <cell r="H5">
            <v>2533</v>
          </cell>
          <cell r="I5">
            <v>1395</v>
          </cell>
          <cell r="J5">
            <v>695</v>
          </cell>
          <cell r="K5">
            <v>381</v>
          </cell>
          <cell r="L5">
            <v>260</v>
          </cell>
          <cell r="M5">
            <v>1237</v>
          </cell>
        </row>
        <row r="6">
          <cell r="A6">
            <v>5</v>
          </cell>
          <cell r="B6">
            <v>400</v>
          </cell>
          <cell r="C6">
            <v>1508</v>
          </cell>
          <cell r="D6">
            <v>3162</v>
          </cell>
          <cell r="E6">
            <v>13678</v>
          </cell>
          <cell r="F6">
            <v>33308</v>
          </cell>
          <cell r="G6">
            <v>25211</v>
          </cell>
          <cell r="H6">
            <v>10301</v>
          </cell>
          <cell r="I6">
            <v>3678</v>
          </cell>
          <cell r="J6">
            <v>1046</v>
          </cell>
          <cell r="K6">
            <v>368</v>
          </cell>
          <cell r="L6">
            <v>172</v>
          </cell>
          <cell r="M6">
            <v>370</v>
          </cell>
        </row>
        <row r="7">
          <cell r="A7">
            <v>6</v>
          </cell>
          <cell r="B7">
            <v>73</v>
          </cell>
          <cell r="C7">
            <v>281</v>
          </cell>
          <cell r="D7">
            <v>490</v>
          </cell>
          <cell r="E7">
            <v>1807</v>
          </cell>
          <cell r="F7">
            <v>4755</v>
          </cell>
          <cell r="G7">
            <v>4150</v>
          </cell>
          <cell r="H7">
            <v>1828</v>
          </cell>
          <cell r="I7">
            <v>698</v>
          </cell>
          <cell r="J7">
            <v>227</v>
          </cell>
          <cell r="K7">
            <v>79</v>
          </cell>
          <cell r="L7">
            <v>27</v>
          </cell>
          <cell r="M7">
            <v>50</v>
          </cell>
        </row>
        <row r="8">
          <cell r="A8">
            <v>7</v>
          </cell>
          <cell r="B8">
            <v>0</v>
          </cell>
          <cell r="C8">
            <v>0</v>
          </cell>
          <cell r="D8">
            <v>1</v>
          </cell>
          <cell r="E8">
            <v>1</v>
          </cell>
          <cell r="F8">
            <v>4</v>
          </cell>
          <cell r="G8">
            <v>2</v>
          </cell>
          <cell r="H8">
            <v>1</v>
          </cell>
          <cell r="I8">
            <v>0</v>
          </cell>
          <cell r="J8">
            <v>1</v>
          </cell>
          <cell r="K8">
            <v>0</v>
          </cell>
          <cell r="L8">
            <v>0</v>
          </cell>
          <cell r="M8">
            <v>0</v>
          </cell>
        </row>
        <row r="9">
          <cell r="A9">
            <v>8</v>
          </cell>
          <cell r="B9">
            <v>1</v>
          </cell>
          <cell r="C9">
            <v>0</v>
          </cell>
          <cell r="D9">
            <v>0</v>
          </cell>
          <cell r="E9">
            <v>1</v>
          </cell>
          <cell r="F9">
            <v>0</v>
          </cell>
          <cell r="G9">
            <v>3</v>
          </cell>
          <cell r="H9">
            <v>0</v>
          </cell>
          <cell r="I9">
            <v>1</v>
          </cell>
          <cell r="J9">
            <v>0</v>
          </cell>
          <cell r="K9">
            <v>0</v>
          </cell>
          <cell r="L9">
            <v>0</v>
          </cell>
          <cell r="M9">
            <v>0</v>
          </cell>
        </row>
        <row r="10">
          <cell r="A10">
            <v>9</v>
          </cell>
          <cell r="B10">
            <v>0</v>
          </cell>
          <cell r="C10">
            <v>2</v>
          </cell>
          <cell r="D10">
            <v>5</v>
          </cell>
          <cell r="E10">
            <v>13</v>
          </cell>
          <cell r="F10">
            <v>17</v>
          </cell>
          <cell r="G10">
            <v>22</v>
          </cell>
          <cell r="H10">
            <v>14</v>
          </cell>
          <cell r="I10">
            <v>12</v>
          </cell>
          <cell r="J10">
            <v>1</v>
          </cell>
          <cell r="K10">
            <v>3</v>
          </cell>
          <cell r="L10">
            <v>4</v>
          </cell>
          <cell r="M10">
            <v>19</v>
          </cell>
        </row>
      </sheetData>
      <sheetData sheetId="46">
        <row r="1">
          <cell r="A1" t="str">
            <v>triM4NumberWeekPreg</v>
          </cell>
          <cell r="B1" t="str">
            <v>col_1</v>
          </cell>
          <cell r="C1" t="str">
            <v>col_2</v>
          </cell>
          <cell r="D1" t="str">
            <v>col_3</v>
          </cell>
          <cell r="E1" t="str">
            <v>col_4</v>
          </cell>
          <cell r="F1" t="str">
            <v>col_5</v>
          </cell>
          <cell r="G1" t="str">
            <v>col_6</v>
          </cell>
          <cell r="H1" t="str">
            <v>col_7</v>
          </cell>
          <cell r="I1" t="str">
            <v>col_8</v>
          </cell>
          <cell r="J1" t="str">
            <v>col_9</v>
          </cell>
          <cell r="K1" t="str">
            <v>col_10</v>
          </cell>
        </row>
        <row r="2">
          <cell r="A2">
            <v>1</v>
          </cell>
          <cell r="B2">
            <v>0</v>
          </cell>
          <cell r="C2">
            <v>3</v>
          </cell>
          <cell r="D2">
            <v>8</v>
          </cell>
          <cell r="E2">
            <v>15</v>
          </cell>
          <cell r="F2">
            <v>12</v>
          </cell>
          <cell r="G2">
            <v>4</v>
          </cell>
          <cell r="H2">
            <v>1</v>
          </cell>
          <cell r="I2">
            <v>0</v>
          </cell>
          <cell r="J2">
            <v>0</v>
          </cell>
          <cell r="K2">
            <v>0</v>
          </cell>
        </row>
        <row r="3">
          <cell r="A3">
            <v>2</v>
          </cell>
          <cell r="B3">
            <v>0</v>
          </cell>
          <cell r="C3">
            <v>22</v>
          </cell>
          <cell r="D3">
            <v>101</v>
          </cell>
          <cell r="E3">
            <v>176</v>
          </cell>
          <cell r="F3">
            <v>132</v>
          </cell>
          <cell r="G3">
            <v>73</v>
          </cell>
          <cell r="H3">
            <v>19</v>
          </cell>
          <cell r="I3">
            <v>2</v>
          </cell>
          <cell r="J3">
            <v>0</v>
          </cell>
          <cell r="K3">
            <v>0</v>
          </cell>
        </row>
        <row r="4">
          <cell r="A4">
            <v>3</v>
          </cell>
          <cell r="B4">
            <v>0</v>
          </cell>
          <cell r="C4">
            <v>53</v>
          </cell>
          <cell r="D4">
            <v>191</v>
          </cell>
          <cell r="E4">
            <v>444</v>
          </cell>
          <cell r="F4">
            <v>406</v>
          </cell>
          <cell r="G4">
            <v>172</v>
          </cell>
          <cell r="H4">
            <v>41</v>
          </cell>
          <cell r="I4">
            <v>1</v>
          </cell>
          <cell r="J4">
            <v>0</v>
          </cell>
          <cell r="K4">
            <v>0</v>
          </cell>
        </row>
        <row r="5">
          <cell r="A5">
            <v>4</v>
          </cell>
          <cell r="B5">
            <v>15</v>
          </cell>
          <cell r="C5">
            <v>605</v>
          </cell>
          <cell r="D5">
            <v>2743</v>
          </cell>
          <cell r="E5">
            <v>5635</v>
          </cell>
          <cell r="F5">
            <v>5010</v>
          </cell>
          <cell r="G5">
            <v>2276</v>
          </cell>
          <cell r="H5">
            <v>479</v>
          </cell>
          <cell r="I5">
            <v>23</v>
          </cell>
          <cell r="J5">
            <v>1</v>
          </cell>
          <cell r="K5">
            <v>0</v>
          </cell>
        </row>
        <row r="6">
          <cell r="A6">
            <v>5</v>
          </cell>
          <cell r="B6">
            <v>35</v>
          </cell>
          <cell r="C6">
            <v>2893</v>
          </cell>
          <cell r="D6">
            <v>15050</v>
          </cell>
          <cell r="E6">
            <v>34110</v>
          </cell>
          <cell r="F6">
            <v>28365</v>
          </cell>
          <cell r="G6">
            <v>10750</v>
          </cell>
          <cell r="H6">
            <v>1917</v>
          </cell>
          <cell r="I6">
            <v>78</v>
          </cell>
          <cell r="J6">
            <v>4</v>
          </cell>
          <cell r="K6">
            <v>0</v>
          </cell>
        </row>
        <row r="7">
          <cell r="A7">
            <v>6</v>
          </cell>
          <cell r="B7">
            <v>7</v>
          </cell>
          <cell r="C7">
            <v>445</v>
          </cell>
          <cell r="D7">
            <v>2311</v>
          </cell>
          <cell r="E7">
            <v>5207</v>
          </cell>
          <cell r="F7">
            <v>4512</v>
          </cell>
          <cell r="G7">
            <v>1663</v>
          </cell>
          <cell r="H7">
            <v>308</v>
          </cell>
          <cell r="I7">
            <v>12</v>
          </cell>
          <cell r="J7">
            <v>0</v>
          </cell>
          <cell r="K7">
            <v>0</v>
          </cell>
        </row>
        <row r="8">
          <cell r="A8">
            <v>7</v>
          </cell>
          <cell r="B8">
            <v>0</v>
          </cell>
          <cell r="C8">
            <v>1</v>
          </cell>
          <cell r="D8">
            <v>0</v>
          </cell>
          <cell r="E8">
            <v>2</v>
          </cell>
          <cell r="F8">
            <v>3</v>
          </cell>
          <cell r="G8">
            <v>3</v>
          </cell>
          <cell r="H8">
            <v>1</v>
          </cell>
          <cell r="I8">
            <v>0</v>
          </cell>
          <cell r="J8">
            <v>0</v>
          </cell>
          <cell r="K8">
            <v>0</v>
          </cell>
        </row>
        <row r="9">
          <cell r="A9">
            <v>8</v>
          </cell>
          <cell r="B9">
            <v>0</v>
          </cell>
          <cell r="C9">
            <v>0</v>
          </cell>
          <cell r="D9">
            <v>3</v>
          </cell>
          <cell r="E9">
            <v>3</v>
          </cell>
          <cell r="F9">
            <v>0</v>
          </cell>
          <cell r="G9">
            <v>0</v>
          </cell>
          <cell r="H9">
            <v>0</v>
          </cell>
          <cell r="I9">
            <v>0</v>
          </cell>
          <cell r="J9">
            <v>0</v>
          </cell>
          <cell r="K9">
            <v>0</v>
          </cell>
        </row>
        <row r="10">
          <cell r="A10">
            <v>9</v>
          </cell>
          <cell r="B10">
            <v>0</v>
          </cell>
          <cell r="C10">
            <v>7</v>
          </cell>
          <cell r="D10">
            <v>25</v>
          </cell>
          <cell r="E10">
            <v>29</v>
          </cell>
          <cell r="F10">
            <v>36</v>
          </cell>
          <cell r="G10">
            <v>11</v>
          </cell>
          <cell r="H10">
            <v>4</v>
          </cell>
          <cell r="I10">
            <v>0</v>
          </cell>
          <cell r="J10">
            <v>0</v>
          </cell>
          <cell r="K10">
            <v>0</v>
          </cell>
        </row>
      </sheetData>
      <sheetData sheetId="47">
        <row r="1">
          <cell r="A1" t="str">
            <v>triM4NumberWeekPreg</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10</v>
          </cell>
          <cell r="C2">
            <v>4</v>
          </cell>
          <cell r="D2">
            <v>0</v>
          </cell>
          <cell r="E2">
            <v>1</v>
          </cell>
          <cell r="F2">
            <v>1</v>
          </cell>
          <cell r="G2">
            <v>6</v>
          </cell>
          <cell r="H2">
            <v>8</v>
          </cell>
          <cell r="I2">
            <v>10</v>
          </cell>
          <cell r="J2">
            <v>5</v>
          </cell>
          <cell r="K2">
            <v>0</v>
          </cell>
          <cell r="L2">
            <v>0</v>
          </cell>
          <cell r="M2">
            <v>0</v>
          </cell>
        </row>
        <row r="3">
          <cell r="A3">
            <v>2</v>
          </cell>
          <cell r="B3">
            <v>66</v>
          </cell>
          <cell r="C3">
            <v>455</v>
          </cell>
          <cell r="D3">
            <v>72</v>
          </cell>
          <cell r="E3">
            <v>3</v>
          </cell>
          <cell r="F3">
            <v>2</v>
          </cell>
          <cell r="G3">
            <v>5</v>
          </cell>
          <cell r="H3">
            <v>1</v>
          </cell>
          <cell r="I3">
            <v>0</v>
          </cell>
          <cell r="J3">
            <v>0</v>
          </cell>
          <cell r="K3">
            <v>0</v>
          </cell>
          <cell r="L3">
            <v>0</v>
          </cell>
          <cell r="M3">
            <v>0</v>
          </cell>
        </row>
        <row r="4">
          <cell r="A4">
            <v>3</v>
          </cell>
          <cell r="B4">
            <v>13</v>
          </cell>
          <cell r="C4">
            <v>136</v>
          </cell>
          <cell r="D4">
            <v>631</v>
          </cell>
          <cell r="E4">
            <v>595</v>
          </cell>
          <cell r="F4">
            <v>153</v>
          </cell>
          <cell r="G4">
            <v>14</v>
          </cell>
          <cell r="H4">
            <v>9</v>
          </cell>
          <cell r="I4">
            <v>3</v>
          </cell>
          <cell r="J4">
            <v>1</v>
          </cell>
          <cell r="K4">
            <v>0</v>
          </cell>
          <cell r="L4">
            <v>0</v>
          </cell>
          <cell r="M4">
            <v>0</v>
          </cell>
        </row>
        <row r="5">
          <cell r="A5">
            <v>4</v>
          </cell>
          <cell r="B5">
            <v>13</v>
          </cell>
          <cell r="C5">
            <v>10</v>
          </cell>
          <cell r="D5">
            <v>144</v>
          </cell>
          <cell r="E5">
            <v>1059</v>
          </cell>
          <cell r="F5">
            <v>3971</v>
          </cell>
          <cell r="G5">
            <v>6852</v>
          </cell>
          <cell r="H5">
            <v>4921</v>
          </cell>
          <cell r="I5">
            <v>1073</v>
          </cell>
          <cell r="J5">
            <v>144</v>
          </cell>
          <cell r="K5">
            <v>32</v>
          </cell>
          <cell r="L5">
            <v>5</v>
          </cell>
          <cell r="M5">
            <v>0</v>
          </cell>
        </row>
        <row r="6">
          <cell r="A6">
            <v>5</v>
          </cell>
          <cell r="B6">
            <v>25</v>
          </cell>
          <cell r="C6">
            <v>2</v>
          </cell>
          <cell r="D6">
            <v>5</v>
          </cell>
          <cell r="E6">
            <v>94</v>
          </cell>
          <cell r="F6">
            <v>1683</v>
          </cell>
          <cell r="G6">
            <v>15843</v>
          </cell>
          <cell r="H6">
            <v>40529</v>
          </cell>
          <cell r="I6">
            <v>28093</v>
          </cell>
          <cell r="J6">
            <v>6634</v>
          </cell>
          <cell r="K6">
            <v>700</v>
          </cell>
          <cell r="L6">
            <v>62</v>
          </cell>
          <cell r="M6">
            <v>0</v>
          </cell>
        </row>
        <row r="7">
          <cell r="A7">
            <v>6</v>
          </cell>
          <cell r="B7">
            <v>6</v>
          </cell>
          <cell r="C7">
            <v>1</v>
          </cell>
          <cell r="D7">
            <v>0</v>
          </cell>
          <cell r="E7">
            <v>1</v>
          </cell>
          <cell r="F7">
            <v>45</v>
          </cell>
          <cell r="G7">
            <v>928</v>
          </cell>
          <cell r="H7">
            <v>4854</v>
          </cell>
          <cell r="I7">
            <v>6069</v>
          </cell>
          <cell r="J7">
            <v>2244</v>
          </cell>
          <cell r="K7">
            <v>299</v>
          </cell>
          <cell r="L7">
            <v>21</v>
          </cell>
          <cell r="M7">
            <v>0</v>
          </cell>
        </row>
        <row r="8">
          <cell r="A8">
            <v>7</v>
          </cell>
          <cell r="B8">
            <v>0</v>
          </cell>
          <cell r="C8">
            <v>0</v>
          </cell>
          <cell r="D8">
            <v>0</v>
          </cell>
          <cell r="E8">
            <v>0</v>
          </cell>
          <cell r="F8">
            <v>0</v>
          </cell>
          <cell r="G8">
            <v>0</v>
          </cell>
          <cell r="H8">
            <v>3</v>
          </cell>
          <cell r="I8">
            <v>3</v>
          </cell>
          <cell r="J8">
            <v>4</v>
          </cell>
          <cell r="K8">
            <v>0</v>
          </cell>
          <cell r="L8">
            <v>0</v>
          </cell>
          <cell r="M8">
            <v>0</v>
          </cell>
        </row>
        <row r="9">
          <cell r="A9">
            <v>8</v>
          </cell>
          <cell r="B9">
            <v>0</v>
          </cell>
          <cell r="C9">
            <v>1</v>
          </cell>
          <cell r="D9">
            <v>0</v>
          </cell>
          <cell r="E9">
            <v>0</v>
          </cell>
          <cell r="F9">
            <v>1</v>
          </cell>
          <cell r="G9">
            <v>1</v>
          </cell>
          <cell r="H9">
            <v>1</v>
          </cell>
          <cell r="I9">
            <v>2</v>
          </cell>
          <cell r="J9">
            <v>0</v>
          </cell>
          <cell r="K9">
            <v>0</v>
          </cell>
          <cell r="L9">
            <v>0</v>
          </cell>
          <cell r="M9">
            <v>0</v>
          </cell>
        </row>
        <row r="10">
          <cell r="A10">
            <v>9</v>
          </cell>
          <cell r="B10">
            <v>0</v>
          </cell>
          <cell r="C10">
            <v>4</v>
          </cell>
          <cell r="D10">
            <v>11</v>
          </cell>
          <cell r="E10">
            <v>12</v>
          </cell>
          <cell r="F10">
            <v>9</v>
          </cell>
          <cell r="G10">
            <v>22</v>
          </cell>
          <cell r="H10">
            <v>27</v>
          </cell>
          <cell r="I10">
            <v>22</v>
          </cell>
          <cell r="J10">
            <v>5</v>
          </cell>
          <cell r="K10">
            <v>0</v>
          </cell>
          <cell r="L10">
            <v>0</v>
          </cell>
          <cell r="M10">
            <v>8</v>
          </cell>
        </row>
      </sheetData>
      <sheetData sheetId="48">
        <row r="1">
          <cell r="A1" t="str">
            <v>triM4NumberWeekPreg</v>
          </cell>
          <cell r="B1" t="str">
            <v>col_1</v>
          </cell>
          <cell r="C1" t="str">
            <v>col_2</v>
          </cell>
          <cell r="D1" t="str">
            <v>col_3</v>
          </cell>
          <cell r="E1" t="str">
            <v>col_4</v>
          </cell>
        </row>
        <row r="2">
          <cell r="A2">
            <v>1</v>
          </cell>
          <cell r="B2">
            <v>0</v>
          </cell>
          <cell r="C2">
            <v>20</v>
          </cell>
          <cell r="D2">
            <v>25</v>
          </cell>
          <cell r="E2">
            <v>0</v>
          </cell>
        </row>
        <row r="3">
          <cell r="A3">
            <v>2</v>
          </cell>
          <cell r="B3">
            <v>2</v>
          </cell>
          <cell r="C3">
            <v>320</v>
          </cell>
          <cell r="D3">
            <v>282</v>
          </cell>
          <cell r="E3">
            <v>0</v>
          </cell>
        </row>
        <row r="4">
          <cell r="A4">
            <v>3</v>
          </cell>
          <cell r="B4">
            <v>0</v>
          </cell>
          <cell r="C4">
            <v>821</v>
          </cell>
          <cell r="D4">
            <v>734</v>
          </cell>
          <cell r="E4">
            <v>0</v>
          </cell>
        </row>
        <row r="5">
          <cell r="A5">
            <v>4</v>
          </cell>
          <cell r="B5">
            <v>3</v>
          </cell>
          <cell r="C5">
            <v>9697</v>
          </cell>
          <cell r="D5">
            <v>8524</v>
          </cell>
          <cell r="E5">
            <v>0</v>
          </cell>
        </row>
        <row r="6">
          <cell r="A6">
            <v>5</v>
          </cell>
          <cell r="B6">
            <v>9</v>
          </cell>
          <cell r="C6">
            <v>47742</v>
          </cell>
          <cell r="D6">
            <v>45919</v>
          </cell>
          <cell r="E6">
            <v>0</v>
          </cell>
        </row>
        <row r="7">
          <cell r="A7">
            <v>6</v>
          </cell>
          <cell r="B7">
            <v>1</v>
          </cell>
          <cell r="C7">
            <v>7292</v>
          </cell>
          <cell r="D7">
            <v>7175</v>
          </cell>
          <cell r="E7">
            <v>0</v>
          </cell>
        </row>
        <row r="8">
          <cell r="A8">
            <v>7</v>
          </cell>
          <cell r="B8">
            <v>0</v>
          </cell>
          <cell r="C8">
            <v>7</v>
          </cell>
          <cell r="D8">
            <v>3</v>
          </cell>
          <cell r="E8">
            <v>0</v>
          </cell>
        </row>
        <row r="9">
          <cell r="A9">
            <v>8</v>
          </cell>
          <cell r="B9">
            <v>0</v>
          </cell>
          <cell r="C9">
            <v>2</v>
          </cell>
          <cell r="D9">
            <v>4</v>
          </cell>
          <cell r="E9">
            <v>0</v>
          </cell>
        </row>
        <row r="10">
          <cell r="A10">
            <v>9</v>
          </cell>
          <cell r="B10">
            <v>0</v>
          </cell>
          <cell r="C10">
            <v>63</v>
          </cell>
          <cell r="D10">
            <v>57</v>
          </cell>
          <cell r="E10">
            <v>0</v>
          </cell>
        </row>
      </sheetData>
      <sheetData sheetId="49">
        <row r="1">
          <cell r="A1" t="str">
            <v>triM4NumberWeekPreg</v>
          </cell>
          <cell r="B1" t="str">
            <v>col_1</v>
          </cell>
          <cell r="C1" t="str">
            <v>col_2</v>
          </cell>
          <cell r="D1" t="str">
            <v>col_3</v>
          </cell>
          <cell r="E1" t="str">
            <v>col_4</v>
          </cell>
        </row>
        <row r="2">
          <cell r="A2">
            <v>1</v>
          </cell>
          <cell r="B2">
            <v>36</v>
          </cell>
          <cell r="C2">
            <v>0</v>
          </cell>
          <cell r="D2">
            <v>0</v>
          </cell>
          <cell r="E2">
            <v>7</v>
          </cell>
        </row>
        <row r="3">
          <cell r="A3">
            <v>2</v>
          </cell>
          <cell r="B3">
            <v>263</v>
          </cell>
          <cell r="C3">
            <v>65</v>
          </cell>
          <cell r="D3">
            <v>3</v>
          </cell>
          <cell r="E3">
            <v>194</v>
          </cell>
        </row>
        <row r="4">
          <cell r="A4">
            <v>3</v>
          </cell>
          <cell r="B4">
            <v>923</v>
          </cell>
          <cell r="C4">
            <v>236</v>
          </cell>
          <cell r="D4">
            <v>10</v>
          </cell>
          <cell r="E4">
            <v>139</v>
          </cell>
        </row>
        <row r="5">
          <cell r="A5">
            <v>4</v>
          </cell>
          <cell r="B5">
            <v>15222</v>
          </cell>
          <cell r="C5">
            <v>1419</v>
          </cell>
          <cell r="D5">
            <v>20</v>
          </cell>
          <cell r="E5">
            <v>126</v>
          </cell>
        </row>
        <row r="6">
          <cell r="A6">
            <v>5</v>
          </cell>
          <cell r="B6">
            <v>92649</v>
          </cell>
          <cell r="C6">
            <v>469</v>
          </cell>
          <cell r="D6">
            <v>4</v>
          </cell>
          <cell r="E6">
            <v>80</v>
          </cell>
        </row>
        <row r="7">
          <cell r="A7">
            <v>6</v>
          </cell>
          <cell r="B7">
            <v>14455</v>
          </cell>
          <cell r="C7">
            <v>4</v>
          </cell>
          <cell r="D7">
            <v>0</v>
          </cell>
          <cell r="E7">
            <v>6</v>
          </cell>
        </row>
        <row r="8">
          <cell r="A8">
            <v>7</v>
          </cell>
          <cell r="B8">
            <v>10</v>
          </cell>
          <cell r="C8">
            <v>0</v>
          </cell>
          <cell r="D8">
            <v>0</v>
          </cell>
          <cell r="E8">
            <v>0</v>
          </cell>
        </row>
        <row r="9">
          <cell r="A9">
            <v>8</v>
          </cell>
          <cell r="B9">
            <v>5</v>
          </cell>
          <cell r="C9">
            <v>0</v>
          </cell>
          <cell r="D9">
            <v>0</v>
          </cell>
          <cell r="E9">
            <v>1</v>
          </cell>
        </row>
        <row r="10">
          <cell r="A10">
            <v>9</v>
          </cell>
          <cell r="B10">
            <v>100</v>
          </cell>
          <cell r="C10">
            <v>12</v>
          </cell>
          <cell r="D10">
            <v>0</v>
          </cell>
          <cell r="E10">
            <v>0</v>
          </cell>
        </row>
      </sheetData>
      <sheetData sheetId="50">
        <row r="1">
          <cell r="A1" t="str">
            <v>triM4NumberWeekPreg</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cell r="O1" t="str">
            <v>col_14</v>
          </cell>
        </row>
        <row r="2">
          <cell r="A2">
            <v>1</v>
          </cell>
          <cell r="B2">
            <v>12</v>
          </cell>
          <cell r="C2">
            <v>0</v>
          </cell>
          <cell r="D2">
            <v>1</v>
          </cell>
          <cell r="E2">
            <v>8</v>
          </cell>
          <cell r="F2">
            <v>8</v>
          </cell>
          <cell r="G2">
            <v>12</v>
          </cell>
          <cell r="H2">
            <v>3</v>
          </cell>
          <cell r="I2">
            <v>0</v>
          </cell>
          <cell r="J2">
            <v>0</v>
          </cell>
          <cell r="K2">
            <v>0</v>
          </cell>
          <cell r="L2">
            <v>0</v>
          </cell>
          <cell r="M2">
            <v>0</v>
          </cell>
          <cell r="N2">
            <v>0</v>
          </cell>
          <cell r="O2">
            <v>1</v>
          </cell>
        </row>
        <row r="3">
          <cell r="A3">
            <v>2</v>
          </cell>
          <cell r="B3">
            <v>286</v>
          </cell>
          <cell r="C3">
            <v>32</v>
          </cell>
          <cell r="D3">
            <v>9</v>
          </cell>
          <cell r="E3">
            <v>7</v>
          </cell>
          <cell r="F3">
            <v>18</v>
          </cell>
          <cell r="G3">
            <v>2</v>
          </cell>
          <cell r="H3">
            <v>3</v>
          </cell>
          <cell r="I3">
            <v>5</v>
          </cell>
          <cell r="J3">
            <v>0</v>
          </cell>
          <cell r="K3">
            <v>4</v>
          </cell>
          <cell r="L3">
            <v>1</v>
          </cell>
          <cell r="M3">
            <v>7</v>
          </cell>
          <cell r="N3">
            <v>5</v>
          </cell>
          <cell r="O3">
            <v>225</v>
          </cell>
        </row>
        <row r="4">
          <cell r="A4">
            <v>3</v>
          </cell>
          <cell r="B4">
            <v>277</v>
          </cell>
          <cell r="C4">
            <v>59</v>
          </cell>
          <cell r="D4">
            <v>12</v>
          </cell>
          <cell r="E4">
            <v>11</v>
          </cell>
          <cell r="F4">
            <v>11</v>
          </cell>
          <cell r="G4">
            <v>8</v>
          </cell>
          <cell r="H4">
            <v>9</v>
          </cell>
          <cell r="I4">
            <v>14</v>
          </cell>
          <cell r="J4">
            <v>16</v>
          </cell>
          <cell r="K4">
            <v>12</v>
          </cell>
          <cell r="L4">
            <v>19</v>
          </cell>
          <cell r="M4">
            <v>158</v>
          </cell>
          <cell r="N4">
            <v>215</v>
          </cell>
          <cell r="O4">
            <v>734</v>
          </cell>
        </row>
        <row r="5">
          <cell r="A5">
            <v>4</v>
          </cell>
          <cell r="B5">
            <v>461</v>
          </cell>
          <cell r="C5">
            <v>270</v>
          </cell>
          <cell r="D5">
            <v>440</v>
          </cell>
          <cell r="E5">
            <v>1836</v>
          </cell>
          <cell r="F5">
            <v>4419</v>
          </cell>
          <cell r="G5">
            <v>3187</v>
          </cell>
          <cell r="H5">
            <v>1752</v>
          </cell>
          <cell r="I5">
            <v>973</v>
          </cell>
          <cell r="J5">
            <v>457</v>
          </cell>
          <cell r="K5">
            <v>351</v>
          </cell>
          <cell r="L5">
            <v>309</v>
          </cell>
          <cell r="M5">
            <v>2415</v>
          </cell>
          <cell r="N5">
            <v>966</v>
          </cell>
          <cell r="O5">
            <v>388</v>
          </cell>
        </row>
        <row r="6">
          <cell r="A6">
            <v>5</v>
          </cell>
          <cell r="B6">
            <v>750</v>
          </cell>
          <cell r="C6">
            <v>1744</v>
          </cell>
          <cell r="D6">
            <v>3823</v>
          </cell>
          <cell r="E6">
            <v>18498</v>
          </cell>
          <cell r="F6">
            <v>40438</v>
          </cell>
          <cell r="G6">
            <v>17772</v>
          </cell>
          <cell r="H6">
            <v>6696</v>
          </cell>
          <cell r="I6">
            <v>2052</v>
          </cell>
          <cell r="J6">
            <v>559</v>
          </cell>
          <cell r="K6">
            <v>277</v>
          </cell>
          <cell r="L6">
            <v>209</v>
          </cell>
          <cell r="M6">
            <v>640</v>
          </cell>
          <cell r="N6">
            <v>102</v>
          </cell>
          <cell r="O6">
            <v>110</v>
          </cell>
        </row>
        <row r="7">
          <cell r="A7">
            <v>6</v>
          </cell>
          <cell r="B7">
            <v>130</v>
          </cell>
          <cell r="C7">
            <v>341</v>
          </cell>
          <cell r="D7">
            <v>621</v>
          </cell>
          <cell r="E7">
            <v>2813</v>
          </cell>
          <cell r="F7">
            <v>6368</v>
          </cell>
          <cell r="G7">
            <v>2695</v>
          </cell>
          <cell r="H7">
            <v>945</v>
          </cell>
          <cell r="I7">
            <v>314</v>
          </cell>
          <cell r="J7">
            <v>83</v>
          </cell>
          <cell r="K7">
            <v>62</v>
          </cell>
          <cell r="L7">
            <v>27</v>
          </cell>
          <cell r="M7">
            <v>53</v>
          </cell>
          <cell r="N7">
            <v>7</v>
          </cell>
          <cell r="O7">
            <v>9</v>
          </cell>
        </row>
        <row r="8">
          <cell r="A8">
            <v>7</v>
          </cell>
          <cell r="B8">
            <v>0</v>
          </cell>
          <cell r="C8">
            <v>0</v>
          </cell>
          <cell r="D8">
            <v>1</v>
          </cell>
          <cell r="E8">
            <v>1</v>
          </cell>
          <cell r="F8">
            <v>5</v>
          </cell>
          <cell r="G8">
            <v>2</v>
          </cell>
          <cell r="H8">
            <v>1</v>
          </cell>
          <cell r="I8">
            <v>0</v>
          </cell>
          <cell r="J8">
            <v>0</v>
          </cell>
          <cell r="K8">
            <v>0</v>
          </cell>
          <cell r="L8">
            <v>0</v>
          </cell>
          <cell r="M8">
            <v>0</v>
          </cell>
          <cell r="N8">
            <v>0</v>
          </cell>
          <cell r="O8">
            <v>0</v>
          </cell>
        </row>
        <row r="9">
          <cell r="A9">
            <v>8</v>
          </cell>
          <cell r="B9">
            <v>1</v>
          </cell>
          <cell r="C9">
            <v>0</v>
          </cell>
          <cell r="D9">
            <v>0</v>
          </cell>
          <cell r="E9">
            <v>1</v>
          </cell>
          <cell r="F9">
            <v>2</v>
          </cell>
          <cell r="G9">
            <v>1</v>
          </cell>
          <cell r="H9">
            <v>0</v>
          </cell>
          <cell r="I9">
            <v>0</v>
          </cell>
          <cell r="J9">
            <v>0</v>
          </cell>
          <cell r="K9">
            <v>0</v>
          </cell>
          <cell r="L9">
            <v>0</v>
          </cell>
          <cell r="M9">
            <v>1</v>
          </cell>
          <cell r="N9">
            <v>0</v>
          </cell>
          <cell r="O9">
            <v>0</v>
          </cell>
        </row>
        <row r="10">
          <cell r="A10">
            <v>9</v>
          </cell>
          <cell r="B10">
            <v>15</v>
          </cell>
          <cell r="C10">
            <v>2</v>
          </cell>
          <cell r="D10">
            <v>5</v>
          </cell>
          <cell r="E10">
            <v>8</v>
          </cell>
          <cell r="F10">
            <v>20</v>
          </cell>
          <cell r="G10">
            <v>24</v>
          </cell>
          <cell r="H10">
            <v>8</v>
          </cell>
          <cell r="I10">
            <v>3</v>
          </cell>
          <cell r="J10">
            <v>2</v>
          </cell>
          <cell r="K10">
            <v>1</v>
          </cell>
          <cell r="L10">
            <v>1</v>
          </cell>
          <cell r="M10">
            <v>7</v>
          </cell>
          <cell r="N10">
            <v>11</v>
          </cell>
          <cell r="O10">
            <v>13</v>
          </cell>
        </row>
      </sheetData>
      <sheetData sheetId="51">
        <row r="1">
          <cell r="A1" t="str">
            <v>triM4NumberWeekPreg</v>
          </cell>
          <cell r="B1" t="str">
            <v>col_1</v>
          </cell>
          <cell r="C1" t="str">
            <v>col_2</v>
          </cell>
          <cell r="D1" t="str">
            <v>col_3</v>
          </cell>
        </row>
        <row r="2">
          <cell r="A2">
            <v>1</v>
          </cell>
          <cell r="B2">
            <v>31</v>
          </cell>
          <cell r="C2">
            <v>6</v>
          </cell>
          <cell r="D2">
            <v>8</v>
          </cell>
        </row>
        <row r="3">
          <cell r="A3">
            <v>2</v>
          </cell>
          <cell r="B3">
            <v>178</v>
          </cell>
          <cell r="C3">
            <v>210</v>
          </cell>
          <cell r="D3">
            <v>216</v>
          </cell>
        </row>
        <row r="4">
          <cell r="A4">
            <v>3</v>
          </cell>
          <cell r="B4">
            <v>506</v>
          </cell>
          <cell r="C4">
            <v>893</v>
          </cell>
          <cell r="D4">
            <v>156</v>
          </cell>
        </row>
        <row r="5">
          <cell r="A5">
            <v>4</v>
          </cell>
          <cell r="B5">
            <v>11972</v>
          </cell>
          <cell r="C5">
            <v>6080</v>
          </cell>
          <cell r="D5">
            <v>172</v>
          </cell>
        </row>
        <row r="6">
          <cell r="A6">
            <v>5</v>
          </cell>
          <cell r="B6">
            <v>76481</v>
          </cell>
          <cell r="C6">
            <v>17032</v>
          </cell>
          <cell r="D6">
            <v>157</v>
          </cell>
        </row>
        <row r="7">
          <cell r="A7">
            <v>6</v>
          </cell>
          <cell r="B7">
            <v>12105</v>
          </cell>
          <cell r="C7">
            <v>2341</v>
          </cell>
          <cell r="D7">
            <v>22</v>
          </cell>
        </row>
        <row r="8">
          <cell r="A8">
            <v>7</v>
          </cell>
          <cell r="B8">
            <v>8</v>
          </cell>
          <cell r="C8">
            <v>2</v>
          </cell>
          <cell r="D8">
            <v>0</v>
          </cell>
        </row>
        <row r="9">
          <cell r="A9">
            <v>8</v>
          </cell>
          <cell r="B9">
            <v>5</v>
          </cell>
          <cell r="C9">
            <v>0</v>
          </cell>
          <cell r="D9">
            <v>1</v>
          </cell>
        </row>
        <row r="10">
          <cell r="A10">
            <v>9</v>
          </cell>
          <cell r="B10">
            <v>82</v>
          </cell>
          <cell r="C10">
            <v>37</v>
          </cell>
          <cell r="D10">
            <v>1</v>
          </cell>
        </row>
      </sheetData>
      <sheetData sheetId="52">
        <row r="1">
          <cell r="A1" t="str">
            <v>triM4NumberWeekPreg</v>
          </cell>
          <cell r="B1" t="str">
            <v>col_1</v>
          </cell>
          <cell r="C1" t="str">
            <v>col_2</v>
          </cell>
          <cell r="D1" t="str">
            <v>col_3</v>
          </cell>
        </row>
        <row r="2">
          <cell r="A2">
            <v>1</v>
          </cell>
          <cell r="B2">
            <v>4</v>
          </cell>
          <cell r="C2">
            <v>37</v>
          </cell>
          <cell r="D2">
            <v>2</v>
          </cell>
        </row>
        <row r="3">
          <cell r="A3">
            <v>2</v>
          </cell>
          <cell r="B3">
            <v>43</v>
          </cell>
          <cell r="C3">
            <v>463</v>
          </cell>
          <cell r="D3">
            <v>19</v>
          </cell>
        </row>
        <row r="4">
          <cell r="A4">
            <v>3</v>
          </cell>
          <cell r="B4">
            <v>140</v>
          </cell>
          <cell r="C4">
            <v>1127</v>
          </cell>
          <cell r="D4">
            <v>41</v>
          </cell>
        </row>
        <row r="5">
          <cell r="A5">
            <v>4</v>
          </cell>
          <cell r="B5">
            <v>2145</v>
          </cell>
          <cell r="C5">
            <v>14182</v>
          </cell>
          <cell r="D5">
            <v>460</v>
          </cell>
        </row>
        <row r="6">
          <cell r="A6">
            <v>5</v>
          </cell>
          <cell r="B6">
            <v>9409</v>
          </cell>
          <cell r="C6">
            <v>81644</v>
          </cell>
          <cell r="D6">
            <v>2149</v>
          </cell>
        </row>
        <row r="7">
          <cell r="A7">
            <v>6</v>
          </cell>
          <cell r="B7">
            <v>914</v>
          </cell>
          <cell r="C7">
            <v>13281</v>
          </cell>
          <cell r="D7">
            <v>270</v>
          </cell>
        </row>
        <row r="8">
          <cell r="A8">
            <v>7</v>
          </cell>
          <cell r="B8">
            <v>0</v>
          </cell>
          <cell r="C8">
            <v>9</v>
          </cell>
          <cell r="D8">
            <v>1</v>
          </cell>
        </row>
        <row r="9">
          <cell r="A9">
            <v>8</v>
          </cell>
          <cell r="B9">
            <v>0</v>
          </cell>
          <cell r="C9">
            <v>6</v>
          </cell>
          <cell r="D9">
            <v>0</v>
          </cell>
        </row>
        <row r="10">
          <cell r="A10">
            <v>9</v>
          </cell>
          <cell r="B10">
            <v>0</v>
          </cell>
          <cell r="C10">
            <v>15</v>
          </cell>
          <cell r="D10">
            <v>97</v>
          </cell>
        </row>
      </sheetData>
      <sheetData sheetId="53">
        <row r="1">
          <cell r="A1" t="str">
            <v>triM4NumberWeekPreg</v>
          </cell>
          <cell r="B1" t="str">
            <v>col_1</v>
          </cell>
          <cell r="C1" t="str">
            <v>col_2</v>
          </cell>
          <cell r="D1" t="str">
            <v>col_3</v>
          </cell>
        </row>
        <row r="2">
          <cell r="A2">
            <v>1</v>
          </cell>
          <cell r="B2">
            <v>26</v>
          </cell>
          <cell r="C2">
            <v>16</v>
          </cell>
          <cell r="D2">
            <v>1</v>
          </cell>
        </row>
        <row r="3">
          <cell r="A3">
            <v>2</v>
          </cell>
          <cell r="B3">
            <v>242</v>
          </cell>
          <cell r="C3">
            <v>274</v>
          </cell>
          <cell r="D3">
            <v>9</v>
          </cell>
        </row>
        <row r="4">
          <cell r="A4">
            <v>3</v>
          </cell>
          <cell r="B4">
            <v>728</v>
          </cell>
          <cell r="C4">
            <v>555</v>
          </cell>
          <cell r="D4">
            <v>25</v>
          </cell>
        </row>
        <row r="5">
          <cell r="A5">
            <v>4</v>
          </cell>
          <cell r="B5">
            <v>10564</v>
          </cell>
          <cell r="C5">
            <v>5995</v>
          </cell>
          <cell r="D5">
            <v>228</v>
          </cell>
        </row>
        <row r="6">
          <cell r="A6">
            <v>5</v>
          </cell>
          <cell r="B6">
            <v>61932</v>
          </cell>
          <cell r="C6">
            <v>30455</v>
          </cell>
          <cell r="D6">
            <v>815</v>
          </cell>
        </row>
        <row r="7">
          <cell r="A7">
            <v>6</v>
          </cell>
          <cell r="B7">
            <v>10381</v>
          </cell>
          <cell r="C7">
            <v>4009</v>
          </cell>
          <cell r="D7">
            <v>75</v>
          </cell>
        </row>
        <row r="8">
          <cell r="A8">
            <v>7</v>
          </cell>
          <cell r="B8">
            <v>7</v>
          </cell>
          <cell r="C8">
            <v>3</v>
          </cell>
          <cell r="D8">
            <v>0</v>
          </cell>
        </row>
        <row r="9">
          <cell r="A9">
            <v>8</v>
          </cell>
          <cell r="B9">
            <v>5</v>
          </cell>
          <cell r="C9">
            <v>1</v>
          </cell>
          <cell r="D9">
            <v>0</v>
          </cell>
        </row>
        <row r="10">
          <cell r="A10">
            <v>9</v>
          </cell>
          <cell r="B10">
            <v>6</v>
          </cell>
          <cell r="C10">
            <v>9</v>
          </cell>
          <cell r="D10">
            <v>97</v>
          </cell>
        </row>
      </sheetData>
      <sheetData sheetId="54">
        <row r="1">
          <cell r="A1" t="str">
            <v>triM4NumberWeekPreg</v>
          </cell>
          <cell r="B1" t="str">
            <v>col_1</v>
          </cell>
          <cell r="C1" t="str">
            <v>col_2</v>
          </cell>
          <cell r="D1" t="str">
            <v>col_3</v>
          </cell>
        </row>
        <row r="2">
          <cell r="A2">
            <v>1</v>
          </cell>
          <cell r="B2">
            <v>16</v>
          </cell>
          <cell r="C2">
            <v>26</v>
          </cell>
          <cell r="D2">
            <v>1</v>
          </cell>
        </row>
        <row r="3">
          <cell r="A3">
            <v>2</v>
          </cell>
          <cell r="B3">
            <v>121</v>
          </cell>
          <cell r="C3">
            <v>396</v>
          </cell>
          <cell r="D3">
            <v>8</v>
          </cell>
        </row>
        <row r="4">
          <cell r="A4">
            <v>3</v>
          </cell>
          <cell r="B4">
            <v>157</v>
          </cell>
          <cell r="C4">
            <v>1125</v>
          </cell>
          <cell r="D4">
            <v>26</v>
          </cell>
        </row>
        <row r="5">
          <cell r="A5">
            <v>4</v>
          </cell>
          <cell r="B5">
            <v>2835</v>
          </cell>
          <cell r="C5">
            <v>13730</v>
          </cell>
          <cell r="D5">
            <v>222</v>
          </cell>
        </row>
        <row r="6">
          <cell r="A6">
            <v>5</v>
          </cell>
          <cell r="B6">
            <v>20977</v>
          </cell>
          <cell r="C6">
            <v>71388</v>
          </cell>
          <cell r="D6">
            <v>837</v>
          </cell>
        </row>
        <row r="7">
          <cell r="A7">
            <v>6</v>
          </cell>
          <cell r="B7">
            <v>7074</v>
          </cell>
          <cell r="C7">
            <v>7324</v>
          </cell>
          <cell r="D7">
            <v>67</v>
          </cell>
        </row>
        <row r="8">
          <cell r="A8">
            <v>7</v>
          </cell>
          <cell r="B8">
            <v>4</v>
          </cell>
          <cell r="C8">
            <v>6</v>
          </cell>
          <cell r="D8">
            <v>0</v>
          </cell>
        </row>
        <row r="9">
          <cell r="A9">
            <v>8</v>
          </cell>
          <cell r="B9">
            <v>1</v>
          </cell>
          <cell r="C9">
            <v>5</v>
          </cell>
          <cell r="D9">
            <v>0</v>
          </cell>
        </row>
        <row r="10">
          <cell r="A10">
            <v>9</v>
          </cell>
          <cell r="B10">
            <v>3</v>
          </cell>
          <cell r="C10">
            <v>12</v>
          </cell>
          <cell r="D10">
            <v>97</v>
          </cell>
        </row>
      </sheetData>
      <sheetData sheetId="55">
        <row r="1">
          <cell r="A1" t="str">
            <v>triM4NumberWeekPreg</v>
          </cell>
          <cell r="B1" t="str">
            <v>col_1</v>
          </cell>
          <cell r="C1" t="str">
            <v>col_2</v>
          </cell>
        </row>
        <row r="2">
          <cell r="A2">
            <v>1</v>
          </cell>
          <cell r="B2">
            <v>8</v>
          </cell>
          <cell r="C2">
            <v>37</v>
          </cell>
        </row>
        <row r="3">
          <cell r="A3">
            <v>2</v>
          </cell>
          <cell r="B3">
            <v>215</v>
          </cell>
          <cell r="C3">
            <v>389</v>
          </cell>
        </row>
        <row r="4">
          <cell r="A4">
            <v>3</v>
          </cell>
          <cell r="B4">
            <v>153</v>
          </cell>
          <cell r="C4">
            <v>1402</v>
          </cell>
        </row>
        <row r="5">
          <cell r="A5">
            <v>4</v>
          </cell>
          <cell r="B5">
            <v>145</v>
          </cell>
          <cell r="C5">
            <v>18079</v>
          </cell>
        </row>
        <row r="6">
          <cell r="A6">
            <v>5</v>
          </cell>
          <cell r="B6">
            <v>81</v>
          </cell>
          <cell r="C6">
            <v>93589</v>
          </cell>
        </row>
        <row r="7">
          <cell r="A7">
            <v>6</v>
          </cell>
          <cell r="B7">
            <v>6</v>
          </cell>
          <cell r="C7">
            <v>14462</v>
          </cell>
        </row>
        <row r="8">
          <cell r="A8">
            <v>7</v>
          </cell>
          <cell r="B8">
            <v>0</v>
          </cell>
          <cell r="C8">
            <v>10</v>
          </cell>
        </row>
        <row r="9">
          <cell r="A9">
            <v>8</v>
          </cell>
          <cell r="B9">
            <v>1</v>
          </cell>
          <cell r="C9">
            <v>5</v>
          </cell>
        </row>
        <row r="10">
          <cell r="A10">
            <v>9</v>
          </cell>
          <cell r="B10">
            <v>0</v>
          </cell>
          <cell r="C10">
            <v>120</v>
          </cell>
        </row>
      </sheetData>
      <sheetData sheetId="56">
        <row r="1">
          <cell r="A1" t="str">
            <v>triAgeMama</v>
          </cell>
          <cell r="B1" t="str">
            <v>col_1</v>
          </cell>
          <cell r="C1" t="str">
            <v>col_2</v>
          </cell>
          <cell r="D1" t="str">
            <v>col_3</v>
          </cell>
        </row>
        <row r="2">
          <cell r="A2">
            <v>1</v>
          </cell>
          <cell r="B2">
            <v>22</v>
          </cell>
          <cell r="C2">
            <v>12</v>
          </cell>
          <cell r="D2">
            <v>23</v>
          </cell>
        </row>
        <row r="3">
          <cell r="A3">
            <v>2</v>
          </cell>
          <cell r="B3">
            <v>1624</v>
          </cell>
          <cell r="C3">
            <v>664</v>
          </cell>
          <cell r="D3">
            <v>1741</v>
          </cell>
        </row>
        <row r="4">
          <cell r="A4">
            <v>3</v>
          </cell>
          <cell r="B4">
            <v>9946</v>
          </cell>
          <cell r="C4">
            <v>3558</v>
          </cell>
          <cell r="D4">
            <v>6928</v>
          </cell>
        </row>
        <row r="5">
          <cell r="A5">
            <v>4</v>
          </cell>
          <cell r="B5">
            <v>25660</v>
          </cell>
          <cell r="C5">
            <v>7415</v>
          </cell>
          <cell r="D5">
            <v>12546</v>
          </cell>
        </row>
        <row r="6">
          <cell r="A6">
            <v>5</v>
          </cell>
          <cell r="B6">
            <v>20385</v>
          </cell>
          <cell r="C6">
            <v>8322</v>
          </cell>
          <cell r="D6">
            <v>9769</v>
          </cell>
        </row>
        <row r="7">
          <cell r="A7">
            <v>6</v>
          </cell>
          <cell r="B7">
            <v>6553</v>
          </cell>
          <cell r="C7">
            <v>4178</v>
          </cell>
          <cell r="D7">
            <v>4221</v>
          </cell>
        </row>
        <row r="8">
          <cell r="A8">
            <v>7</v>
          </cell>
          <cell r="B8">
            <v>1055</v>
          </cell>
          <cell r="C8">
            <v>956</v>
          </cell>
          <cell r="D8">
            <v>759</v>
          </cell>
        </row>
        <row r="9">
          <cell r="A9">
            <v>8</v>
          </cell>
          <cell r="B9">
            <v>38</v>
          </cell>
          <cell r="C9">
            <v>49</v>
          </cell>
          <cell r="D9">
            <v>29</v>
          </cell>
        </row>
        <row r="10">
          <cell r="A10">
            <v>9</v>
          </cell>
          <cell r="B10">
            <v>1</v>
          </cell>
          <cell r="C10">
            <v>4</v>
          </cell>
          <cell r="D10">
            <v>0</v>
          </cell>
        </row>
        <row r="11">
          <cell r="A11">
            <v>10</v>
          </cell>
          <cell r="B11">
            <v>0</v>
          </cell>
          <cell r="C11">
            <v>0</v>
          </cell>
          <cell r="D11">
            <v>0</v>
          </cell>
        </row>
      </sheetData>
      <sheetData sheetId="57">
        <row r="1">
          <cell r="A1" t="str">
            <v>triAgeMama</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row>
        <row r="2">
          <cell r="A2">
            <v>1</v>
          </cell>
          <cell r="B2">
            <v>2</v>
          </cell>
          <cell r="C2">
            <v>8</v>
          </cell>
          <cell r="D2">
            <v>11</v>
          </cell>
          <cell r="E2">
            <v>0</v>
          </cell>
          <cell r="F2">
            <v>1</v>
          </cell>
          <cell r="G2">
            <v>12</v>
          </cell>
          <cell r="H2">
            <v>14</v>
          </cell>
          <cell r="I2">
            <v>0</v>
          </cell>
          <cell r="J2">
            <v>6</v>
          </cell>
          <cell r="K2">
            <v>2</v>
          </cell>
          <cell r="L2">
            <v>1</v>
          </cell>
        </row>
        <row r="3">
          <cell r="A3">
            <v>2</v>
          </cell>
          <cell r="B3">
            <v>312</v>
          </cell>
          <cell r="C3">
            <v>485</v>
          </cell>
          <cell r="D3">
            <v>539</v>
          </cell>
          <cell r="E3">
            <v>183</v>
          </cell>
          <cell r="F3">
            <v>105</v>
          </cell>
          <cell r="G3">
            <v>664</v>
          </cell>
          <cell r="H3">
            <v>846</v>
          </cell>
          <cell r="I3">
            <v>55</v>
          </cell>
          <cell r="J3">
            <v>556</v>
          </cell>
          <cell r="K3">
            <v>182</v>
          </cell>
          <cell r="L3">
            <v>102</v>
          </cell>
        </row>
        <row r="4">
          <cell r="A4">
            <v>3</v>
          </cell>
          <cell r="B4">
            <v>2043</v>
          </cell>
          <cell r="C4">
            <v>2405</v>
          </cell>
          <cell r="D4">
            <v>3589</v>
          </cell>
          <cell r="E4">
            <v>1206</v>
          </cell>
          <cell r="F4">
            <v>703</v>
          </cell>
          <cell r="G4">
            <v>3558</v>
          </cell>
          <cell r="H4">
            <v>2985</v>
          </cell>
          <cell r="I4">
            <v>207</v>
          </cell>
          <cell r="J4">
            <v>2263</v>
          </cell>
          <cell r="K4">
            <v>886</v>
          </cell>
          <cell r="L4">
            <v>587</v>
          </cell>
        </row>
        <row r="5">
          <cell r="A5">
            <v>4</v>
          </cell>
          <cell r="B5">
            <v>4988</v>
          </cell>
          <cell r="C5">
            <v>6257</v>
          </cell>
          <cell r="D5">
            <v>8580</v>
          </cell>
          <cell r="E5">
            <v>3365</v>
          </cell>
          <cell r="F5">
            <v>2470</v>
          </cell>
          <cell r="G5">
            <v>7415</v>
          </cell>
          <cell r="H5">
            <v>4749</v>
          </cell>
          <cell r="I5">
            <v>595</v>
          </cell>
          <cell r="J5">
            <v>4311</v>
          </cell>
          <cell r="K5">
            <v>1798</v>
          </cell>
          <cell r="L5">
            <v>1093</v>
          </cell>
        </row>
        <row r="6">
          <cell r="A6">
            <v>5</v>
          </cell>
          <cell r="B6">
            <v>3360</v>
          </cell>
          <cell r="C6">
            <v>5139</v>
          </cell>
          <cell r="D6">
            <v>6935</v>
          </cell>
          <cell r="E6">
            <v>2719</v>
          </cell>
          <cell r="F6">
            <v>2232</v>
          </cell>
          <cell r="G6">
            <v>8322</v>
          </cell>
          <cell r="H6">
            <v>3603</v>
          </cell>
          <cell r="I6">
            <v>584</v>
          </cell>
          <cell r="J6">
            <v>3395</v>
          </cell>
          <cell r="K6">
            <v>1425</v>
          </cell>
          <cell r="L6">
            <v>762</v>
          </cell>
        </row>
        <row r="7">
          <cell r="A7">
            <v>6</v>
          </cell>
          <cell r="B7">
            <v>965</v>
          </cell>
          <cell r="C7">
            <v>1641</v>
          </cell>
          <cell r="D7">
            <v>2404</v>
          </cell>
          <cell r="E7">
            <v>778</v>
          </cell>
          <cell r="F7">
            <v>765</v>
          </cell>
          <cell r="G7">
            <v>4178</v>
          </cell>
          <cell r="H7">
            <v>1635</v>
          </cell>
          <cell r="I7">
            <v>258</v>
          </cell>
          <cell r="J7">
            <v>1478</v>
          </cell>
          <cell r="K7">
            <v>552</v>
          </cell>
          <cell r="L7">
            <v>298</v>
          </cell>
        </row>
        <row r="8">
          <cell r="A8">
            <v>7</v>
          </cell>
          <cell r="B8">
            <v>172</v>
          </cell>
          <cell r="C8">
            <v>246</v>
          </cell>
          <cell r="D8">
            <v>385</v>
          </cell>
          <cell r="E8">
            <v>133</v>
          </cell>
          <cell r="F8">
            <v>119</v>
          </cell>
          <cell r="G8">
            <v>956</v>
          </cell>
          <cell r="H8">
            <v>288</v>
          </cell>
          <cell r="I8">
            <v>47</v>
          </cell>
          <cell r="J8">
            <v>272</v>
          </cell>
          <cell r="K8">
            <v>107</v>
          </cell>
          <cell r="L8">
            <v>45</v>
          </cell>
        </row>
        <row r="9">
          <cell r="A9">
            <v>8</v>
          </cell>
          <cell r="B9">
            <v>6</v>
          </cell>
          <cell r="C9">
            <v>10</v>
          </cell>
          <cell r="D9">
            <v>11</v>
          </cell>
          <cell r="E9">
            <v>4</v>
          </cell>
          <cell r="F9">
            <v>7</v>
          </cell>
          <cell r="G9">
            <v>49</v>
          </cell>
          <cell r="H9">
            <v>9</v>
          </cell>
          <cell r="I9">
            <v>3</v>
          </cell>
          <cell r="J9">
            <v>11</v>
          </cell>
          <cell r="K9">
            <v>5</v>
          </cell>
          <cell r="L9">
            <v>1</v>
          </cell>
        </row>
        <row r="10">
          <cell r="A10">
            <v>9</v>
          </cell>
          <cell r="B10">
            <v>0</v>
          </cell>
          <cell r="C10">
            <v>0</v>
          </cell>
          <cell r="D10">
            <v>0</v>
          </cell>
          <cell r="E10">
            <v>1</v>
          </cell>
          <cell r="F10">
            <v>0</v>
          </cell>
          <cell r="G10">
            <v>4</v>
          </cell>
          <cell r="H10">
            <v>0</v>
          </cell>
          <cell r="I10">
            <v>0</v>
          </cell>
          <cell r="J10">
            <v>0</v>
          </cell>
          <cell r="K10">
            <v>0</v>
          </cell>
          <cell r="L10">
            <v>0</v>
          </cell>
        </row>
        <row r="11">
          <cell r="A11">
            <v>10</v>
          </cell>
          <cell r="B11">
            <v>0</v>
          </cell>
          <cell r="C11">
            <v>0</v>
          </cell>
          <cell r="D11">
            <v>0</v>
          </cell>
          <cell r="E11">
            <v>0</v>
          </cell>
          <cell r="F11">
            <v>0</v>
          </cell>
          <cell r="G11">
            <v>0</v>
          </cell>
          <cell r="H11">
            <v>0</v>
          </cell>
          <cell r="I11">
            <v>0</v>
          </cell>
          <cell r="J11">
            <v>0</v>
          </cell>
          <cell r="K11">
            <v>0</v>
          </cell>
          <cell r="L11">
            <v>0</v>
          </cell>
        </row>
      </sheetData>
      <sheetData sheetId="58">
        <row r="1">
          <cell r="A1" t="str">
            <v>triAgeMama</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row>
        <row r="2">
          <cell r="A2">
            <v>1</v>
          </cell>
          <cell r="B2">
            <v>7</v>
          </cell>
          <cell r="C2">
            <v>35</v>
          </cell>
          <cell r="D2">
            <v>0</v>
          </cell>
          <cell r="E2">
            <v>1</v>
          </cell>
          <cell r="F2">
            <v>0</v>
          </cell>
          <cell r="G2">
            <v>0</v>
          </cell>
          <cell r="H2">
            <v>0</v>
          </cell>
          <cell r="I2">
            <v>8</v>
          </cell>
          <cell r="J2">
            <v>3</v>
          </cell>
          <cell r="K2">
            <v>1</v>
          </cell>
          <cell r="L2">
            <v>0</v>
          </cell>
          <cell r="M2">
            <v>2</v>
          </cell>
          <cell r="N2">
            <v>0</v>
          </cell>
        </row>
        <row r="3">
          <cell r="A3">
            <v>2</v>
          </cell>
          <cell r="B3">
            <v>247</v>
          </cell>
          <cell r="C3">
            <v>3111</v>
          </cell>
          <cell r="D3">
            <v>3</v>
          </cell>
          <cell r="E3">
            <v>28</v>
          </cell>
          <cell r="F3">
            <v>0</v>
          </cell>
          <cell r="G3">
            <v>0</v>
          </cell>
          <cell r="H3">
            <v>23</v>
          </cell>
          <cell r="I3">
            <v>210</v>
          </cell>
          <cell r="J3">
            <v>162</v>
          </cell>
          <cell r="K3">
            <v>164</v>
          </cell>
          <cell r="L3">
            <v>27</v>
          </cell>
          <cell r="M3">
            <v>53</v>
          </cell>
          <cell r="N3">
            <v>1</v>
          </cell>
        </row>
        <row r="4">
          <cell r="A4">
            <v>3</v>
          </cell>
          <cell r="B4">
            <v>895</v>
          </cell>
          <cell r="C4">
            <v>16317</v>
          </cell>
          <cell r="D4">
            <v>21</v>
          </cell>
          <cell r="E4">
            <v>187</v>
          </cell>
          <cell r="F4">
            <v>8</v>
          </cell>
          <cell r="G4">
            <v>2</v>
          </cell>
          <cell r="H4">
            <v>203</v>
          </cell>
          <cell r="I4">
            <v>600</v>
          </cell>
          <cell r="J4">
            <v>507</v>
          </cell>
          <cell r="K4">
            <v>1187</v>
          </cell>
          <cell r="L4">
            <v>95</v>
          </cell>
          <cell r="M4">
            <v>410</v>
          </cell>
          <cell r="N4">
            <v>0</v>
          </cell>
        </row>
        <row r="5">
          <cell r="A5">
            <v>4</v>
          </cell>
          <cell r="B5">
            <v>1385</v>
          </cell>
          <cell r="C5">
            <v>39090</v>
          </cell>
          <cell r="D5">
            <v>30</v>
          </cell>
          <cell r="E5">
            <v>408</v>
          </cell>
          <cell r="F5">
            <v>31</v>
          </cell>
          <cell r="G5">
            <v>4</v>
          </cell>
          <cell r="H5">
            <v>406</v>
          </cell>
          <cell r="I5">
            <v>946</v>
          </cell>
          <cell r="J5">
            <v>533</v>
          </cell>
          <cell r="K5">
            <v>1890</v>
          </cell>
          <cell r="L5">
            <v>231</v>
          </cell>
          <cell r="M5">
            <v>660</v>
          </cell>
          <cell r="N5">
            <v>7</v>
          </cell>
        </row>
        <row r="6">
          <cell r="A6">
            <v>5</v>
          </cell>
          <cell r="B6">
            <v>1154</v>
          </cell>
          <cell r="C6">
            <v>32214</v>
          </cell>
          <cell r="D6">
            <v>84</v>
          </cell>
          <cell r="E6">
            <v>497</v>
          </cell>
          <cell r="F6">
            <v>48</v>
          </cell>
          <cell r="G6">
            <v>5</v>
          </cell>
          <cell r="H6">
            <v>411</v>
          </cell>
          <cell r="I6">
            <v>1197</v>
          </cell>
          <cell r="J6">
            <v>393</v>
          </cell>
          <cell r="K6">
            <v>1684</v>
          </cell>
          <cell r="L6">
            <v>238</v>
          </cell>
          <cell r="M6">
            <v>538</v>
          </cell>
          <cell r="N6">
            <v>13</v>
          </cell>
        </row>
        <row r="7">
          <cell r="A7">
            <v>6</v>
          </cell>
          <cell r="B7">
            <v>518</v>
          </cell>
          <cell r="C7">
            <v>11703</v>
          </cell>
          <cell r="D7">
            <v>49</v>
          </cell>
          <cell r="E7">
            <v>249</v>
          </cell>
          <cell r="F7">
            <v>38</v>
          </cell>
          <cell r="G7">
            <v>10</v>
          </cell>
          <cell r="H7">
            <v>210</v>
          </cell>
          <cell r="I7">
            <v>689</v>
          </cell>
          <cell r="J7">
            <v>186</v>
          </cell>
          <cell r="K7">
            <v>905</v>
          </cell>
          <cell r="L7">
            <v>143</v>
          </cell>
          <cell r="M7">
            <v>246</v>
          </cell>
          <cell r="N7">
            <v>6</v>
          </cell>
        </row>
        <row r="8">
          <cell r="A8">
            <v>7</v>
          </cell>
          <cell r="B8">
            <v>97</v>
          </cell>
          <cell r="C8">
            <v>2066</v>
          </cell>
          <cell r="D8">
            <v>13</v>
          </cell>
          <cell r="E8">
            <v>55</v>
          </cell>
          <cell r="F8">
            <v>6</v>
          </cell>
          <cell r="G8">
            <v>2</v>
          </cell>
          <cell r="H8">
            <v>40</v>
          </cell>
          <cell r="I8">
            <v>147</v>
          </cell>
          <cell r="J8">
            <v>36</v>
          </cell>
          <cell r="K8">
            <v>224</v>
          </cell>
          <cell r="L8">
            <v>31</v>
          </cell>
          <cell r="M8">
            <v>52</v>
          </cell>
          <cell r="N8">
            <v>1</v>
          </cell>
        </row>
        <row r="9">
          <cell r="A9">
            <v>8</v>
          </cell>
          <cell r="B9">
            <v>8</v>
          </cell>
          <cell r="C9">
            <v>92</v>
          </cell>
          <cell r="D9">
            <v>0</v>
          </cell>
          <cell r="E9">
            <v>3</v>
          </cell>
          <cell r="F9">
            <v>0</v>
          </cell>
          <cell r="G9">
            <v>1</v>
          </cell>
          <cell r="H9">
            <v>1</v>
          </cell>
          <cell r="I9">
            <v>1</v>
          </cell>
          <cell r="J9">
            <v>0</v>
          </cell>
          <cell r="K9">
            <v>9</v>
          </cell>
          <cell r="L9">
            <v>0</v>
          </cell>
          <cell r="M9">
            <v>1</v>
          </cell>
          <cell r="N9">
            <v>0</v>
          </cell>
        </row>
        <row r="10">
          <cell r="A10">
            <v>9</v>
          </cell>
          <cell r="B10">
            <v>0</v>
          </cell>
          <cell r="C10">
            <v>2</v>
          </cell>
          <cell r="D10">
            <v>0</v>
          </cell>
          <cell r="E10">
            <v>0</v>
          </cell>
          <cell r="F10">
            <v>1</v>
          </cell>
          <cell r="G10">
            <v>0</v>
          </cell>
          <cell r="H10">
            <v>0</v>
          </cell>
          <cell r="I10">
            <v>1</v>
          </cell>
          <cell r="J10">
            <v>0</v>
          </cell>
          <cell r="K10">
            <v>1</v>
          </cell>
          <cell r="L10">
            <v>0</v>
          </cell>
          <cell r="M10">
            <v>0</v>
          </cell>
          <cell r="N10">
            <v>0</v>
          </cell>
        </row>
        <row r="11">
          <cell r="A11">
            <v>10</v>
          </cell>
          <cell r="B11">
            <v>0</v>
          </cell>
          <cell r="C11">
            <v>0</v>
          </cell>
          <cell r="D11">
            <v>0</v>
          </cell>
          <cell r="E11">
            <v>0</v>
          </cell>
          <cell r="F11">
            <v>0</v>
          </cell>
          <cell r="G11">
            <v>0</v>
          </cell>
          <cell r="H11">
            <v>0</v>
          </cell>
          <cell r="I11">
            <v>0</v>
          </cell>
          <cell r="J11">
            <v>0</v>
          </cell>
          <cell r="K11">
            <v>0</v>
          </cell>
          <cell r="L11">
            <v>0</v>
          </cell>
          <cell r="M11">
            <v>0</v>
          </cell>
          <cell r="N11">
            <v>0</v>
          </cell>
        </row>
      </sheetData>
      <sheetData sheetId="59">
        <row r="1">
          <cell r="A1" t="str">
            <v>triAgeMama</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0</v>
          </cell>
          <cell r="C2">
            <v>2</v>
          </cell>
          <cell r="D2">
            <v>1</v>
          </cell>
          <cell r="E2">
            <v>11</v>
          </cell>
          <cell r="F2">
            <v>16</v>
          </cell>
          <cell r="G2">
            <v>13</v>
          </cell>
          <cell r="H2">
            <v>8</v>
          </cell>
          <cell r="I2">
            <v>2</v>
          </cell>
          <cell r="J2">
            <v>3</v>
          </cell>
          <cell r="K2">
            <v>0</v>
          </cell>
          <cell r="L2">
            <v>0</v>
          </cell>
          <cell r="M2">
            <v>1</v>
          </cell>
        </row>
        <row r="3">
          <cell r="A3">
            <v>2</v>
          </cell>
          <cell r="B3">
            <v>21</v>
          </cell>
          <cell r="C3">
            <v>90</v>
          </cell>
          <cell r="D3">
            <v>180</v>
          </cell>
          <cell r="E3">
            <v>581</v>
          </cell>
          <cell r="F3">
            <v>1344</v>
          </cell>
          <cell r="G3">
            <v>1037</v>
          </cell>
          <cell r="H3">
            <v>421</v>
          </cell>
          <cell r="I3">
            <v>164</v>
          </cell>
          <cell r="J3">
            <v>65</v>
          </cell>
          <cell r="K3">
            <v>32</v>
          </cell>
          <cell r="L3">
            <v>22</v>
          </cell>
          <cell r="M3">
            <v>72</v>
          </cell>
        </row>
        <row r="4">
          <cell r="A4">
            <v>3</v>
          </cell>
          <cell r="B4">
            <v>92</v>
          </cell>
          <cell r="C4">
            <v>351</v>
          </cell>
          <cell r="D4">
            <v>846</v>
          </cell>
          <cell r="E4">
            <v>3041</v>
          </cell>
          <cell r="F4">
            <v>6749</v>
          </cell>
          <cell r="G4">
            <v>5556</v>
          </cell>
          <cell r="H4">
            <v>2115</v>
          </cell>
          <cell r="I4">
            <v>859</v>
          </cell>
          <cell r="J4">
            <v>303</v>
          </cell>
          <cell r="K4">
            <v>127</v>
          </cell>
          <cell r="L4">
            <v>74</v>
          </cell>
          <cell r="M4">
            <v>319</v>
          </cell>
        </row>
        <row r="5">
          <cell r="A5">
            <v>4</v>
          </cell>
          <cell r="B5">
            <v>189</v>
          </cell>
          <cell r="C5">
            <v>717</v>
          </cell>
          <cell r="D5">
            <v>1409</v>
          </cell>
          <cell r="E5">
            <v>5801</v>
          </cell>
          <cell r="F5">
            <v>15567</v>
          </cell>
          <cell r="G5">
            <v>12665</v>
          </cell>
          <cell r="H5">
            <v>5429</v>
          </cell>
          <cell r="I5">
            <v>2042</v>
          </cell>
          <cell r="J5">
            <v>686</v>
          </cell>
          <cell r="K5">
            <v>295</v>
          </cell>
          <cell r="L5">
            <v>183</v>
          </cell>
          <cell r="M5">
            <v>638</v>
          </cell>
        </row>
        <row r="6">
          <cell r="A6">
            <v>5</v>
          </cell>
          <cell r="B6">
            <v>202</v>
          </cell>
          <cell r="C6">
            <v>738</v>
          </cell>
          <cell r="D6">
            <v>1198</v>
          </cell>
          <cell r="E6">
            <v>5250</v>
          </cell>
          <cell r="F6">
            <v>13012</v>
          </cell>
          <cell r="G6">
            <v>9978</v>
          </cell>
          <cell r="H6">
            <v>4556</v>
          </cell>
          <cell r="I6">
            <v>1826</v>
          </cell>
          <cell r="J6">
            <v>632</v>
          </cell>
          <cell r="K6">
            <v>261</v>
          </cell>
          <cell r="L6">
            <v>166</v>
          </cell>
          <cell r="M6">
            <v>657</v>
          </cell>
        </row>
        <row r="7">
          <cell r="A7">
            <v>6</v>
          </cell>
          <cell r="B7">
            <v>78</v>
          </cell>
          <cell r="C7">
            <v>282</v>
          </cell>
          <cell r="D7">
            <v>523</v>
          </cell>
          <cell r="E7">
            <v>2047</v>
          </cell>
          <cell r="F7">
            <v>4707</v>
          </cell>
          <cell r="G7">
            <v>3651</v>
          </cell>
          <cell r="H7">
            <v>1933</v>
          </cell>
          <cell r="I7">
            <v>840</v>
          </cell>
          <cell r="J7">
            <v>299</v>
          </cell>
          <cell r="K7">
            <v>141</v>
          </cell>
          <cell r="L7">
            <v>86</v>
          </cell>
          <cell r="M7">
            <v>365</v>
          </cell>
        </row>
        <row r="8">
          <cell r="A8">
            <v>7</v>
          </cell>
          <cell r="B8">
            <v>13</v>
          </cell>
          <cell r="C8">
            <v>53</v>
          </cell>
          <cell r="D8">
            <v>85</v>
          </cell>
          <cell r="E8">
            <v>365</v>
          </cell>
          <cell r="F8">
            <v>781</v>
          </cell>
          <cell r="G8">
            <v>678</v>
          </cell>
          <cell r="H8">
            <v>365</v>
          </cell>
          <cell r="I8">
            <v>196</v>
          </cell>
          <cell r="J8">
            <v>91</v>
          </cell>
          <cell r="K8">
            <v>44</v>
          </cell>
          <cell r="L8">
            <v>17</v>
          </cell>
          <cell r="M8">
            <v>82</v>
          </cell>
        </row>
        <row r="9">
          <cell r="A9">
            <v>8</v>
          </cell>
          <cell r="B9">
            <v>0</v>
          </cell>
          <cell r="C9">
            <v>3</v>
          </cell>
          <cell r="D9">
            <v>3</v>
          </cell>
          <cell r="E9">
            <v>20</v>
          </cell>
          <cell r="F9">
            <v>29</v>
          </cell>
          <cell r="G9">
            <v>30</v>
          </cell>
          <cell r="H9">
            <v>10</v>
          </cell>
          <cell r="I9">
            <v>8</v>
          </cell>
          <cell r="J9">
            <v>4</v>
          </cell>
          <cell r="K9">
            <v>4</v>
          </cell>
          <cell r="L9">
            <v>2</v>
          </cell>
          <cell r="M9">
            <v>3</v>
          </cell>
        </row>
        <row r="10">
          <cell r="A10">
            <v>9</v>
          </cell>
          <cell r="B10">
            <v>0</v>
          </cell>
          <cell r="C10">
            <v>0</v>
          </cell>
          <cell r="D10">
            <v>0</v>
          </cell>
          <cell r="E10">
            <v>1</v>
          </cell>
          <cell r="F10">
            <v>1</v>
          </cell>
          <cell r="G10">
            <v>2</v>
          </cell>
          <cell r="H10">
            <v>0</v>
          </cell>
          <cell r="I10">
            <v>1</v>
          </cell>
          <cell r="J10">
            <v>0</v>
          </cell>
          <cell r="K10">
            <v>0</v>
          </cell>
          <cell r="L10">
            <v>0</v>
          </cell>
          <cell r="M10">
            <v>0</v>
          </cell>
        </row>
        <row r="11">
          <cell r="A11">
            <v>10</v>
          </cell>
          <cell r="B11">
            <v>0</v>
          </cell>
          <cell r="C11">
            <v>0</v>
          </cell>
          <cell r="D11">
            <v>0</v>
          </cell>
          <cell r="E11">
            <v>0</v>
          </cell>
          <cell r="F11">
            <v>0</v>
          </cell>
          <cell r="G11">
            <v>0</v>
          </cell>
          <cell r="H11">
            <v>0</v>
          </cell>
          <cell r="I11">
            <v>0</v>
          </cell>
          <cell r="J11">
            <v>0</v>
          </cell>
          <cell r="K11">
            <v>0</v>
          </cell>
          <cell r="L11">
            <v>0</v>
          </cell>
          <cell r="M11">
            <v>0</v>
          </cell>
        </row>
      </sheetData>
      <sheetData sheetId="60">
        <row r="1">
          <cell r="A1" t="str">
            <v>triAgeMama</v>
          </cell>
          <cell r="B1" t="str">
            <v>col_1</v>
          </cell>
          <cell r="C1" t="str">
            <v>col_2</v>
          </cell>
          <cell r="D1" t="str">
            <v>col_3</v>
          </cell>
          <cell r="E1" t="str">
            <v>col_4</v>
          </cell>
          <cell r="F1" t="str">
            <v>col_5</v>
          </cell>
          <cell r="G1" t="str">
            <v>col_6</v>
          </cell>
          <cell r="H1" t="str">
            <v>col_7</v>
          </cell>
          <cell r="I1" t="str">
            <v>col_8</v>
          </cell>
          <cell r="J1" t="str">
            <v>col_9</v>
          </cell>
        </row>
        <row r="2">
          <cell r="A2">
            <v>1</v>
          </cell>
          <cell r="B2">
            <v>0</v>
          </cell>
          <cell r="C2">
            <v>0</v>
          </cell>
          <cell r="D2">
            <v>0</v>
          </cell>
          <cell r="E2">
            <v>15</v>
          </cell>
          <cell r="F2">
            <v>35</v>
          </cell>
          <cell r="G2">
            <v>7</v>
          </cell>
          <cell r="H2">
            <v>0</v>
          </cell>
          <cell r="I2">
            <v>0</v>
          </cell>
          <cell r="J2">
            <v>0</v>
          </cell>
        </row>
        <row r="3">
          <cell r="A3">
            <v>2</v>
          </cell>
          <cell r="B3">
            <v>3</v>
          </cell>
          <cell r="C3">
            <v>22</v>
          </cell>
          <cell r="D3">
            <v>53</v>
          </cell>
          <cell r="E3">
            <v>605</v>
          </cell>
          <cell r="F3">
            <v>2893</v>
          </cell>
          <cell r="G3">
            <v>445</v>
          </cell>
          <cell r="H3">
            <v>1</v>
          </cell>
          <cell r="I3">
            <v>0</v>
          </cell>
          <cell r="J3">
            <v>7</v>
          </cell>
        </row>
        <row r="4">
          <cell r="A4">
            <v>3</v>
          </cell>
          <cell r="B4">
            <v>8</v>
          </cell>
          <cell r="C4">
            <v>101</v>
          </cell>
          <cell r="D4">
            <v>191</v>
          </cell>
          <cell r="E4">
            <v>2743</v>
          </cell>
          <cell r="F4">
            <v>15050</v>
          </cell>
          <cell r="G4">
            <v>2311</v>
          </cell>
          <cell r="H4">
            <v>0</v>
          </cell>
          <cell r="I4">
            <v>3</v>
          </cell>
          <cell r="J4">
            <v>25</v>
          </cell>
        </row>
        <row r="5">
          <cell r="A5">
            <v>4</v>
          </cell>
          <cell r="B5">
            <v>15</v>
          </cell>
          <cell r="C5">
            <v>176</v>
          </cell>
          <cell r="D5">
            <v>444</v>
          </cell>
          <cell r="E5">
            <v>5635</v>
          </cell>
          <cell r="F5">
            <v>34110</v>
          </cell>
          <cell r="G5">
            <v>5207</v>
          </cell>
          <cell r="H5">
            <v>2</v>
          </cell>
          <cell r="I5">
            <v>3</v>
          </cell>
          <cell r="J5">
            <v>29</v>
          </cell>
        </row>
        <row r="6">
          <cell r="A6">
            <v>5</v>
          </cell>
          <cell r="B6">
            <v>12</v>
          </cell>
          <cell r="C6">
            <v>132</v>
          </cell>
          <cell r="D6">
            <v>406</v>
          </cell>
          <cell r="E6">
            <v>5010</v>
          </cell>
          <cell r="F6">
            <v>28365</v>
          </cell>
          <cell r="G6">
            <v>4512</v>
          </cell>
          <cell r="H6">
            <v>3</v>
          </cell>
          <cell r="I6">
            <v>0</v>
          </cell>
          <cell r="J6">
            <v>36</v>
          </cell>
        </row>
        <row r="7">
          <cell r="A7">
            <v>6</v>
          </cell>
          <cell r="B7">
            <v>4</v>
          </cell>
          <cell r="C7">
            <v>73</v>
          </cell>
          <cell r="D7">
            <v>172</v>
          </cell>
          <cell r="E7">
            <v>2276</v>
          </cell>
          <cell r="F7">
            <v>10750</v>
          </cell>
          <cell r="G7">
            <v>1663</v>
          </cell>
          <cell r="H7">
            <v>3</v>
          </cell>
          <cell r="I7">
            <v>0</v>
          </cell>
          <cell r="J7">
            <v>11</v>
          </cell>
        </row>
        <row r="8">
          <cell r="A8">
            <v>7</v>
          </cell>
          <cell r="B8">
            <v>1</v>
          </cell>
          <cell r="C8">
            <v>19</v>
          </cell>
          <cell r="D8">
            <v>41</v>
          </cell>
          <cell r="E8">
            <v>479</v>
          </cell>
          <cell r="F8">
            <v>1917</v>
          </cell>
          <cell r="G8">
            <v>308</v>
          </cell>
          <cell r="H8">
            <v>1</v>
          </cell>
          <cell r="I8">
            <v>0</v>
          </cell>
          <cell r="J8">
            <v>4</v>
          </cell>
        </row>
        <row r="9">
          <cell r="A9">
            <v>8</v>
          </cell>
          <cell r="B9">
            <v>0</v>
          </cell>
          <cell r="C9">
            <v>2</v>
          </cell>
          <cell r="D9">
            <v>1</v>
          </cell>
          <cell r="E9">
            <v>23</v>
          </cell>
          <cell r="F9">
            <v>78</v>
          </cell>
          <cell r="G9">
            <v>12</v>
          </cell>
          <cell r="H9">
            <v>0</v>
          </cell>
          <cell r="I9">
            <v>0</v>
          </cell>
          <cell r="J9">
            <v>0</v>
          </cell>
        </row>
        <row r="10">
          <cell r="A10">
            <v>9</v>
          </cell>
          <cell r="B10">
            <v>0</v>
          </cell>
          <cell r="C10">
            <v>0</v>
          </cell>
          <cell r="D10">
            <v>0</v>
          </cell>
          <cell r="E10">
            <v>1</v>
          </cell>
          <cell r="F10">
            <v>4</v>
          </cell>
          <cell r="G10">
            <v>0</v>
          </cell>
          <cell r="H10">
            <v>0</v>
          </cell>
          <cell r="I10">
            <v>0</v>
          </cell>
          <cell r="J10">
            <v>0</v>
          </cell>
        </row>
        <row r="11">
          <cell r="A11">
            <v>10</v>
          </cell>
          <cell r="B11">
            <v>0</v>
          </cell>
          <cell r="C11">
            <v>0</v>
          </cell>
          <cell r="D11">
            <v>0</v>
          </cell>
          <cell r="E11">
            <v>0</v>
          </cell>
          <cell r="F11">
            <v>0</v>
          </cell>
          <cell r="G11">
            <v>0</v>
          </cell>
          <cell r="H11">
            <v>0</v>
          </cell>
          <cell r="I11">
            <v>0</v>
          </cell>
          <cell r="J11">
            <v>0</v>
          </cell>
        </row>
      </sheetData>
      <sheetData sheetId="61">
        <row r="1">
          <cell r="A1" t="str">
            <v>triAgeMama</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0</v>
          </cell>
          <cell r="C2">
            <v>0</v>
          </cell>
          <cell r="D2">
            <v>0</v>
          </cell>
          <cell r="E2">
            <v>0</v>
          </cell>
          <cell r="F2">
            <v>4</v>
          </cell>
          <cell r="G2">
            <v>26</v>
          </cell>
          <cell r="H2">
            <v>22</v>
          </cell>
          <cell r="I2">
            <v>5</v>
          </cell>
          <cell r="J2">
            <v>0</v>
          </cell>
          <cell r="K2">
            <v>0</v>
          </cell>
          <cell r="L2">
            <v>0</v>
          </cell>
          <cell r="M2">
            <v>0</v>
          </cell>
        </row>
        <row r="3">
          <cell r="A3">
            <v>2</v>
          </cell>
          <cell r="B3">
            <v>5</v>
          </cell>
          <cell r="C3">
            <v>25</v>
          </cell>
          <cell r="D3">
            <v>34</v>
          </cell>
          <cell r="E3">
            <v>69</v>
          </cell>
          <cell r="F3">
            <v>242</v>
          </cell>
          <cell r="G3">
            <v>1010</v>
          </cell>
          <cell r="H3">
            <v>1639</v>
          </cell>
          <cell r="I3">
            <v>860</v>
          </cell>
          <cell r="J3">
            <v>159</v>
          </cell>
          <cell r="K3">
            <v>9</v>
          </cell>
          <cell r="L3">
            <v>4</v>
          </cell>
          <cell r="M3">
            <v>1</v>
          </cell>
        </row>
        <row r="4">
          <cell r="A4">
            <v>3</v>
          </cell>
          <cell r="B4">
            <v>25</v>
          </cell>
          <cell r="C4">
            <v>122</v>
          </cell>
          <cell r="D4">
            <v>128</v>
          </cell>
          <cell r="E4">
            <v>261</v>
          </cell>
          <cell r="F4">
            <v>993</v>
          </cell>
          <cell r="G4">
            <v>4351</v>
          </cell>
          <cell r="H4">
            <v>8477</v>
          </cell>
          <cell r="I4">
            <v>5096</v>
          </cell>
          <cell r="J4">
            <v>1081</v>
          </cell>
          <cell r="K4">
            <v>121</v>
          </cell>
          <cell r="L4">
            <v>6</v>
          </cell>
          <cell r="M4">
            <v>1</v>
          </cell>
        </row>
        <row r="5">
          <cell r="A5">
            <v>4</v>
          </cell>
          <cell r="B5">
            <v>48</v>
          </cell>
          <cell r="C5">
            <v>179</v>
          </cell>
          <cell r="D5">
            <v>277</v>
          </cell>
          <cell r="E5">
            <v>599</v>
          </cell>
          <cell r="F5">
            <v>1910</v>
          </cell>
          <cell r="G5">
            <v>8229</v>
          </cell>
          <cell r="H5">
            <v>18444</v>
          </cell>
          <cell r="I5">
            <v>13077</v>
          </cell>
          <cell r="J5">
            <v>3157</v>
          </cell>
          <cell r="K5">
            <v>366</v>
          </cell>
          <cell r="L5">
            <v>23</v>
          </cell>
          <cell r="M5">
            <v>1</v>
          </cell>
        </row>
        <row r="6">
          <cell r="A6">
            <v>5</v>
          </cell>
          <cell r="B6">
            <v>38</v>
          </cell>
          <cell r="C6">
            <v>171</v>
          </cell>
          <cell r="D6">
            <v>264</v>
          </cell>
          <cell r="E6">
            <v>522</v>
          </cell>
          <cell r="F6">
            <v>1744</v>
          </cell>
          <cell r="G6">
            <v>6726</v>
          </cell>
          <cell r="H6">
            <v>15014</v>
          </cell>
          <cell r="I6">
            <v>11216</v>
          </cell>
          <cell r="J6">
            <v>3214</v>
          </cell>
          <cell r="K6">
            <v>350</v>
          </cell>
          <cell r="L6">
            <v>32</v>
          </cell>
          <cell r="M6">
            <v>5</v>
          </cell>
        </row>
        <row r="7">
          <cell r="A7">
            <v>6</v>
          </cell>
          <cell r="B7">
            <v>12</v>
          </cell>
          <cell r="C7">
            <v>86</v>
          </cell>
          <cell r="D7">
            <v>131</v>
          </cell>
          <cell r="E7">
            <v>258</v>
          </cell>
          <cell r="F7">
            <v>801</v>
          </cell>
          <cell r="G7">
            <v>2761</v>
          </cell>
          <cell r="H7">
            <v>5617</v>
          </cell>
          <cell r="I7">
            <v>4296</v>
          </cell>
          <cell r="J7">
            <v>1226</v>
          </cell>
          <cell r="K7">
            <v>147</v>
          </cell>
          <cell r="L7">
            <v>18</v>
          </cell>
          <cell r="M7">
            <v>0</v>
          </cell>
        </row>
        <row r="8">
          <cell r="A8">
            <v>7</v>
          </cell>
          <cell r="B8">
            <v>4</v>
          </cell>
          <cell r="C8">
            <v>28</v>
          </cell>
          <cell r="D8">
            <v>28</v>
          </cell>
          <cell r="E8">
            <v>47</v>
          </cell>
          <cell r="F8">
            <v>160</v>
          </cell>
          <cell r="G8">
            <v>540</v>
          </cell>
          <cell r="H8">
            <v>1091</v>
          </cell>
          <cell r="I8">
            <v>700</v>
          </cell>
          <cell r="J8">
            <v>194</v>
          </cell>
          <cell r="K8">
            <v>37</v>
          </cell>
          <cell r="L8">
            <v>5</v>
          </cell>
          <cell r="M8">
            <v>0</v>
          </cell>
        </row>
        <row r="9">
          <cell r="A9">
            <v>8</v>
          </cell>
          <cell r="B9">
            <v>1</v>
          </cell>
          <cell r="C9">
            <v>2</v>
          </cell>
          <cell r="D9">
            <v>1</v>
          </cell>
          <cell r="E9">
            <v>9</v>
          </cell>
          <cell r="F9">
            <v>11</v>
          </cell>
          <cell r="G9">
            <v>28</v>
          </cell>
          <cell r="H9">
            <v>48</v>
          </cell>
          <cell r="I9">
            <v>21</v>
          </cell>
          <cell r="J9">
            <v>6</v>
          </cell>
          <cell r="K9">
            <v>1</v>
          </cell>
          <cell r="L9">
            <v>0</v>
          </cell>
          <cell r="M9">
            <v>0</v>
          </cell>
        </row>
        <row r="10">
          <cell r="A10">
            <v>9</v>
          </cell>
          <cell r="B10">
            <v>0</v>
          </cell>
          <cell r="C10">
            <v>0</v>
          </cell>
          <cell r="D10">
            <v>0</v>
          </cell>
          <cell r="E10">
            <v>0</v>
          </cell>
          <cell r="F10">
            <v>0</v>
          </cell>
          <cell r="G10">
            <v>0</v>
          </cell>
          <cell r="H10">
            <v>1</v>
          </cell>
          <cell r="I10">
            <v>4</v>
          </cell>
          <cell r="J10">
            <v>0</v>
          </cell>
          <cell r="K10">
            <v>0</v>
          </cell>
          <cell r="L10">
            <v>0</v>
          </cell>
          <cell r="M10">
            <v>0</v>
          </cell>
        </row>
        <row r="11">
          <cell r="A11">
            <v>10</v>
          </cell>
          <cell r="B11">
            <v>0</v>
          </cell>
          <cell r="C11">
            <v>0</v>
          </cell>
          <cell r="D11">
            <v>0</v>
          </cell>
          <cell r="E11">
            <v>0</v>
          </cell>
          <cell r="F11">
            <v>0</v>
          </cell>
          <cell r="G11">
            <v>0</v>
          </cell>
          <cell r="H11">
            <v>0</v>
          </cell>
          <cell r="I11">
            <v>0</v>
          </cell>
          <cell r="J11">
            <v>0</v>
          </cell>
          <cell r="K11">
            <v>0</v>
          </cell>
          <cell r="L11">
            <v>0</v>
          </cell>
          <cell r="M11">
            <v>0</v>
          </cell>
        </row>
      </sheetData>
      <sheetData sheetId="62">
        <row r="1">
          <cell r="A1" t="str">
            <v>triAgeMama</v>
          </cell>
          <cell r="B1" t="str">
            <v>col_1</v>
          </cell>
          <cell r="C1" t="str">
            <v>col_2</v>
          </cell>
          <cell r="D1" t="str">
            <v>col_3</v>
          </cell>
          <cell r="E1" t="str">
            <v>col_4</v>
          </cell>
        </row>
        <row r="2">
          <cell r="A2">
            <v>1</v>
          </cell>
          <cell r="B2">
            <v>0</v>
          </cell>
          <cell r="C2">
            <v>37</v>
          </cell>
          <cell r="D2">
            <v>20</v>
          </cell>
          <cell r="E2">
            <v>0</v>
          </cell>
        </row>
        <row r="3">
          <cell r="A3">
            <v>2</v>
          </cell>
          <cell r="B3">
            <v>0</v>
          </cell>
          <cell r="C3">
            <v>2118</v>
          </cell>
          <cell r="D3">
            <v>1939</v>
          </cell>
          <cell r="E3">
            <v>0</v>
          </cell>
        </row>
        <row r="4">
          <cell r="A4">
            <v>3</v>
          </cell>
          <cell r="B4">
            <v>5</v>
          </cell>
          <cell r="C4">
            <v>10582</v>
          </cell>
          <cell r="D4">
            <v>10075</v>
          </cell>
          <cell r="E4">
            <v>0</v>
          </cell>
        </row>
        <row r="5">
          <cell r="A5">
            <v>4</v>
          </cell>
          <cell r="B5">
            <v>4</v>
          </cell>
          <cell r="C5">
            <v>23876</v>
          </cell>
          <cell r="D5">
            <v>22430</v>
          </cell>
          <cell r="E5">
            <v>0</v>
          </cell>
        </row>
        <row r="6">
          <cell r="A6">
            <v>5</v>
          </cell>
          <cell r="B6">
            <v>2</v>
          </cell>
          <cell r="C6">
            <v>19953</v>
          </cell>
          <cell r="D6">
            <v>19341</v>
          </cell>
          <cell r="E6">
            <v>0</v>
          </cell>
        </row>
        <row r="7">
          <cell r="A7">
            <v>6</v>
          </cell>
          <cell r="B7">
            <v>3</v>
          </cell>
          <cell r="C7">
            <v>7888</v>
          </cell>
          <cell r="D7">
            <v>7462</v>
          </cell>
          <cell r="E7">
            <v>0</v>
          </cell>
        </row>
        <row r="8">
          <cell r="A8">
            <v>7</v>
          </cell>
          <cell r="B8">
            <v>1</v>
          </cell>
          <cell r="C8">
            <v>1449</v>
          </cell>
          <cell r="D8">
            <v>1384</v>
          </cell>
          <cell r="E8">
            <v>0</v>
          </cell>
        </row>
        <row r="9">
          <cell r="A9">
            <v>8</v>
          </cell>
          <cell r="B9">
            <v>0</v>
          </cell>
          <cell r="C9">
            <v>58</v>
          </cell>
          <cell r="D9">
            <v>70</v>
          </cell>
          <cell r="E9">
            <v>0</v>
          </cell>
        </row>
        <row r="10">
          <cell r="A10">
            <v>9</v>
          </cell>
          <cell r="B10">
            <v>0</v>
          </cell>
          <cell r="C10">
            <v>3</v>
          </cell>
          <cell r="D10">
            <v>2</v>
          </cell>
          <cell r="E10">
            <v>0</v>
          </cell>
        </row>
        <row r="11">
          <cell r="A11">
            <v>10</v>
          </cell>
          <cell r="B11">
            <v>0</v>
          </cell>
          <cell r="C11">
            <v>0</v>
          </cell>
          <cell r="D11">
            <v>0</v>
          </cell>
          <cell r="E11">
            <v>0</v>
          </cell>
        </row>
      </sheetData>
      <sheetData sheetId="63">
        <row r="1">
          <cell r="A1" t="str">
            <v>triAgeMama</v>
          </cell>
          <cell r="B1" t="str">
            <v>col_1</v>
          </cell>
          <cell r="C1" t="str">
            <v>col_2</v>
          </cell>
          <cell r="D1" t="str">
            <v>col_3</v>
          </cell>
          <cell r="E1" t="str">
            <v>col_4</v>
          </cell>
        </row>
        <row r="2">
          <cell r="A2">
            <v>1</v>
          </cell>
          <cell r="B2">
            <v>57</v>
          </cell>
          <cell r="C2">
            <v>0</v>
          </cell>
          <cell r="D2">
            <v>0</v>
          </cell>
          <cell r="E2">
            <v>0</v>
          </cell>
        </row>
        <row r="3">
          <cell r="A3">
            <v>2</v>
          </cell>
          <cell r="B3">
            <v>3976</v>
          </cell>
          <cell r="C3">
            <v>27</v>
          </cell>
          <cell r="D3">
            <v>0</v>
          </cell>
          <cell r="E3">
            <v>26</v>
          </cell>
        </row>
        <row r="4">
          <cell r="A4">
            <v>3</v>
          </cell>
          <cell r="B4">
            <v>20101</v>
          </cell>
          <cell r="C4">
            <v>231</v>
          </cell>
          <cell r="D4">
            <v>3</v>
          </cell>
          <cell r="E4">
            <v>97</v>
          </cell>
        </row>
        <row r="5">
          <cell r="A5">
            <v>4</v>
          </cell>
          <cell r="B5">
            <v>44734</v>
          </cell>
          <cell r="C5">
            <v>691</v>
          </cell>
          <cell r="D5">
            <v>10</v>
          </cell>
          <cell r="E5">
            <v>186</v>
          </cell>
        </row>
        <row r="6">
          <cell r="A6">
            <v>5</v>
          </cell>
          <cell r="B6">
            <v>37507</v>
          </cell>
          <cell r="C6">
            <v>798</v>
          </cell>
          <cell r="D6">
            <v>13</v>
          </cell>
          <cell r="E6">
            <v>158</v>
          </cell>
        </row>
        <row r="7">
          <cell r="A7">
            <v>6</v>
          </cell>
          <cell r="B7">
            <v>14493</v>
          </cell>
          <cell r="C7">
            <v>391</v>
          </cell>
          <cell r="D7">
            <v>8</v>
          </cell>
          <cell r="E7">
            <v>60</v>
          </cell>
        </row>
        <row r="8">
          <cell r="A8">
            <v>7</v>
          </cell>
          <cell r="B8">
            <v>2685</v>
          </cell>
          <cell r="C8">
            <v>58</v>
          </cell>
          <cell r="D8">
            <v>2</v>
          </cell>
          <cell r="E8">
            <v>25</v>
          </cell>
        </row>
        <row r="9">
          <cell r="A9">
            <v>8</v>
          </cell>
          <cell r="B9">
            <v>105</v>
          </cell>
          <cell r="C9">
            <v>9</v>
          </cell>
          <cell r="D9">
            <v>1</v>
          </cell>
          <cell r="E9">
            <v>1</v>
          </cell>
        </row>
        <row r="10">
          <cell r="A10">
            <v>9</v>
          </cell>
          <cell r="B10">
            <v>5</v>
          </cell>
          <cell r="C10">
            <v>0</v>
          </cell>
          <cell r="D10">
            <v>0</v>
          </cell>
          <cell r="E10">
            <v>0</v>
          </cell>
        </row>
        <row r="11">
          <cell r="A11">
            <v>10</v>
          </cell>
          <cell r="B11">
            <v>0</v>
          </cell>
          <cell r="C11">
            <v>0</v>
          </cell>
          <cell r="D11">
            <v>0</v>
          </cell>
          <cell r="E11">
            <v>0</v>
          </cell>
        </row>
      </sheetData>
      <sheetData sheetId="64">
        <row r="1">
          <cell r="A1" t="str">
            <v>triAgeMama</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cell r="O1" t="str">
            <v>col_14</v>
          </cell>
        </row>
        <row r="2">
          <cell r="A2">
            <v>1</v>
          </cell>
          <cell r="B2">
            <v>1</v>
          </cell>
          <cell r="C2">
            <v>0</v>
          </cell>
          <cell r="D2">
            <v>2</v>
          </cell>
          <cell r="E2">
            <v>11</v>
          </cell>
          <cell r="F2">
            <v>20</v>
          </cell>
          <cell r="G2">
            <v>12</v>
          </cell>
          <cell r="H2">
            <v>3</v>
          </cell>
          <cell r="I2">
            <v>6</v>
          </cell>
          <cell r="J2">
            <v>0</v>
          </cell>
          <cell r="K2">
            <v>0</v>
          </cell>
          <cell r="L2">
            <v>0</v>
          </cell>
          <cell r="M2">
            <v>1</v>
          </cell>
          <cell r="N2">
            <v>1</v>
          </cell>
          <cell r="O2">
            <v>0</v>
          </cell>
        </row>
        <row r="3">
          <cell r="A3">
            <v>2</v>
          </cell>
          <cell r="B3">
            <v>76</v>
          </cell>
          <cell r="C3">
            <v>97</v>
          </cell>
          <cell r="D3">
            <v>201</v>
          </cell>
          <cell r="E3">
            <v>828</v>
          </cell>
          <cell r="F3">
            <v>1605</v>
          </cell>
          <cell r="G3">
            <v>640</v>
          </cell>
          <cell r="H3">
            <v>204</v>
          </cell>
          <cell r="I3">
            <v>89</v>
          </cell>
          <cell r="J3">
            <v>49</v>
          </cell>
          <cell r="K3">
            <v>30</v>
          </cell>
          <cell r="L3">
            <v>21</v>
          </cell>
          <cell r="M3">
            <v>111</v>
          </cell>
          <cell r="N3">
            <v>48</v>
          </cell>
          <cell r="O3">
            <v>58</v>
          </cell>
        </row>
        <row r="4">
          <cell r="A4">
            <v>3</v>
          </cell>
          <cell r="B4">
            <v>326</v>
          </cell>
          <cell r="C4">
            <v>410</v>
          </cell>
          <cell r="D4">
            <v>995</v>
          </cell>
          <cell r="E4">
            <v>4189</v>
          </cell>
          <cell r="F4">
            <v>8416</v>
          </cell>
          <cell r="G4">
            <v>3464</v>
          </cell>
          <cell r="H4">
            <v>1127</v>
          </cell>
          <cell r="I4">
            <v>439</v>
          </cell>
          <cell r="J4">
            <v>157</v>
          </cell>
          <cell r="K4">
            <v>113</v>
          </cell>
          <cell r="L4">
            <v>94</v>
          </cell>
          <cell r="M4">
            <v>497</v>
          </cell>
          <cell r="N4">
            <v>202</v>
          </cell>
          <cell r="O4">
            <v>233</v>
          </cell>
        </row>
        <row r="5">
          <cell r="A5">
            <v>4</v>
          </cell>
          <cell r="B5">
            <v>620</v>
          </cell>
          <cell r="C5">
            <v>789</v>
          </cell>
          <cell r="D5">
            <v>1611</v>
          </cell>
          <cell r="E5">
            <v>7827</v>
          </cell>
          <cell r="F5">
            <v>19247</v>
          </cell>
          <cell r="G5">
            <v>8978</v>
          </cell>
          <cell r="H5">
            <v>3365</v>
          </cell>
          <cell r="I5">
            <v>1138</v>
          </cell>
          <cell r="J5">
            <v>328</v>
          </cell>
          <cell r="K5">
            <v>247</v>
          </cell>
          <cell r="L5">
            <v>183</v>
          </cell>
          <cell r="M5">
            <v>1083</v>
          </cell>
          <cell r="N5">
            <v>452</v>
          </cell>
          <cell r="O5">
            <v>442</v>
          </cell>
        </row>
        <row r="6">
          <cell r="A6">
            <v>5</v>
          </cell>
          <cell r="B6">
            <v>609</v>
          </cell>
          <cell r="C6">
            <v>798</v>
          </cell>
          <cell r="D6">
            <v>1389</v>
          </cell>
          <cell r="E6">
            <v>7064</v>
          </cell>
          <cell r="F6">
            <v>15501</v>
          </cell>
          <cell r="G6">
            <v>7208</v>
          </cell>
          <cell r="H6">
            <v>3083</v>
          </cell>
          <cell r="I6">
            <v>1082</v>
          </cell>
          <cell r="J6">
            <v>362</v>
          </cell>
          <cell r="K6">
            <v>202</v>
          </cell>
          <cell r="L6">
            <v>161</v>
          </cell>
          <cell r="M6">
            <v>1019</v>
          </cell>
          <cell r="N6">
            <v>353</v>
          </cell>
          <cell r="O6">
            <v>465</v>
          </cell>
        </row>
        <row r="7">
          <cell r="A7">
            <v>6</v>
          </cell>
          <cell r="B7">
            <v>247</v>
          </cell>
          <cell r="C7">
            <v>304</v>
          </cell>
          <cell r="D7">
            <v>614</v>
          </cell>
          <cell r="E7">
            <v>2761</v>
          </cell>
          <cell r="F7">
            <v>5528</v>
          </cell>
          <cell r="G7">
            <v>2835</v>
          </cell>
          <cell r="H7">
            <v>1352</v>
          </cell>
          <cell r="I7">
            <v>469</v>
          </cell>
          <cell r="J7">
            <v>169</v>
          </cell>
          <cell r="K7">
            <v>85</v>
          </cell>
          <cell r="L7">
            <v>93</v>
          </cell>
          <cell r="M7">
            <v>465</v>
          </cell>
          <cell r="N7">
            <v>209</v>
          </cell>
          <cell r="O7">
            <v>222</v>
          </cell>
        </row>
        <row r="8">
          <cell r="A8">
            <v>7</v>
          </cell>
          <cell r="B8">
            <v>51</v>
          </cell>
          <cell r="C8">
            <v>46</v>
          </cell>
          <cell r="D8">
            <v>95</v>
          </cell>
          <cell r="E8">
            <v>479</v>
          </cell>
          <cell r="F8">
            <v>931</v>
          </cell>
          <cell r="G8">
            <v>544</v>
          </cell>
          <cell r="H8">
            <v>274</v>
          </cell>
          <cell r="I8">
            <v>135</v>
          </cell>
          <cell r="J8">
            <v>50</v>
          </cell>
          <cell r="K8">
            <v>27</v>
          </cell>
          <cell r="L8">
            <v>12</v>
          </cell>
          <cell r="M8">
            <v>97</v>
          </cell>
          <cell r="N8">
            <v>38</v>
          </cell>
          <cell r="O8">
            <v>55</v>
          </cell>
        </row>
        <row r="9">
          <cell r="A9">
            <v>8</v>
          </cell>
          <cell r="B9">
            <v>2</v>
          </cell>
          <cell r="C9">
            <v>3</v>
          </cell>
          <cell r="D9">
            <v>4</v>
          </cell>
          <cell r="E9">
            <v>24</v>
          </cell>
          <cell r="F9">
            <v>40</v>
          </cell>
          <cell r="G9">
            <v>20</v>
          </cell>
          <cell r="H9">
            <v>9</v>
          </cell>
          <cell r="I9">
            <v>3</v>
          </cell>
          <cell r="J9">
            <v>2</v>
          </cell>
          <cell r="K9">
            <v>3</v>
          </cell>
          <cell r="L9">
            <v>2</v>
          </cell>
          <cell r="M9">
            <v>8</v>
          </cell>
          <cell r="N9">
            <v>3</v>
          </cell>
          <cell r="O9">
            <v>5</v>
          </cell>
        </row>
        <row r="10">
          <cell r="A10">
            <v>9</v>
          </cell>
          <cell r="B10">
            <v>0</v>
          </cell>
          <cell r="C10">
            <v>1</v>
          </cell>
          <cell r="D10">
            <v>1</v>
          </cell>
          <cell r="E10">
            <v>0</v>
          </cell>
          <cell r="F10">
            <v>1</v>
          </cell>
          <cell r="G10">
            <v>2</v>
          </cell>
          <cell r="H10">
            <v>0</v>
          </cell>
          <cell r="I10">
            <v>0</v>
          </cell>
          <cell r="J10">
            <v>0</v>
          </cell>
          <cell r="K10">
            <v>0</v>
          </cell>
          <cell r="L10">
            <v>0</v>
          </cell>
          <cell r="M10">
            <v>0</v>
          </cell>
          <cell r="N10">
            <v>0</v>
          </cell>
          <cell r="O10">
            <v>0</v>
          </cell>
        </row>
        <row r="11">
          <cell r="A11">
            <v>10</v>
          </cell>
          <cell r="B11">
            <v>0</v>
          </cell>
          <cell r="C11">
            <v>0</v>
          </cell>
          <cell r="D11">
            <v>0</v>
          </cell>
          <cell r="E11">
            <v>0</v>
          </cell>
          <cell r="F11">
            <v>0</v>
          </cell>
          <cell r="G11">
            <v>0</v>
          </cell>
          <cell r="H11">
            <v>0</v>
          </cell>
          <cell r="I11">
            <v>0</v>
          </cell>
          <cell r="J11">
            <v>0</v>
          </cell>
          <cell r="K11">
            <v>0</v>
          </cell>
          <cell r="L11">
            <v>0</v>
          </cell>
          <cell r="M11">
            <v>0</v>
          </cell>
          <cell r="N11">
            <v>0</v>
          </cell>
          <cell r="O11">
            <v>0</v>
          </cell>
        </row>
      </sheetData>
      <sheetData sheetId="65">
        <row r="1">
          <cell r="A1" t="str">
            <v>triAgeMama</v>
          </cell>
          <cell r="B1" t="str">
            <v>col_1</v>
          </cell>
          <cell r="C1" t="str">
            <v>col_2</v>
          </cell>
          <cell r="D1" t="str">
            <v>col_3</v>
          </cell>
        </row>
        <row r="2">
          <cell r="A2">
            <v>1</v>
          </cell>
          <cell r="B2">
            <v>51</v>
          </cell>
          <cell r="C2">
            <v>6</v>
          </cell>
          <cell r="D2">
            <v>0</v>
          </cell>
        </row>
        <row r="3">
          <cell r="A3">
            <v>2</v>
          </cell>
          <cell r="B3">
            <v>3461</v>
          </cell>
          <cell r="C3">
            <v>562</v>
          </cell>
          <cell r="D3">
            <v>34</v>
          </cell>
        </row>
        <row r="4">
          <cell r="A4">
            <v>3</v>
          </cell>
          <cell r="B4">
            <v>17013</v>
          </cell>
          <cell r="C4">
            <v>3526</v>
          </cell>
          <cell r="D4">
            <v>123</v>
          </cell>
        </row>
        <row r="5">
          <cell r="A5">
            <v>4</v>
          </cell>
          <cell r="B5">
            <v>37343</v>
          </cell>
          <cell r="C5">
            <v>8734</v>
          </cell>
          <cell r="D5">
            <v>233</v>
          </cell>
        </row>
        <row r="6">
          <cell r="A6">
            <v>5</v>
          </cell>
          <cell r="B6">
            <v>30436</v>
          </cell>
          <cell r="C6">
            <v>8634</v>
          </cell>
          <cell r="D6">
            <v>226</v>
          </cell>
        </row>
        <row r="7">
          <cell r="A7">
            <v>6</v>
          </cell>
          <cell r="B7">
            <v>11096</v>
          </cell>
          <cell r="C7">
            <v>4173</v>
          </cell>
          <cell r="D7">
            <v>84</v>
          </cell>
        </row>
        <row r="8">
          <cell r="A8">
            <v>7</v>
          </cell>
          <cell r="B8">
            <v>1888</v>
          </cell>
          <cell r="C8">
            <v>915</v>
          </cell>
          <cell r="D8">
            <v>31</v>
          </cell>
        </row>
        <row r="9">
          <cell r="A9">
            <v>8</v>
          </cell>
          <cell r="B9">
            <v>79</v>
          </cell>
          <cell r="C9">
            <v>47</v>
          </cell>
          <cell r="D9">
            <v>2</v>
          </cell>
        </row>
        <row r="10">
          <cell r="A10">
            <v>9</v>
          </cell>
          <cell r="B10">
            <v>1</v>
          </cell>
          <cell r="C10">
            <v>4</v>
          </cell>
          <cell r="D10">
            <v>0</v>
          </cell>
        </row>
        <row r="11">
          <cell r="A11">
            <v>10</v>
          </cell>
          <cell r="B11">
            <v>0</v>
          </cell>
          <cell r="C11">
            <v>0</v>
          </cell>
          <cell r="D11">
            <v>0</v>
          </cell>
        </row>
      </sheetData>
      <sheetData sheetId="66">
        <row r="1">
          <cell r="A1" t="str">
            <v>triAgeMama</v>
          </cell>
          <cell r="B1" t="str">
            <v>col_1</v>
          </cell>
          <cell r="C1" t="str">
            <v>col_2</v>
          </cell>
          <cell r="D1" t="str">
            <v>col_3</v>
          </cell>
        </row>
        <row r="2">
          <cell r="A2">
            <v>1</v>
          </cell>
          <cell r="B2">
            <v>0</v>
          </cell>
          <cell r="C2">
            <v>57</v>
          </cell>
          <cell r="D2">
            <v>0</v>
          </cell>
        </row>
        <row r="3">
          <cell r="A3">
            <v>2</v>
          </cell>
          <cell r="B3">
            <v>93</v>
          </cell>
          <cell r="C3">
            <v>3850</v>
          </cell>
          <cell r="D3">
            <v>86</v>
          </cell>
        </row>
        <row r="4">
          <cell r="A4">
            <v>3</v>
          </cell>
          <cell r="B4">
            <v>1052</v>
          </cell>
          <cell r="C4">
            <v>18884</v>
          </cell>
          <cell r="D4">
            <v>496</v>
          </cell>
        </row>
        <row r="5">
          <cell r="A5">
            <v>4</v>
          </cell>
          <cell r="B5">
            <v>3676</v>
          </cell>
          <cell r="C5">
            <v>40976</v>
          </cell>
          <cell r="D5">
            <v>969</v>
          </cell>
        </row>
        <row r="6">
          <cell r="A6">
            <v>5</v>
          </cell>
          <cell r="B6">
            <v>4868</v>
          </cell>
          <cell r="C6">
            <v>32676</v>
          </cell>
          <cell r="D6">
            <v>932</v>
          </cell>
        </row>
        <row r="7">
          <cell r="A7">
            <v>6</v>
          </cell>
          <cell r="B7">
            <v>2460</v>
          </cell>
          <cell r="C7">
            <v>12029</v>
          </cell>
          <cell r="D7">
            <v>463</v>
          </cell>
        </row>
        <row r="8">
          <cell r="A8">
            <v>7</v>
          </cell>
          <cell r="B8">
            <v>485</v>
          </cell>
          <cell r="C8">
            <v>2197</v>
          </cell>
          <cell r="D8">
            <v>88</v>
          </cell>
        </row>
        <row r="9">
          <cell r="A9">
            <v>8</v>
          </cell>
          <cell r="B9">
            <v>21</v>
          </cell>
          <cell r="C9">
            <v>90</v>
          </cell>
          <cell r="D9">
            <v>5</v>
          </cell>
        </row>
        <row r="10">
          <cell r="A10">
            <v>9</v>
          </cell>
          <cell r="B10">
            <v>0</v>
          </cell>
          <cell r="C10">
            <v>5</v>
          </cell>
          <cell r="D10">
            <v>0</v>
          </cell>
        </row>
        <row r="11">
          <cell r="A11">
            <v>10</v>
          </cell>
          <cell r="B11">
            <v>0</v>
          </cell>
          <cell r="C11">
            <v>0</v>
          </cell>
          <cell r="D11">
            <v>0</v>
          </cell>
        </row>
      </sheetData>
      <sheetData sheetId="67">
        <row r="1">
          <cell r="A1" t="str">
            <v>triAgeMama</v>
          </cell>
          <cell r="B1" t="str">
            <v>col_1</v>
          </cell>
          <cell r="C1" t="str">
            <v>col_2</v>
          </cell>
          <cell r="D1" t="str">
            <v>col_3</v>
          </cell>
        </row>
        <row r="2">
          <cell r="A2">
            <v>1</v>
          </cell>
          <cell r="B2">
            <v>40</v>
          </cell>
          <cell r="C2">
            <v>17</v>
          </cell>
          <cell r="D2">
            <v>0</v>
          </cell>
        </row>
        <row r="3">
          <cell r="A3">
            <v>2</v>
          </cell>
          <cell r="B3">
            <v>2854</v>
          </cell>
          <cell r="C3">
            <v>1126</v>
          </cell>
          <cell r="D3">
            <v>49</v>
          </cell>
        </row>
        <row r="4">
          <cell r="A4">
            <v>3</v>
          </cell>
          <cell r="B4">
            <v>14368</v>
          </cell>
          <cell r="C4">
            <v>5830</v>
          </cell>
          <cell r="D4">
            <v>234</v>
          </cell>
        </row>
        <row r="5">
          <cell r="A5">
            <v>4</v>
          </cell>
          <cell r="B5">
            <v>30860</v>
          </cell>
          <cell r="C5">
            <v>14328</v>
          </cell>
          <cell r="D5">
            <v>433</v>
          </cell>
        </row>
        <row r="6">
          <cell r="A6">
            <v>5</v>
          </cell>
          <cell r="B6">
            <v>24620</v>
          </cell>
          <cell r="C6">
            <v>13488</v>
          </cell>
          <cell r="D6">
            <v>368</v>
          </cell>
        </row>
        <row r="7">
          <cell r="A7">
            <v>6</v>
          </cell>
          <cell r="B7">
            <v>9381</v>
          </cell>
          <cell r="C7">
            <v>5436</v>
          </cell>
          <cell r="D7">
            <v>135</v>
          </cell>
        </row>
        <row r="8">
          <cell r="A8">
            <v>7</v>
          </cell>
          <cell r="B8">
            <v>1694</v>
          </cell>
          <cell r="C8">
            <v>1046</v>
          </cell>
          <cell r="D8">
            <v>30</v>
          </cell>
        </row>
        <row r="9">
          <cell r="A9">
            <v>8</v>
          </cell>
          <cell r="B9">
            <v>70</v>
          </cell>
          <cell r="C9">
            <v>45</v>
          </cell>
          <cell r="D9">
            <v>1</v>
          </cell>
        </row>
        <row r="10">
          <cell r="A10">
            <v>9</v>
          </cell>
          <cell r="B10">
            <v>4</v>
          </cell>
          <cell r="C10">
            <v>1</v>
          </cell>
          <cell r="D10">
            <v>0</v>
          </cell>
        </row>
        <row r="11">
          <cell r="A11">
            <v>10</v>
          </cell>
          <cell r="B11">
            <v>0</v>
          </cell>
          <cell r="C11">
            <v>0</v>
          </cell>
          <cell r="D11">
            <v>0</v>
          </cell>
        </row>
      </sheetData>
      <sheetData sheetId="68">
        <row r="1">
          <cell r="A1" t="str">
            <v>triAgeMama</v>
          </cell>
          <cell r="B1" t="str">
            <v>col_1</v>
          </cell>
          <cell r="C1" t="str">
            <v>col_2</v>
          </cell>
          <cell r="D1" t="str">
            <v>col_3</v>
          </cell>
        </row>
        <row r="2">
          <cell r="A2">
            <v>1</v>
          </cell>
          <cell r="B2">
            <v>14</v>
          </cell>
          <cell r="C2">
            <v>42</v>
          </cell>
          <cell r="D2">
            <v>1</v>
          </cell>
        </row>
        <row r="3">
          <cell r="A3">
            <v>2</v>
          </cell>
          <cell r="B3">
            <v>1063</v>
          </cell>
          <cell r="C3">
            <v>2915</v>
          </cell>
          <cell r="D3">
            <v>51</v>
          </cell>
        </row>
        <row r="4">
          <cell r="A4">
            <v>3</v>
          </cell>
          <cell r="B4">
            <v>5433</v>
          </cell>
          <cell r="C4">
            <v>14744</v>
          </cell>
          <cell r="D4">
            <v>255</v>
          </cell>
        </row>
        <row r="5">
          <cell r="A5">
            <v>4</v>
          </cell>
          <cell r="B5">
            <v>10953</v>
          </cell>
          <cell r="C5">
            <v>34243</v>
          </cell>
          <cell r="D5">
            <v>425</v>
          </cell>
        </row>
        <row r="6">
          <cell r="A6">
            <v>5</v>
          </cell>
          <cell r="B6">
            <v>9209</v>
          </cell>
          <cell r="C6">
            <v>28923</v>
          </cell>
          <cell r="D6">
            <v>344</v>
          </cell>
        </row>
        <row r="7">
          <cell r="A7">
            <v>6</v>
          </cell>
          <cell r="B7">
            <v>3765</v>
          </cell>
          <cell r="C7">
            <v>11035</v>
          </cell>
          <cell r="D7">
            <v>152</v>
          </cell>
        </row>
        <row r="8">
          <cell r="A8">
            <v>7</v>
          </cell>
          <cell r="B8">
            <v>714</v>
          </cell>
          <cell r="C8">
            <v>2029</v>
          </cell>
          <cell r="D8">
            <v>27</v>
          </cell>
        </row>
        <row r="9">
          <cell r="A9">
            <v>8</v>
          </cell>
          <cell r="B9">
            <v>35</v>
          </cell>
          <cell r="C9">
            <v>78</v>
          </cell>
          <cell r="D9">
            <v>3</v>
          </cell>
        </row>
        <row r="10">
          <cell r="A10">
            <v>9</v>
          </cell>
          <cell r="B10">
            <v>2</v>
          </cell>
          <cell r="C10">
            <v>3</v>
          </cell>
          <cell r="D10">
            <v>0</v>
          </cell>
        </row>
        <row r="11">
          <cell r="A11">
            <v>10</v>
          </cell>
          <cell r="B11">
            <v>0</v>
          </cell>
          <cell r="C11">
            <v>0</v>
          </cell>
          <cell r="D11">
            <v>0</v>
          </cell>
        </row>
      </sheetData>
      <sheetData sheetId="69">
        <row r="1">
          <cell r="A1" t="str">
            <v>triAgeMama</v>
          </cell>
          <cell r="B1" t="str">
            <v>col_1</v>
          </cell>
          <cell r="C1" t="str">
            <v>col_2</v>
          </cell>
        </row>
        <row r="2">
          <cell r="A2">
            <v>1</v>
          </cell>
          <cell r="B2">
            <v>0</v>
          </cell>
          <cell r="C2">
            <v>57</v>
          </cell>
        </row>
        <row r="3">
          <cell r="A3">
            <v>2</v>
          </cell>
          <cell r="B3">
            <v>27</v>
          </cell>
          <cell r="C3">
            <v>4030</v>
          </cell>
        </row>
        <row r="4">
          <cell r="A4">
            <v>3</v>
          </cell>
          <cell r="B4">
            <v>104</v>
          </cell>
          <cell r="C4">
            <v>20558</v>
          </cell>
        </row>
        <row r="5">
          <cell r="A5">
            <v>4</v>
          </cell>
          <cell r="B5">
            <v>199</v>
          </cell>
          <cell r="C5">
            <v>46111</v>
          </cell>
        </row>
        <row r="6">
          <cell r="A6">
            <v>5</v>
          </cell>
          <cell r="B6">
            <v>182</v>
          </cell>
          <cell r="C6">
            <v>39114</v>
          </cell>
        </row>
        <row r="7">
          <cell r="A7">
            <v>6</v>
          </cell>
          <cell r="B7">
            <v>68</v>
          </cell>
          <cell r="C7">
            <v>15285</v>
          </cell>
        </row>
        <row r="8">
          <cell r="A8">
            <v>7</v>
          </cell>
          <cell r="B8">
            <v>27</v>
          </cell>
          <cell r="C8">
            <v>2807</v>
          </cell>
        </row>
        <row r="9">
          <cell r="A9">
            <v>8</v>
          </cell>
          <cell r="B9">
            <v>2</v>
          </cell>
          <cell r="C9">
            <v>126</v>
          </cell>
        </row>
        <row r="10">
          <cell r="A10">
            <v>9</v>
          </cell>
          <cell r="B10">
            <v>0</v>
          </cell>
          <cell r="C10">
            <v>5</v>
          </cell>
        </row>
        <row r="11">
          <cell r="A11">
            <v>10</v>
          </cell>
          <cell r="B11">
            <v>0</v>
          </cell>
          <cell r="C11">
            <v>0</v>
          </cell>
        </row>
      </sheetData>
      <sheetData sheetId="70">
        <row r="1">
          <cell r="A1" t="str">
            <v>triM4WeightBirth</v>
          </cell>
          <cell r="B1" t="str">
            <v>col_1</v>
          </cell>
          <cell r="C1" t="str">
            <v>col_2</v>
          </cell>
          <cell r="D1" t="str">
            <v>col_3</v>
          </cell>
        </row>
        <row r="2">
          <cell r="A2">
            <v>1</v>
          </cell>
          <cell r="B2">
            <v>66</v>
          </cell>
          <cell r="C2">
            <v>31</v>
          </cell>
          <cell r="D2">
            <v>36</v>
          </cell>
        </row>
        <row r="3">
          <cell r="A3">
            <v>2</v>
          </cell>
          <cell r="B3">
            <v>305</v>
          </cell>
          <cell r="C3">
            <v>133</v>
          </cell>
          <cell r="D3">
            <v>175</v>
          </cell>
        </row>
        <row r="4">
          <cell r="A4">
            <v>3</v>
          </cell>
          <cell r="B4">
            <v>418</v>
          </cell>
          <cell r="C4">
            <v>215</v>
          </cell>
          <cell r="D4">
            <v>230</v>
          </cell>
        </row>
        <row r="5">
          <cell r="A5">
            <v>4</v>
          </cell>
          <cell r="B5">
            <v>886</v>
          </cell>
          <cell r="C5">
            <v>363</v>
          </cell>
          <cell r="D5">
            <v>516</v>
          </cell>
        </row>
        <row r="6">
          <cell r="A6">
            <v>5</v>
          </cell>
          <cell r="B6">
            <v>2764</v>
          </cell>
          <cell r="C6">
            <v>1113</v>
          </cell>
          <cell r="D6">
            <v>1988</v>
          </cell>
        </row>
        <row r="7">
          <cell r="A7">
            <v>6</v>
          </cell>
          <cell r="B7">
            <v>11421</v>
          </cell>
          <cell r="C7">
            <v>4439</v>
          </cell>
          <cell r="D7">
            <v>7811</v>
          </cell>
        </row>
        <row r="8">
          <cell r="A8">
            <v>7</v>
          </cell>
          <cell r="B8">
            <v>25425</v>
          </cell>
          <cell r="C8">
            <v>10298</v>
          </cell>
          <cell r="D8">
            <v>14630</v>
          </cell>
        </row>
        <row r="9">
          <cell r="A9">
            <v>8</v>
          </cell>
          <cell r="B9">
            <v>19182</v>
          </cell>
          <cell r="C9">
            <v>7053</v>
          </cell>
          <cell r="D9">
            <v>9040</v>
          </cell>
        </row>
        <row r="10">
          <cell r="A10">
            <v>9</v>
          </cell>
          <cell r="B10">
            <v>5259</v>
          </cell>
          <cell r="C10">
            <v>1812</v>
          </cell>
          <cell r="D10">
            <v>1966</v>
          </cell>
        </row>
        <row r="11">
          <cell r="A11">
            <v>10</v>
          </cell>
          <cell r="B11">
            <v>650</v>
          </cell>
          <cell r="C11">
            <v>205</v>
          </cell>
          <cell r="D11">
            <v>176</v>
          </cell>
        </row>
        <row r="12">
          <cell r="A12">
            <v>11</v>
          </cell>
          <cell r="B12">
            <v>68</v>
          </cell>
          <cell r="C12">
            <v>10</v>
          </cell>
          <cell r="D12">
            <v>10</v>
          </cell>
        </row>
        <row r="13">
          <cell r="A13">
            <v>12</v>
          </cell>
          <cell r="B13">
            <v>0</v>
          </cell>
          <cell r="C13">
            <v>0</v>
          </cell>
          <cell r="D13">
            <v>8</v>
          </cell>
        </row>
      </sheetData>
      <sheetData sheetId="71">
        <row r="1">
          <cell r="A1" t="str">
            <v>triM4WeightBirth</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row>
        <row r="2">
          <cell r="A2">
            <v>1</v>
          </cell>
          <cell r="B2">
            <v>13</v>
          </cell>
          <cell r="C2">
            <v>16</v>
          </cell>
          <cell r="D2">
            <v>22</v>
          </cell>
          <cell r="E2">
            <v>12</v>
          </cell>
          <cell r="F2">
            <v>3</v>
          </cell>
          <cell r="G2">
            <v>31</v>
          </cell>
          <cell r="H2">
            <v>14</v>
          </cell>
          <cell r="I2">
            <v>0</v>
          </cell>
          <cell r="J2">
            <v>17</v>
          </cell>
          <cell r="K2">
            <v>5</v>
          </cell>
          <cell r="L2">
            <v>0</v>
          </cell>
        </row>
        <row r="3">
          <cell r="A3">
            <v>2</v>
          </cell>
          <cell r="B3">
            <v>49</v>
          </cell>
          <cell r="C3">
            <v>69</v>
          </cell>
          <cell r="D3">
            <v>93</v>
          </cell>
          <cell r="E3">
            <v>33</v>
          </cell>
          <cell r="F3">
            <v>61</v>
          </cell>
          <cell r="G3">
            <v>133</v>
          </cell>
          <cell r="H3">
            <v>61</v>
          </cell>
          <cell r="I3">
            <v>5</v>
          </cell>
          <cell r="J3">
            <v>80</v>
          </cell>
          <cell r="K3">
            <v>21</v>
          </cell>
          <cell r="L3">
            <v>8</v>
          </cell>
        </row>
        <row r="4">
          <cell r="A4">
            <v>3</v>
          </cell>
          <cell r="B4">
            <v>78</v>
          </cell>
          <cell r="C4">
            <v>80</v>
          </cell>
          <cell r="D4">
            <v>140</v>
          </cell>
          <cell r="E4">
            <v>47</v>
          </cell>
          <cell r="F4">
            <v>73</v>
          </cell>
          <cell r="G4">
            <v>215</v>
          </cell>
          <cell r="H4">
            <v>97</v>
          </cell>
          <cell r="I4">
            <v>1</v>
          </cell>
          <cell r="J4">
            <v>102</v>
          </cell>
          <cell r="K4">
            <v>24</v>
          </cell>
          <cell r="L4">
            <v>6</v>
          </cell>
        </row>
        <row r="5">
          <cell r="A5">
            <v>4</v>
          </cell>
          <cell r="B5">
            <v>154</v>
          </cell>
          <cell r="C5">
            <v>215</v>
          </cell>
          <cell r="D5">
            <v>277</v>
          </cell>
          <cell r="E5">
            <v>117</v>
          </cell>
          <cell r="F5">
            <v>123</v>
          </cell>
          <cell r="G5">
            <v>363</v>
          </cell>
          <cell r="H5">
            <v>203</v>
          </cell>
          <cell r="I5">
            <v>12</v>
          </cell>
          <cell r="J5">
            <v>197</v>
          </cell>
          <cell r="K5">
            <v>85</v>
          </cell>
          <cell r="L5">
            <v>19</v>
          </cell>
        </row>
        <row r="6">
          <cell r="A6">
            <v>5</v>
          </cell>
          <cell r="B6">
            <v>530</v>
          </cell>
          <cell r="C6">
            <v>686</v>
          </cell>
          <cell r="D6">
            <v>899</v>
          </cell>
          <cell r="E6">
            <v>347</v>
          </cell>
          <cell r="F6">
            <v>302</v>
          </cell>
          <cell r="G6">
            <v>1113</v>
          </cell>
          <cell r="H6">
            <v>836</v>
          </cell>
          <cell r="I6">
            <v>79</v>
          </cell>
          <cell r="J6">
            <v>698</v>
          </cell>
          <cell r="K6">
            <v>251</v>
          </cell>
          <cell r="L6">
            <v>124</v>
          </cell>
        </row>
        <row r="7">
          <cell r="A7">
            <v>6</v>
          </cell>
          <cell r="B7">
            <v>2025</v>
          </cell>
          <cell r="C7">
            <v>2904</v>
          </cell>
          <cell r="D7">
            <v>3853</v>
          </cell>
          <cell r="E7">
            <v>1521</v>
          </cell>
          <cell r="F7">
            <v>1118</v>
          </cell>
          <cell r="G7">
            <v>4439</v>
          </cell>
          <cell r="H7">
            <v>3219</v>
          </cell>
          <cell r="I7">
            <v>324</v>
          </cell>
          <cell r="J7">
            <v>2620</v>
          </cell>
          <cell r="K7">
            <v>1069</v>
          </cell>
          <cell r="L7">
            <v>579</v>
          </cell>
        </row>
        <row r="8">
          <cell r="A8">
            <v>7</v>
          </cell>
          <cell r="B8">
            <v>4670</v>
          </cell>
          <cell r="C8">
            <v>6348</v>
          </cell>
          <cell r="D8">
            <v>8720</v>
          </cell>
          <cell r="E8">
            <v>3238</v>
          </cell>
          <cell r="F8">
            <v>2449</v>
          </cell>
          <cell r="G8">
            <v>10298</v>
          </cell>
          <cell r="H8">
            <v>5644</v>
          </cell>
          <cell r="I8">
            <v>734</v>
          </cell>
          <cell r="J8">
            <v>5080</v>
          </cell>
          <cell r="K8">
            <v>1996</v>
          </cell>
          <cell r="L8">
            <v>1176</v>
          </cell>
        </row>
        <row r="9">
          <cell r="A9">
            <v>8</v>
          </cell>
          <cell r="B9">
            <v>3463</v>
          </cell>
          <cell r="C9">
            <v>4721</v>
          </cell>
          <cell r="D9">
            <v>6701</v>
          </cell>
          <cell r="E9">
            <v>2433</v>
          </cell>
          <cell r="F9">
            <v>1864</v>
          </cell>
          <cell r="G9">
            <v>7053</v>
          </cell>
          <cell r="H9">
            <v>3460</v>
          </cell>
          <cell r="I9">
            <v>486</v>
          </cell>
          <cell r="J9">
            <v>3011</v>
          </cell>
          <cell r="K9">
            <v>1282</v>
          </cell>
          <cell r="L9">
            <v>801</v>
          </cell>
        </row>
        <row r="10">
          <cell r="A10">
            <v>9</v>
          </cell>
          <cell r="B10">
            <v>975</v>
          </cell>
          <cell r="C10">
            <v>1274</v>
          </cell>
          <cell r="D10">
            <v>1850</v>
          </cell>
          <cell r="E10">
            <v>687</v>
          </cell>
          <cell r="F10">
            <v>473</v>
          </cell>
          <cell r="G10">
            <v>1812</v>
          </cell>
          <cell r="H10">
            <v>742</v>
          </cell>
          <cell r="I10">
            <v>117</v>
          </cell>
          <cell r="J10">
            <v>646</v>
          </cell>
          <cell r="K10">
            <v>278</v>
          </cell>
          <cell r="L10">
            <v>183</v>
          </cell>
        </row>
        <row r="11">
          <cell r="A11">
            <v>10</v>
          </cell>
          <cell r="B11">
            <v>106</v>
          </cell>
          <cell r="C11">
            <v>146</v>
          </cell>
          <cell r="D11">
            <v>255</v>
          </cell>
          <cell r="E11">
            <v>94</v>
          </cell>
          <cell r="F11">
            <v>49</v>
          </cell>
          <cell r="G11">
            <v>205</v>
          </cell>
          <cell r="H11">
            <v>59</v>
          </cell>
          <cell r="I11">
            <v>7</v>
          </cell>
          <cell r="J11">
            <v>61</v>
          </cell>
          <cell r="K11">
            <v>24</v>
          </cell>
          <cell r="L11">
            <v>25</v>
          </cell>
        </row>
        <row r="12">
          <cell r="A12">
            <v>11</v>
          </cell>
          <cell r="B12">
            <v>10</v>
          </cell>
          <cell r="C12">
            <v>17</v>
          </cell>
          <cell r="D12">
            <v>25</v>
          </cell>
          <cell r="E12">
            <v>9</v>
          </cell>
          <cell r="F12">
            <v>7</v>
          </cell>
          <cell r="G12">
            <v>10</v>
          </cell>
          <cell r="H12">
            <v>1</v>
          </cell>
          <cell r="I12">
            <v>1</v>
          </cell>
          <cell r="J12">
            <v>2</v>
          </cell>
          <cell r="K12">
            <v>5</v>
          </cell>
          <cell r="L12">
            <v>1</v>
          </cell>
        </row>
        <row r="13">
          <cell r="A13">
            <v>12</v>
          </cell>
          <cell r="B13">
            <v>0</v>
          </cell>
          <cell r="C13">
            <v>0</v>
          </cell>
          <cell r="D13">
            <v>0</v>
          </cell>
          <cell r="E13">
            <v>0</v>
          </cell>
          <cell r="F13">
            <v>0</v>
          </cell>
          <cell r="G13">
            <v>0</v>
          </cell>
          <cell r="H13">
            <v>8</v>
          </cell>
          <cell r="I13">
            <v>0</v>
          </cell>
          <cell r="J13">
            <v>0</v>
          </cell>
          <cell r="K13">
            <v>0</v>
          </cell>
          <cell r="L13">
            <v>0</v>
          </cell>
        </row>
      </sheetData>
      <sheetData sheetId="72">
        <row r="1">
          <cell r="A1" t="str">
            <v>triM4WeightBirth</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row>
        <row r="2">
          <cell r="A2">
            <v>1</v>
          </cell>
          <cell r="B2">
            <v>4</v>
          </cell>
          <cell r="C2">
            <v>109</v>
          </cell>
          <cell r="D2">
            <v>0</v>
          </cell>
          <cell r="E2">
            <v>0</v>
          </cell>
          <cell r="F2">
            <v>0</v>
          </cell>
          <cell r="G2">
            <v>0</v>
          </cell>
          <cell r="H2">
            <v>0</v>
          </cell>
          <cell r="I2">
            <v>5</v>
          </cell>
          <cell r="J2">
            <v>0</v>
          </cell>
          <cell r="K2">
            <v>9</v>
          </cell>
          <cell r="L2">
            <v>1</v>
          </cell>
          <cell r="M2">
            <v>5</v>
          </cell>
          <cell r="N2">
            <v>0</v>
          </cell>
        </row>
        <row r="3">
          <cell r="A3">
            <v>2</v>
          </cell>
          <cell r="B3">
            <v>25</v>
          </cell>
          <cell r="C3">
            <v>486</v>
          </cell>
          <cell r="D3">
            <v>1</v>
          </cell>
          <cell r="E3">
            <v>4</v>
          </cell>
          <cell r="F3">
            <v>0</v>
          </cell>
          <cell r="G3">
            <v>1</v>
          </cell>
          <cell r="H3">
            <v>13</v>
          </cell>
          <cell r="I3">
            <v>28</v>
          </cell>
          <cell r="J3">
            <v>9</v>
          </cell>
          <cell r="K3">
            <v>32</v>
          </cell>
          <cell r="L3">
            <v>0</v>
          </cell>
          <cell r="M3">
            <v>14</v>
          </cell>
          <cell r="N3">
            <v>0</v>
          </cell>
        </row>
        <row r="4">
          <cell r="A4">
            <v>3</v>
          </cell>
          <cell r="B4">
            <v>38</v>
          </cell>
          <cell r="C4">
            <v>710</v>
          </cell>
          <cell r="D4">
            <v>1</v>
          </cell>
          <cell r="E4">
            <v>12</v>
          </cell>
          <cell r="F4">
            <v>0</v>
          </cell>
          <cell r="G4">
            <v>1</v>
          </cell>
          <cell r="H4">
            <v>9</v>
          </cell>
          <cell r="I4">
            <v>21</v>
          </cell>
          <cell r="J4">
            <v>10</v>
          </cell>
          <cell r="K4">
            <v>37</v>
          </cell>
          <cell r="L4">
            <v>5</v>
          </cell>
          <cell r="M4">
            <v>19</v>
          </cell>
          <cell r="N4">
            <v>0</v>
          </cell>
        </row>
        <row r="5">
          <cell r="A5">
            <v>4</v>
          </cell>
          <cell r="B5">
            <v>70</v>
          </cell>
          <cell r="C5">
            <v>1476</v>
          </cell>
          <cell r="D5">
            <v>1</v>
          </cell>
          <cell r="E5">
            <v>19</v>
          </cell>
          <cell r="F5">
            <v>2</v>
          </cell>
          <cell r="G5">
            <v>0</v>
          </cell>
          <cell r="H5">
            <v>22</v>
          </cell>
          <cell r="I5">
            <v>51</v>
          </cell>
          <cell r="J5">
            <v>18</v>
          </cell>
          <cell r="K5">
            <v>63</v>
          </cell>
          <cell r="L5">
            <v>6</v>
          </cell>
          <cell r="M5">
            <v>35</v>
          </cell>
          <cell r="N5">
            <v>2</v>
          </cell>
        </row>
        <row r="6">
          <cell r="A6">
            <v>5</v>
          </cell>
          <cell r="B6">
            <v>254</v>
          </cell>
          <cell r="C6">
            <v>4896</v>
          </cell>
          <cell r="D6">
            <v>8</v>
          </cell>
          <cell r="E6">
            <v>80</v>
          </cell>
          <cell r="F6">
            <v>5</v>
          </cell>
          <cell r="G6">
            <v>1</v>
          </cell>
          <cell r="H6">
            <v>64</v>
          </cell>
          <cell r="I6">
            <v>148</v>
          </cell>
          <cell r="J6">
            <v>72</v>
          </cell>
          <cell r="K6">
            <v>224</v>
          </cell>
          <cell r="L6">
            <v>34</v>
          </cell>
          <cell r="M6">
            <v>77</v>
          </cell>
          <cell r="N6">
            <v>2</v>
          </cell>
        </row>
        <row r="7">
          <cell r="A7">
            <v>6</v>
          </cell>
          <cell r="B7">
            <v>863</v>
          </cell>
          <cell r="C7">
            <v>19644</v>
          </cell>
          <cell r="D7">
            <v>26</v>
          </cell>
          <cell r="E7">
            <v>302</v>
          </cell>
          <cell r="F7">
            <v>20</v>
          </cell>
          <cell r="G7">
            <v>5</v>
          </cell>
          <cell r="H7">
            <v>198</v>
          </cell>
          <cell r="I7">
            <v>723</v>
          </cell>
          <cell r="J7">
            <v>366</v>
          </cell>
          <cell r="K7">
            <v>976</v>
          </cell>
          <cell r="L7">
            <v>143</v>
          </cell>
          <cell r="M7">
            <v>401</v>
          </cell>
          <cell r="N7">
            <v>4</v>
          </cell>
        </row>
        <row r="8">
          <cell r="A8">
            <v>7</v>
          </cell>
          <cell r="B8">
            <v>1724</v>
          </cell>
          <cell r="C8">
            <v>41600</v>
          </cell>
          <cell r="D8">
            <v>83</v>
          </cell>
          <cell r="E8">
            <v>577</v>
          </cell>
          <cell r="F8">
            <v>47</v>
          </cell>
          <cell r="G8">
            <v>9</v>
          </cell>
          <cell r="H8">
            <v>461</v>
          </cell>
          <cell r="I8">
            <v>1554</v>
          </cell>
          <cell r="J8">
            <v>732</v>
          </cell>
          <cell r="K8">
            <v>2380</v>
          </cell>
          <cell r="L8">
            <v>315</v>
          </cell>
          <cell r="M8">
            <v>861</v>
          </cell>
          <cell r="N8">
            <v>10</v>
          </cell>
        </row>
        <row r="9">
          <cell r="A9">
            <v>8</v>
          </cell>
          <cell r="B9">
            <v>1118</v>
          </cell>
          <cell r="C9">
            <v>29188</v>
          </cell>
          <cell r="D9">
            <v>67</v>
          </cell>
          <cell r="E9">
            <v>390</v>
          </cell>
          <cell r="F9">
            <v>47</v>
          </cell>
          <cell r="G9">
            <v>4</v>
          </cell>
          <cell r="H9">
            <v>401</v>
          </cell>
          <cell r="I9">
            <v>1027</v>
          </cell>
          <cell r="J9">
            <v>497</v>
          </cell>
          <cell r="K9">
            <v>1858</v>
          </cell>
          <cell r="L9">
            <v>223</v>
          </cell>
          <cell r="M9">
            <v>444</v>
          </cell>
          <cell r="N9">
            <v>11</v>
          </cell>
        </row>
        <row r="10">
          <cell r="A10">
            <v>9</v>
          </cell>
          <cell r="B10">
            <v>281</v>
          </cell>
          <cell r="C10">
            <v>7463</v>
          </cell>
          <cell r="D10">
            <v>19</v>
          </cell>
          <cell r="E10">
            <v>77</v>
          </cell>
          <cell r="F10">
            <v>10</v>
          </cell>
          <cell r="G10">
            <v>3</v>
          </cell>
          <cell r="H10">
            <v>134</v>
          </cell>
          <cell r="I10">
            <v>256</v>
          </cell>
          <cell r="J10">
            <v>130</v>
          </cell>
          <cell r="K10">
            <v>503</v>
          </cell>
          <cell r="L10">
            <v>43</v>
          </cell>
          <cell r="M10">
            <v>117</v>
          </cell>
          <cell r="N10">
            <v>1</v>
          </cell>
        </row>
        <row r="11">
          <cell r="A11">
            <v>10</v>
          </cell>
          <cell r="B11">
            <v>26</v>
          </cell>
          <cell r="C11">
            <v>845</v>
          </cell>
          <cell r="D11">
            <v>0</v>
          </cell>
          <cell r="E11">
            <v>3</v>
          </cell>
          <cell r="F11">
            <v>1</v>
          </cell>
          <cell r="G11">
            <v>0</v>
          </cell>
          <cell r="H11">
            <v>17</v>
          </cell>
          <cell r="I11">
            <v>33</v>
          </cell>
          <cell r="J11">
            <v>12</v>
          </cell>
          <cell r="K11">
            <v>66</v>
          </cell>
          <cell r="L11">
            <v>5</v>
          </cell>
          <cell r="M11">
            <v>23</v>
          </cell>
          <cell r="N11">
            <v>0</v>
          </cell>
        </row>
        <row r="12">
          <cell r="A12">
            <v>11</v>
          </cell>
          <cell r="B12">
            <v>4</v>
          </cell>
          <cell r="C12">
            <v>64</v>
          </cell>
          <cell r="D12">
            <v>0</v>
          </cell>
          <cell r="E12">
            <v>2</v>
          </cell>
          <cell r="F12">
            <v>0</v>
          </cell>
          <cell r="G12">
            <v>0</v>
          </cell>
          <cell r="H12">
            <v>0</v>
          </cell>
          <cell r="I12">
            <v>5</v>
          </cell>
          <cell r="J12">
            <v>1</v>
          </cell>
          <cell r="K12">
            <v>10</v>
          </cell>
          <cell r="L12">
            <v>0</v>
          </cell>
          <cell r="M12">
            <v>2</v>
          </cell>
          <cell r="N12">
            <v>0</v>
          </cell>
        </row>
        <row r="13">
          <cell r="A13">
            <v>12</v>
          </cell>
          <cell r="B13">
            <v>0</v>
          </cell>
          <cell r="C13">
            <v>6</v>
          </cell>
          <cell r="D13">
            <v>0</v>
          </cell>
          <cell r="E13">
            <v>0</v>
          </cell>
          <cell r="F13">
            <v>0</v>
          </cell>
          <cell r="G13">
            <v>0</v>
          </cell>
          <cell r="H13">
            <v>0</v>
          </cell>
          <cell r="I13">
            <v>0</v>
          </cell>
          <cell r="J13">
            <v>0</v>
          </cell>
          <cell r="K13">
            <v>2</v>
          </cell>
          <cell r="L13">
            <v>0</v>
          </cell>
          <cell r="M13">
            <v>0</v>
          </cell>
          <cell r="N13">
            <v>0</v>
          </cell>
        </row>
      </sheetData>
      <sheetData sheetId="73">
        <row r="1">
          <cell r="A1" t="str">
            <v>triM4WeightBirth</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8</v>
          </cell>
          <cell r="C2">
            <v>25</v>
          </cell>
          <cell r="D2">
            <v>15</v>
          </cell>
          <cell r="E2">
            <v>15</v>
          </cell>
          <cell r="F2">
            <v>22</v>
          </cell>
          <cell r="G2">
            <v>14</v>
          </cell>
          <cell r="H2">
            <v>8</v>
          </cell>
          <cell r="I2">
            <v>4</v>
          </cell>
          <cell r="J2">
            <v>4</v>
          </cell>
          <cell r="K2">
            <v>3</v>
          </cell>
          <cell r="L2">
            <v>2</v>
          </cell>
          <cell r="M2">
            <v>13</v>
          </cell>
        </row>
        <row r="3">
          <cell r="A3">
            <v>2</v>
          </cell>
          <cell r="B3">
            <v>19</v>
          </cell>
          <cell r="C3">
            <v>83</v>
          </cell>
          <cell r="D3">
            <v>69</v>
          </cell>
          <cell r="E3">
            <v>39</v>
          </cell>
          <cell r="F3">
            <v>40</v>
          </cell>
          <cell r="G3">
            <v>61</v>
          </cell>
          <cell r="H3">
            <v>36</v>
          </cell>
          <cell r="I3">
            <v>42</v>
          </cell>
          <cell r="J3">
            <v>39</v>
          </cell>
          <cell r="K3">
            <v>16</v>
          </cell>
          <cell r="L3">
            <v>27</v>
          </cell>
          <cell r="M3">
            <v>142</v>
          </cell>
        </row>
        <row r="4">
          <cell r="A4">
            <v>3</v>
          </cell>
          <cell r="B4">
            <v>18</v>
          </cell>
          <cell r="C4">
            <v>43</v>
          </cell>
          <cell r="D4">
            <v>44</v>
          </cell>
          <cell r="E4">
            <v>36</v>
          </cell>
          <cell r="F4">
            <v>52</v>
          </cell>
          <cell r="G4">
            <v>85</v>
          </cell>
          <cell r="H4">
            <v>85</v>
          </cell>
          <cell r="I4">
            <v>86</v>
          </cell>
          <cell r="J4">
            <v>60</v>
          </cell>
          <cell r="K4">
            <v>39</v>
          </cell>
          <cell r="L4">
            <v>45</v>
          </cell>
          <cell r="M4">
            <v>270</v>
          </cell>
        </row>
        <row r="5">
          <cell r="A5">
            <v>4</v>
          </cell>
          <cell r="B5">
            <v>31</v>
          </cell>
          <cell r="C5">
            <v>63</v>
          </cell>
          <cell r="D5">
            <v>62</v>
          </cell>
          <cell r="E5">
            <v>77</v>
          </cell>
          <cell r="F5">
            <v>144</v>
          </cell>
          <cell r="G5">
            <v>242</v>
          </cell>
          <cell r="H5">
            <v>220</v>
          </cell>
          <cell r="I5">
            <v>205</v>
          </cell>
          <cell r="J5">
            <v>141</v>
          </cell>
          <cell r="K5">
            <v>76</v>
          </cell>
          <cell r="L5">
            <v>70</v>
          </cell>
          <cell r="M5">
            <v>434</v>
          </cell>
        </row>
        <row r="6">
          <cell r="A6">
            <v>5</v>
          </cell>
          <cell r="B6">
            <v>34</v>
          </cell>
          <cell r="C6">
            <v>111</v>
          </cell>
          <cell r="D6">
            <v>120</v>
          </cell>
          <cell r="E6">
            <v>315</v>
          </cell>
          <cell r="F6">
            <v>971</v>
          </cell>
          <cell r="G6">
            <v>1211</v>
          </cell>
          <cell r="H6">
            <v>995</v>
          </cell>
          <cell r="I6">
            <v>659</v>
          </cell>
          <cell r="J6">
            <v>371</v>
          </cell>
          <cell r="K6">
            <v>222</v>
          </cell>
          <cell r="L6">
            <v>159</v>
          </cell>
          <cell r="M6">
            <v>697</v>
          </cell>
        </row>
        <row r="7">
          <cell r="A7">
            <v>6</v>
          </cell>
          <cell r="B7">
            <v>112</v>
          </cell>
          <cell r="C7">
            <v>359</v>
          </cell>
          <cell r="D7">
            <v>690</v>
          </cell>
          <cell r="E7">
            <v>2857</v>
          </cell>
          <cell r="F7">
            <v>7440</v>
          </cell>
          <cell r="G7">
            <v>6285</v>
          </cell>
          <cell r="H7">
            <v>3214</v>
          </cell>
          <cell r="I7">
            <v>1363</v>
          </cell>
          <cell r="J7">
            <v>481</v>
          </cell>
          <cell r="K7">
            <v>249</v>
          </cell>
          <cell r="L7">
            <v>119</v>
          </cell>
          <cell r="M7">
            <v>502</v>
          </cell>
        </row>
        <row r="8">
          <cell r="A8">
            <v>7</v>
          </cell>
          <cell r="B8">
            <v>188</v>
          </cell>
          <cell r="C8">
            <v>813</v>
          </cell>
          <cell r="D8">
            <v>1758</v>
          </cell>
          <cell r="E8">
            <v>7258</v>
          </cell>
          <cell r="F8">
            <v>18006</v>
          </cell>
          <cell r="G8">
            <v>13615</v>
          </cell>
          <cell r="H8">
            <v>5561</v>
          </cell>
          <cell r="I8">
            <v>1981</v>
          </cell>
          <cell r="J8">
            <v>576</v>
          </cell>
          <cell r="K8">
            <v>195</v>
          </cell>
          <cell r="L8">
            <v>91</v>
          </cell>
          <cell r="M8">
            <v>311</v>
          </cell>
        </row>
        <row r="9">
          <cell r="A9">
            <v>8</v>
          </cell>
          <cell r="B9">
            <v>141</v>
          </cell>
          <cell r="C9">
            <v>596</v>
          </cell>
          <cell r="D9">
            <v>1173</v>
          </cell>
          <cell r="E9">
            <v>5155</v>
          </cell>
          <cell r="F9">
            <v>12382</v>
          </cell>
          <cell r="G9">
            <v>9750</v>
          </cell>
          <cell r="H9">
            <v>3897</v>
          </cell>
          <cell r="I9">
            <v>1446</v>
          </cell>
          <cell r="J9">
            <v>420</v>
          </cell>
          <cell r="K9">
            <v>146</v>
          </cell>
          <cell r="L9">
            <v>64</v>
          </cell>
          <cell r="M9">
            <v>105</v>
          </cell>
        </row>
        <row r="10">
          <cell r="A10">
            <v>9</v>
          </cell>
          <cell r="B10">
            <v>51</v>
          </cell>
          <cell r="C10">
            <v>154</v>
          </cell>
          <cell r="D10">
            <v>293</v>
          </cell>
          <cell r="E10">
            <v>1276</v>
          </cell>
          <cell r="F10">
            <v>3011</v>
          </cell>
          <cell r="G10">
            <v>2466</v>
          </cell>
          <cell r="H10">
            <v>1134</v>
          </cell>
          <cell r="I10">
            <v>437</v>
          </cell>
          <cell r="J10">
            <v>126</v>
          </cell>
          <cell r="K10">
            <v>41</v>
          </cell>
          <cell r="L10">
            <v>24</v>
          </cell>
          <cell r="M10">
            <v>24</v>
          </cell>
        </row>
        <row r="11">
          <cell r="A11">
            <v>10</v>
          </cell>
          <cell r="B11">
            <v>4</v>
          </cell>
          <cell r="C11">
            <v>17</v>
          </cell>
          <cell r="D11">
            <v>36</v>
          </cell>
          <cell r="E11">
            <v>123</v>
          </cell>
          <cell r="F11">
            <v>315</v>
          </cell>
          <cell r="G11">
            <v>279</v>
          </cell>
          <cell r="H11">
            <v>142</v>
          </cell>
          <cell r="I11">
            <v>72</v>
          </cell>
          <cell r="J11">
            <v>24</v>
          </cell>
          <cell r="K11">
            <v>9</v>
          </cell>
          <cell r="L11">
            <v>3</v>
          </cell>
          <cell r="M11">
            <v>7</v>
          </cell>
        </row>
        <row r="12">
          <cell r="A12">
            <v>11</v>
          </cell>
          <cell r="B12">
            <v>0</v>
          </cell>
          <cell r="C12">
            <v>1</v>
          </cell>
          <cell r="D12">
            <v>3</v>
          </cell>
          <cell r="E12">
            <v>12</v>
          </cell>
          <cell r="F12">
            <v>21</v>
          </cell>
          <cell r="G12">
            <v>19</v>
          </cell>
          <cell r="H12">
            <v>17</v>
          </cell>
          <cell r="I12">
            <v>4</v>
          </cell>
          <cell r="J12">
            <v>6</v>
          </cell>
          <cell r="K12">
            <v>1</v>
          </cell>
          <cell r="L12">
            <v>2</v>
          </cell>
          <cell r="M12">
            <v>2</v>
          </cell>
        </row>
        <row r="13">
          <cell r="A13">
            <v>12</v>
          </cell>
          <cell r="B13">
            <v>0</v>
          </cell>
          <cell r="C13">
            <v>0</v>
          </cell>
          <cell r="D13">
            <v>1</v>
          </cell>
          <cell r="E13">
            <v>3</v>
          </cell>
          <cell r="F13">
            <v>0</v>
          </cell>
          <cell r="G13">
            <v>1</v>
          </cell>
          <cell r="H13">
            <v>0</v>
          </cell>
          <cell r="I13">
            <v>0</v>
          </cell>
          <cell r="J13">
            <v>0</v>
          </cell>
          <cell r="K13">
            <v>0</v>
          </cell>
          <cell r="L13">
            <v>1</v>
          </cell>
          <cell r="M13">
            <v>2</v>
          </cell>
        </row>
      </sheetData>
      <sheetData sheetId="74">
        <row r="1">
          <cell r="A1" t="str">
            <v>triM4WeightBirth</v>
          </cell>
          <cell r="B1" t="str">
            <v>col_1</v>
          </cell>
          <cell r="C1" t="str">
            <v>col_2</v>
          </cell>
          <cell r="D1" t="str">
            <v>col_3</v>
          </cell>
          <cell r="E1" t="str">
            <v>col_4</v>
          </cell>
          <cell r="F1" t="str">
            <v>col_5</v>
          </cell>
          <cell r="G1" t="str">
            <v>col_6</v>
          </cell>
          <cell r="H1" t="str">
            <v>col_7</v>
          </cell>
          <cell r="I1" t="str">
            <v>col_8</v>
          </cell>
          <cell r="J1" t="str">
            <v>col_9</v>
          </cell>
        </row>
        <row r="2">
          <cell r="A2">
            <v>1</v>
          </cell>
          <cell r="B2">
            <v>10</v>
          </cell>
          <cell r="C2">
            <v>66</v>
          </cell>
          <cell r="D2">
            <v>13</v>
          </cell>
          <cell r="E2">
            <v>13</v>
          </cell>
          <cell r="F2">
            <v>25</v>
          </cell>
          <cell r="G2">
            <v>6</v>
          </cell>
          <cell r="H2">
            <v>0</v>
          </cell>
          <cell r="I2">
            <v>0</v>
          </cell>
          <cell r="J2">
            <v>0</v>
          </cell>
        </row>
        <row r="3">
          <cell r="A3">
            <v>2</v>
          </cell>
          <cell r="B3">
            <v>4</v>
          </cell>
          <cell r="C3">
            <v>455</v>
          </cell>
          <cell r="D3">
            <v>136</v>
          </cell>
          <cell r="E3">
            <v>10</v>
          </cell>
          <cell r="F3">
            <v>2</v>
          </cell>
          <cell r="G3">
            <v>1</v>
          </cell>
          <cell r="H3">
            <v>0</v>
          </cell>
          <cell r="I3">
            <v>1</v>
          </cell>
          <cell r="J3">
            <v>4</v>
          </cell>
        </row>
        <row r="4">
          <cell r="A4">
            <v>3</v>
          </cell>
          <cell r="B4">
            <v>0</v>
          </cell>
          <cell r="C4">
            <v>72</v>
          </cell>
          <cell r="D4">
            <v>631</v>
          </cell>
          <cell r="E4">
            <v>144</v>
          </cell>
          <cell r="F4">
            <v>5</v>
          </cell>
          <cell r="G4">
            <v>0</v>
          </cell>
          <cell r="H4">
            <v>0</v>
          </cell>
          <cell r="I4">
            <v>0</v>
          </cell>
          <cell r="J4">
            <v>11</v>
          </cell>
        </row>
        <row r="5">
          <cell r="A5">
            <v>4</v>
          </cell>
          <cell r="B5">
            <v>1</v>
          </cell>
          <cell r="C5">
            <v>3</v>
          </cell>
          <cell r="D5">
            <v>595</v>
          </cell>
          <cell r="E5">
            <v>1059</v>
          </cell>
          <cell r="F5">
            <v>94</v>
          </cell>
          <cell r="G5">
            <v>1</v>
          </cell>
          <cell r="H5">
            <v>0</v>
          </cell>
          <cell r="I5">
            <v>0</v>
          </cell>
          <cell r="J5">
            <v>12</v>
          </cell>
        </row>
        <row r="6">
          <cell r="A6">
            <v>5</v>
          </cell>
          <cell r="B6">
            <v>1</v>
          </cell>
          <cell r="C6">
            <v>2</v>
          </cell>
          <cell r="D6">
            <v>153</v>
          </cell>
          <cell r="E6">
            <v>3971</v>
          </cell>
          <cell r="F6">
            <v>1683</v>
          </cell>
          <cell r="G6">
            <v>45</v>
          </cell>
          <cell r="H6">
            <v>0</v>
          </cell>
          <cell r="I6">
            <v>1</v>
          </cell>
          <cell r="J6">
            <v>9</v>
          </cell>
        </row>
        <row r="7">
          <cell r="A7">
            <v>6</v>
          </cell>
          <cell r="B7">
            <v>6</v>
          </cell>
          <cell r="C7">
            <v>5</v>
          </cell>
          <cell r="D7">
            <v>14</v>
          </cell>
          <cell r="E7">
            <v>6852</v>
          </cell>
          <cell r="F7">
            <v>15843</v>
          </cell>
          <cell r="G7">
            <v>928</v>
          </cell>
          <cell r="H7">
            <v>0</v>
          </cell>
          <cell r="I7">
            <v>1</v>
          </cell>
          <cell r="J7">
            <v>22</v>
          </cell>
        </row>
        <row r="8">
          <cell r="A8">
            <v>7</v>
          </cell>
          <cell r="B8">
            <v>8</v>
          </cell>
          <cell r="C8">
            <v>1</v>
          </cell>
          <cell r="D8">
            <v>9</v>
          </cell>
          <cell r="E8">
            <v>4921</v>
          </cell>
          <cell r="F8">
            <v>40529</v>
          </cell>
          <cell r="G8">
            <v>4854</v>
          </cell>
          <cell r="H8">
            <v>3</v>
          </cell>
          <cell r="I8">
            <v>1</v>
          </cell>
          <cell r="J8">
            <v>27</v>
          </cell>
        </row>
        <row r="9">
          <cell r="A9">
            <v>8</v>
          </cell>
          <cell r="B9">
            <v>10</v>
          </cell>
          <cell r="C9">
            <v>0</v>
          </cell>
          <cell r="D9">
            <v>3</v>
          </cell>
          <cell r="E9">
            <v>1073</v>
          </cell>
          <cell r="F9">
            <v>28093</v>
          </cell>
          <cell r="G9">
            <v>6069</v>
          </cell>
          <cell r="H9">
            <v>3</v>
          </cell>
          <cell r="I9">
            <v>2</v>
          </cell>
          <cell r="J9">
            <v>22</v>
          </cell>
        </row>
        <row r="10">
          <cell r="A10">
            <v>9</v>
          </cell>
          <cell r="B10">
            <v>5</v>
          </cell>
          <cell r="C10">
            <v>0</v>
          </cell>
          <cell r="D10">
            <v>1</v>
          </cell>
          <cell r="E10">
            <v>144</v>
          </cell>
          <cell r="F10">
            <v>6634</v>
          </cell>
          <cell r="G10">
            <v>2244</v>
          </cell>
          <cell r="H10">
            <v>4</v>
          </cell>
          <cell r="I10">
            <v>0</v>
          </cell>
          <cell r="J10">
            <v>5</v>
          </cell>
        </row>
        <row r="11">
          <cell r="A11">
            <v>10</v>
          </cell>
          <cell r="B11">
            <v>0</v>
          </cell>
          <cell r="C11">
            <v>0</v>
          </cell>
          <cell r="D11">
            <v>0</v>
          </cell>
          <cell r="E11">
            <v>32</v>
          </cell>
          <cell r="F11">
            <v>700</v>
          </cell>
          <cell r="G11">
            <v>299</v>
          </cell>
          <cell r="H11">
            <v>0</v>
          </cell>
          <cell r="I11">
            <v>0</v>
          </cell>
          <cell r="J11">
            <v>0</v>
          </cell>
        </row>
        <row r="12">
          <cell r="A12">
            <v>11</v>
          </cell>
          <cell r="B12">
            <v>0</v>
          </cell>
          <cell r="C12">
            <v>0</v>
          </cell>
          <cell r="D12">
            <v>0</v>
          </cell>
          <cell r="E12">
            <v>5</v>
          </cell>
          <cell r="F12">
            <v>62</v>
          </cell>
          <cell r="G12">
            <v>21</v>
          </cell>
          <cell r="H12">
            <v>0</v>
          </cell>
          <cell r="I12">
            <v>0</v>
          </cell>
          <cell r="J12">
            <v>0</v>
          </cell>
        </row>
        <row r="13">
          <cell r="A13">
            <v>12</v>
          </cell>
          <cell r="B13">
            <v>0</v>
          </cell>
          <cell r="C13">
            <v>0</v>
          </cell>
          <cell r="D13">
            <v>0</v>
          </cell>
          <cell r="E13">
            <v>0</v>
          </cell>
          <cell r="F13">
            <v>0</v>
          </cell>
          <cell r="G13">
            <v>0</v>
          </cell>
          <cell r="H13">
            <v>0</v>
          </cell>
          <cell r="I13">
            <v>0</v>
          </cell>
          <cell r="J13">
            <v>8</v>
          </cell>
        </row>
      </sheetData>
      <sheetData sheetId="75">
        <row r="1">
          <cell r="A1" t="str">
            <v>triM4WeightBirth</v>
          </cell>
          <cell r="B1" t="str">
            <v>col_1</v>
          </cell>
          <cell r="C1" t="str">
            <v>col_2</v>
          </cell>
          <cell r="D1" t="str">
            <v>col_3</v>
          </cell>
          <cell r="E1" t="str">
            <v>col_4</v>
          </cell>
          <cell r="F1" t="str">
            <v>col_5</v>
          </cell>
          <cell r="G1" t="str">
            <v>col_6</v>
          </cell>
          <cell r="H1" t="str">
            <v>col_7</v>
          </cell>
          <cell r="I1" t="str">
            <v>col_8</v>
          </cell>
          <cell r="J1" t="str">
            <v>col_9</v>
          </cell>
          <cell r="K1" t="str">
            <v>col_10</v>
          </cell>
        </row>
        <row r="2">
          <cell r="A2">
            <v>1</v>
          </cell>
          <cell r="B2">
            <v>0</v>
          </cell>
          <cell r="C2">
            <v>5</v>
          </cell>
          <cell r="D2">
            <v>25</v>
          </cell>
          <cell r="E2">
            <v>48</v>
          </cell>
          <cell r="F2">
            <v>38</v>
          </cell>
          <cell r="G2">
            <v>12</v>
          </cell>
          <cell r="H2">
            <v>4</v>
          </cell>
          <cell r="I2">
            <v>1</v>
          </cell>
          <cell r="J2">
            <v>0</v>
          </cell>
          <cell r="K2">
            <v>0</v>
          </cell>
        </row>
        <row r="3">
          <cell r="A3">
            <v>2</v>
          </cell>
          <cell r="B3">
            <v>0</v>
          </cell>
          <cell r="C3">
            <v>25</v>
          </cell>
          <cell r="D3">
            <v>122</v>
          </cell>
          <cell r="E3">
            <v>179</v>
          </cell>
          <cell r="F3">
            <v>171</v>
          </cell>
          <cell r="G3">
            <v>86</v>
          </cell>
          <cell r="H3">
            <v>28</v>
          </cell>
          <cell r="I3">
            <v>2</v>
          </cell>
          <cell r="J3">
            <v>0</v>
          </cell>
          <cell r="K3">
            <v>0</v>
          </cell>
        </row>
        <row r="4">
          <cell r="A4">
            <v>3</v>
          </cell>
          <cell r="B4">
            <v>0</v>
          </cell>
          <cell r="C4">
            <v>34</v>
          </cell>
          <cell r="D4">
            <v>128</v>
          </cell>
          <cell r="E4">
            <v>277</v>
          </cell>
          <cell r="F4">
            <v>264</v>
          </cell>
          <cell r="G4">
            <v>131</v>
          </cell>
          <cell r="H4">
            <v>28</v>
          </cell>
          <cell r="I4">
            <v>1</v>
          </cell>
          <cell r="J4">
            <v>0</v>
          </cell>
          <cell r="K4">
            <v>0</v>
          </cell>
        </row>
        <row r="5">
          <cell r="A5">
            <v>4</v>
          </cell>
          <cell r="B5">
            <v>0</v>
          </cell>
          <cell r="C5">
            <v>69</v>
          </cell>
          <cell r="D5">
            <v>261</v>
          </cell>
          <cell r="E5">
            <v>599</v>
          </cell>
          <cell r="F5">
            <v>522</v>
          </cell>
          <cell r="G5">
            <v>258</v>
          </cell>
          <cell r="H5">
            <v>47</v>
          </cell>
          <cell r="I5">
            <v>9</v>
          </cell>
          <cell r="J5">
            <v>0</v>
          </cell>
          <cell r="K5">
            <v>0</v>
          </cell>
        </row>
        <row r="6">
          <cell r="A6">
            <v>5</v>
          </cell>
          <cell r="B6">
            <v>4</v>
          </cell>
          <cell r="C6">
            <v>242</v>
          </cell>
          <cell r="D6">
            <v>993</v>
          </cell>
          <cell r="E6">
            <v>1910</v>
          </cell>
          <cell r="F6">
            <v>1744</v>
          </cell>
          <cell r="G6">
            <v>801</v>
          </cell>
          <cell r="H6">
            <v>160</v>
          </cell>
          <cell r="I6">
            <v>11</v>
          </cell>
          <cell r="J6">
            <v>0</v>
          </cell>
          <cell r="K6">
            <v>0</v>
          </cell>
        </row>
        <row r="7">
          <cell r="A7">
            <v>6</v>
          </cell>
          <cell r="B7">
            <v>26</v>
          </cell>
          <cell r="C7">
            <v>1010</v>
          </cell>
          <cell r="D7">
            <v>4351</v>
          </cell>
          <cell r="E7">
            <v>8229</v>
          </cell>
          <cell r="F7">
            <v>6726</v>
          </cell>
          <cell r="G7">
            <v>2761</v>
          </cell>
          <cell r="H7">
            <v>540</v>
          </cell>
          <cell r="I7">
            <v>28</v>
          </cell>
          <cell r="J7">
            <v>0</v>
          </cell>
          <cell r="K7">
            <v>0</v>
          </cell>
        </row>
        <row r="8">
          <cell r="A8">
            <v>7</v>
          </cell>
          <cell r="B8">
            <v>22</v>
          </cell>
          <cell r="C8">
            <v>1639</v>
          </cell>
          <cell r="D8">
            <v>8477</v>
          </cell>
          <cell r="E8">
            <v>18444</v>
          </cell>
          <cell r="F8">
            <v>15014</v>
          </cell>
          <cell r="G8">
            <v>5617</v>
          </cell>
          <cell r="H8">
            <v>1091</v>
          </cell>
          <cell r="I8">
            <v>48</v>
          </cell>
          <cell r="J8">
            <v>1</v>
          </cell>
          <cell r="K8">
            <v>0</v>
          </cell>
        </row>
        <row r="9">
          <cell r="A9">
            <v>8</v>
          </cell>
          <cell r="B9">
            <v>5</v>
          </cell>
          <cell r="C9">
            <v>860</v>
          </cell>
          <cell r="D9">
            <v>5096</v>
          </cell>
          <cell r="E9">
            <v>13077</v>
          </cell>
          <cell r="F9">
            <v>11216</v>
          </cell>
          <cell r="G9">
            <v>4296</v>
          </cell>
          <cell r="H9">
            <v>700</v>
          </cell>
          <cell r="I9">
            <v>21</v>
          </cell>
          <cell r="J9">
            <v>4</v>
          </cell>
          <cell r="K9">
            <v>0</v>
          </cell>
        </row>
        <row r="10">
          <cell r="A10">
            <v>9</v>
          </cell>
          <cell r="B10">
            <v>0</v>
          </cell>
          <cell r="C10">
            <v>159</v>
          </cell>
          <cell r="D10">
            <v>1081</v>
          </cell>
          <cell r="E10">
            <v>3157</v>
          </cell>
          <cell r="F10">
            <v>3214</v>
          </cell>
          <cell r="G10">
            <v>1226</v>
          </cell>
          <cell r="H10">
            <v>194</v>
          </cell>
          <cell r="I10">
            <v>6</v>
          </cell>
          <cell r="J10">
            <v>0</v>
          </cell>
          <cell r="K10">
            <v>0</v>
          </cell>
        </row>
        <row r="11">
          <cell r="A11">
            <v>10</v>
          </cell>
          <cell r="B11">
            <v>0</v>
          </cell>
          <cell r="C11">
            <v>9</v>
          </cell>
          <cell r="D11">
            <v>121</v>
          </cell>
          <cell r="E11">
            <v>366</v>
          </cell>
          <cell r="F11">
            <v>350</v>
          </cell>
          <cell r="G11">
            <v>147</v>
          </cell>
          <cell r="H11">
            <v>37</v>
          </cell>
          <cell r="I11">
            <v>1</v>
          </cell>
          <cell r="J11">
            <v>0</v>
          </cell>
          <cell r="K11">
            <v>0</v>
          </cell>
        </row>
        <row r="12">
          <cell r="A12">
            <v>11</v>
          </cell>
          <cell r="B12">
            <v>0</v>
          </cell>
          <cell r="C12">
            <v>4</v>
          </cell>
          <cell r="D12">
            <v>6</v>
          </cell>
          <cell r="E12">
            <v>23</v>
          </cell>
          <cell r="F12">
            <v>32</v>
          </cell>
          <cell r="G12">
            <v>18</v>
          </cell>
          <cell r="H12">
            <v>5</v>
          </cell>
          <cell r="I12">
            <v>0</v>
          </cell>
          <cell r="J12">
            <v>0</v>
          </cell>
          <cell r="K12">
            <v>0</v>
          </cell>
        </row>
        <row r="13">
          <cell r="A13">
            <v>12</v>
          </cell>
          <cell r="B13">
            <v>0</v>
          </cell>
          <cell r="C13">
            <v>1</v>
          </cell>
          <cell r="D13">
            <v>1</v>
          </cell>
          <cell r="E13">
            <v>1</v>
          </cell>
          <cell r="F13">
            <v>5</v>
          </cell>
          <cell r="G13">
            <v>0</v>
          </cell>
          <cell r="H13">
            <v>0</v>
          </cell>
          <cell r="I13">
            <v>0</v>
          </cell>
          <cell r="J13">
            <v>0</v>
          </cell>
          <cell r="K13">
            <v>0</v>
          </cell>
        </row>
      </sheetData>
      <sheetData sheetId="76">
        <row r="1">
          <cell r="A1" t="str">
            <v>triM4WeightBirth</v>
          </cell>
          <cell r="B1" t="str">
            <v>col_1</v>
          </cell>
          <cell r="C1" t="str">
            <v>col_2</v>
          </cell>
          <cell r="D1" t="str">
            <v>col_3</v>
          </cell>
          <cell r="E1" t="str">
            <v>col_4</v>
          </cell>
        </row>
        <row r="2">
          <cell r="A2">
            <v>1</v>
          </cell>
          <cell r="B2">
            <v>0</v>
          </cell>
          <cell r="C2">
            <v>67</v>
          </cell>
          <cell r="D2">
            <v>66</v>
          </cell>
          <cell r="E2">
            <v>0</v>
          </cell>
        </row>
        <row r="3">
          <cell r="A3">
            <v>2</v>
          </cell>
          <cell r="B3">
            <v>2</v>
          </cell>
          <cell r="C3">
            <v>307</v>
          </cell>
          <cell r="D3">
            <v>304</v>
          </cell>
          <cell r="E3">
            <v>0</v>
          </cell>
        </row>
        <row r="4">
          <cell r="A4">
            <v>3</v>
          </cell>
          <cell r="B4">
            <v>0</v>
          </cell>
          <cell r="C4">
            <v>418</v>
          </cell>
          <cell r="D4">
            <v>445</v>
          </cell>
          <cell r="E4">
            <v>0</v>
          </cell>
        </row>
        <row r="5">
          <cell r="A5">
            <v>4</v>
          </cell>
          <cell r="B5">
            <v>1</v>
          </cell>
          <cell r="C5">
            <v>869</v>
          </cell>
          <cell r="D5">
            <v>895</v>
          </cell>
          <cell r="E5">
            <v>0</v>
          </cell>
        </row>
        <row r="6">
          <cell r="A6">
            <v>5</v>
          </cell>
          <cell r="B6">
            <v>1</v>
          </cell>
          <cell r="C6">
            <v>2603</v>
          </cell>
          <cell r="D6">
            <v>3261</v>
          </cell>
          <cell r="E6">
            <v>0</v>
          </cell>
        </row>
        <row r="7">
          <cell r="A7">
            <v>6</v>
          </cell>
          <cell r="B7">
            <v>2</v>
          </cell>
          <cell r="C7">
            <v>10235</v>
          </cell>
          <cell r="D7">
            <v>13434</v>
          </cell>
          <cell r="E7">
            <v>0</v>
          </cell>
        </row>
        <row r="8">
          <cell r="A8">
            <v>7</v>
          </cell>
          <cell r="B8">
            <v>6</v>
          </cell>
          <cell r="C8">
            <v>24533</v>
          </cell>
          <cell r="D8">
            <v>25814</v>
          </cell>
          <cell r="E8">
            <v>0</v>
          </cell>
        </row>
        <row r="9">
          <cell r="A9">
            <v>8</v>
          </cell>
          <cell r="B9">
            <v>3</v>
          </cell>
          <cell r="C9">
            <v>20235</v>
          </cell>
          <cell r="D9">
            <v>15037</v>
          </cell>
          <cell r="E9">
            <v>0</v>
          </cell>
        </row>
        <row r="10">
          <cell r="A10">
            <v>9</v>
          </cell>
          <cell r="B10">
            <v>0</v>
          </cell>
          <cell r="C10">
            <v>5897</v>
          </cell>
          <cell r="D10">
            <v>3140</v>
          </cell>
          <cell r="E10">
            <v>0</v>
          </cell>
        </row>
        <row r="11">
          <cell r="A11">
            <v>10</v>
          </cell>
          <cell r="B11">
            <v>0</v>
          </cell>
          <cell r="C11">
            <v>729</v>
          </cell>
          <cell r="D11">
            <v>302</v>
          </cell>
          <cell r="E11">
            <v>0</v>
          </cell>
        </row>
        <row r="12">
          <cell r="A12">
            <v>11</v>
          </cell>
          <cell r="B12">
            <v>0</v>
          </cell>
          <cell r="C12">
            <v>68</v>
          </cell>
          <cell r="D12">
            <v>20</v>
          </cell>
          <cell r="E12">
            <v>0</v>
          </cell>
        </row>
        <row r="13">
          <cell r="A13">
            <v>12</v>
          </cell>
          <cell r="B13">
            <v>0</v>
          </cell>
          <cell r="C13">
            <v>3</v>
          </cell>
          <cell r="D13">
            <v>5</v>
          </cell>
          <cell r="E13">
            <v>0</v>
          </cell>
        </row>
      </sheetData>
      <sheetData sheetId="77">
        <row r="1">
          <cell r="A1" t="str">
            <v>triM4WeightBirth</v>
          </cell>
          <cell r="B1" t="str">
            <v>col_1</v>
          </cell>
          <cell r="C1" t="str">
            <v>col_2</v>
          </cell>
          <cell r="D1" t="str">
            <v>col_3</v>
          </cell>
          <cell r="E1" t="str">
            <v>col_4</v>
          </cell>
        </row>
        <row r="2">
          <cell r="A2">
            <v>1</v>
          </cell>
          <cell r="B2">
            <v>55</v>
          </cell>
          <cell r="C2">
            <v>15</v>
          </cell>
          <cell r="D2">
            <v>0</v>
          </cell>
          <cell r="E2">
            <v>63</v>
          </cell>
        </row>
        <row r="3">
          <cell r="A3">
            <v>2</v>
          </cell>
          <cell r="B3">
            <v>281</v>
          </cell>
          <cell r="C3">
            <v>141</v>
          </cell>
          <cell r="D3">
            <v>9</v>
          </cell>
          <cell r="E3">
            <v>182</v>
          </cell>
        </row>
        <row r="4">
          <cell r="A4">
            <v>3</v>
          </cell>
          <cell r="B4">
            <v>528</v>
          </cell>
          <cell r="C4">
            <v>246</v>
          </cell>
          <cell r="D4">
            <v>18</v>
          </cell>
          <cell r="E4">
            <v>71</v>
          </cell>
        </row>
        <row r="5">
          <cell r="A5">
            <v>4</v>
          </cell>
          <cell r="B5">
            <v>1064</v>
          </cell>
          <cell r="C5">
            <v>601</v>
          </cell>
          <cell r="D5">
            <v>29</v>
          </cell>
          <cell r="E5">
            <v>71</v>
          </cell>
        </row>
        <row r="6">
          <cell r="A6">
            <v>5</v>
          </cell>
          <cell r="B6">
            <v>4404</v>
          </cell>
          <cell r="C6">
            <v>1393</v>
          </cell>
          <cell r="D6">
            <v>22</v>
          </cell>
          <cell r="E6">
            <v>46</v>
          </cell>
        </row>
        <row r="7">
          <cell r="A7">
            <v>6</v>
          </cell>
          <cell r="B7">
            <v>22155</v>
          </cell>
          <cell r="C7">
            <v>1446</v>
          </cell>
          <cell r="D7">
            <v>15</v>
          </cell>
          <cell r="E7">
            <v>55</v>
          </cell>
        </row>
        <row r="8">
          <cell r="A8">
            <v>7</v>
          </cell>
          <cell r="B8">
            <v>49845</v>
          </cell>
          <cell r="C8">
            <v>447</v>
          </cell>
          <cell r="D8">
            <v>2</v>
          </cell>
          <cell r="E8">
            <v>59</v>
          </cell>
        </row>
        <row r="9">
          <cell r="A9">
            <v>8</v>
          </cell>
          <cell r="B9">
            <v>35219</v>
          </cell>
          <cell r="C9">
            <v>40</v>
          </cell>
          <cell r="D9">
            <v>0</v>
          </cell>
          <cell r="E9">
            <v>16</v>
          </cell>
        </row>
        <row r="10">
          <cell r="A10">
            <v>9</v>
          </cell>
          <cell r="B10">
            <v>9030</v>
          </cell>
          <cell r="C10">
            <v>1</v>
          </cell>
          <cell r="D10">
            <v>0</v>
          </cell>
          <cell r="E10">
            <v>6</v>
          </cell>
        </row>
        <row r="11">
          <cell r="A11">
            <v>10</v>
          </cell>
          <cell r="B11">
            <v>1030</v>
          </cell>
          <cell r="C11">
            <v>0</v>
          </cell>
          <cell r="D11">
            <v>0</v>
          </cell>
          <cell r="E11">
            <v>1</v>
          </cell>
        </row>
        <row r="12">
          <cell r="A12">
            <v>11</v>
          </cell>
          <cell r="B12">
            <v>87</v>
          </cell>
          <cell r="C12">
            <v>0</v>
          </cell>
          <cell r="D12">
            <v>0</v>
          </cell>
          <cell r="E12">
            <v>1</v>
          </cell>
        </row>
        <row r="13">
          <cell r="A13">
            <v>12</v>
          </cell>
          <cell r="B13">
            <v>5</v>
          </cell>
          <cell r="C13">
            <v>3</v>
          </cell>
          <cell r="D13">
            <v>0</v>
          </cell>
          <cell r="E13">
            <v>0</v>
          </cell>
        </row>
      </sheetData>
      <sheetData sheetId="78">
        <row r="1">
          <cell r="A1" t="str">
            <v>triM4WeightBirth</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cell r="O1" t="str">
            <v>col_14</v>
          </cell>
        </row>
        <row r="2">
          <cell r="A2">
            <v>1</v>
          </cell>
          <cell r="B2">
            <v>75</v>
          </cell>
          <cell r="C2">
            <v>8</v>
          </cell>
          <cell r="D2">
            <v>1</v>
          </cell>
          <cell r="E2">
            <v>9</v>
          </cell>
          <cell r="F2">
            <v>22</v>
          </cell>
          <cell r="G2">
            <v>4</v>
          </cell>
          <cell r="H2">
            <v>3</v>
          </cell>
          <cell r="I2">
            <v>1</v>
          </cell>
          <cell r="J2">
            <v>0</v>
          </cell>
          <cell r="K2">
            <v>2</v>
          </cell>
          <cell r="L2">
            <v>0</v>
          </cell>
          <cell r="M2">
            <v>2</v>
          </cell>
          <cell r="N2">
            <v>2</v>
          </cell>
          <cell r="O2">
            <v>4</v>
          </cell>
        </row>
        <row r="3">
          <cell r="A3">
            <v>2</v>
          </cell>
          <cell r="B3">
            <v>266</v>
          </cell>
          <cell r="C3">
            <v>26</v>
          </cell>
          <cell r="D3">
            <v>11</v>
          </cell>
          <cell r="E3">
            <v>9</v>
          </cell>
          <cell r="F3">
            <v>14</v>
          </cell>
          <cell r="G3">
            <v>3</v>
          </cell>
          <cell r="H3">
            <v>2</v>
          </cell>
          <cell r="I3">
            <v>4</v>
          </cell>
          <cell r="J3">
            <v>1</v>
          </cell>
          <cell r="K3">
            <v>3</v>
          </cell>
          <cell r="L3">
            <v>1</v>
          </cell>
          <cell r="M3">
            <v>6</v>
          </cell>
          <cell r="N3">
            <v>7</v>
          </cell>
          <cell r="O3">
            <v>260</v>
          </cell>
        </row>
        <row r="4">
          <cell r="A4">
            <v>3</v>
          </cell>
          <cell r="B4">
            <v>152</v>
          </cell>
          <cell r="C4">
            <v>28</v>
          </cell>
          <cell r="D4">
            <v>10</v>
          </cell>
          <cell r="E4">
            <v>2</v>
          </cell>
          <cell r="F4">
            <v>6</v>
          </cell>
          <cell r="G4">
            <v>2</v>
          </cell>
          <cell r="H4">
            <v>2</v>
          </cell>
          <cell r="I4">
            <v>3</v>
          </cell>
          <cell r="J4">
            <v>0</v>
          </cell>
          <cell r="K4">
            <v>1</v>
          </cell>
          <cell r="L4">
            <v>4</v>
          </cell>
          <cell r="M4">
            <v>67</v>
          </cell>
          <cell r="N4">
            <v>101</v>
          </cell>
          <cell r="O4">
            <v>485</v>
          </cell>
        </row>
        <row r="5">
          <cell r="A5">
            <v>4</v>
          </cell>
          <cell r="B5">
            <v>173</v>
          </cell>
          <cell r="C5">
            <v>50</v>
          </cell>
          <cell r="D5">
            <v>9</v>
          </cell>
          <cell r="E5">
            <v>19</v>
          </cell>
          <cell r="F5">
            <v>18</v>
          </cell>
          <cell r="G5">
            <v>19</v>
          </cell>
          <cell r="H5">
            <v>17</v>
          </cell>
          <cell r="I5">
            <v>29</v>
          </cell>
          <cell r="J5">
            <v>28</v>
          </cell>
          <cell r="K5">
            <v>29</v>
          </cell>
          <cell r="L5">
            <v>28</v>
          </cell>
          <cell r="M5">
            <v>409</v>
          </cell>
          <cell r="N5">
            <v>514</v>
          </cell>
          <cell r="O5">
            <v>423</v>
          </cell>
        </row>
        <row r="6">
          <cell r="A6">
            <v>5</v>
          </cell>
          <cell r="B6">
            <v>163</v>
          </cell>
          <cell r="C6">
            <v>76</v>
          </cell>
          <cell r="D6">
            <v>52</v>
          </cell>
          <cell r="E6">
            <v>249</v>
          </cell>
          <cell r="F6">
            <v>713</v>
          </cell>
          <cell r="G6">
            <v>694</v>
          </cell>
          <cell r="H6">
            <v>525</v>
          </cell>
          <cell r="I6">
            <v>392</v>
          </cell>
          <cell r="J6">
            <v>258</v>
          </cell>
          <cell r="K6">
            <v>232</v>
          </cell>
          <cell r="L6">
            <v>210</v>
          </cell>
          <cell r="M6">
            <v>1636</v>
          </cell>
          <cell r="N6">
            <v>501</v>
          </cell>
          <cell r="O6">
            <v>164</v>
          </cell>
        </row>
        <row r="7">
          <cell r="A7">
            <v>6</v>
          </cell>
          <cell r="B7">
            <v>300</v>
          </cell>
          <cell r="C7">
            <v>372</v>
          </cell>
          <cell r="D7">
            <v>868</v>
          </cell>
          <cell r="E7">
            <v>3768</v>
          </cell>
          <cell r="F7">
            <v>9059</v>
          </cell>
          <cell r="G7">
            <v>4810</v>
          </cell>
          <cell r="H7">
            <v>2146</v>
          </cell>
          <cell r="I7">
            <v>854</v>
          </cell>
          <cell r="J7">
            <v>300</v>
          </cell>
          <cell r="K7">
            <v>172</v>
          </cell>
          <cell r="L7">
            <v>143</v>
          </cell>
          <cell r="M7">
            <v>710</v>
          </cell>
          <cell r="N7">
            <v>108</v>
          </cell>
          <cell r="O7">
            <v>61</v>
          </cell>
        </row>
        <row r="8">
          <cell r="A8">
            <v>7</v>
          </cell>
          <cell r="B8">
            <v>462</v>
          </cell>
          <cell r="C8">
            <v>968</v>
          </cell>
          <cell r="D8">
            <v>2095</v>
          </cell>
          <cell r="E8">
            <v>10110</v>
          </cell>
          <cell r="F8">
            <v>21864</v>
          </cell>
          <cell r="G8">
            <v>9491</v>
          </cell>
          <cell r="H8">
            <v>3434</v>
          </cell>
          <cell r="I8">
            <v>1072</v>
          </cell>
          <cell r="J8">
            <v>269</v>
          </cell>
          <cell r="K8">
            <v>128</v>
          </cell>
          <cell r="L8">
            <v>88</v>
          </cell>
          <cell r="M8">
            <v>269</v>
          </cell>
          <cell r="N8">
            <v>50</v>
          </cell>
          <cell r="O8">
            <v>53</v>
          </cell>
        </row>
        <row r="9">
          <cell r="A9">
            <v>8</v>
          </cell>
          <cell r="B9">
            <v>257</v>
          </cell>
          <cell r="C9">
            <v>715</v>
          </cell>
          <cell r="D9">
            <v>1457</v>
          </cell>
          <cell r="E9">
            <v>7074</v>
          </cell>
          <cell r="F9">
            <v>15391</v>
          </cell>
          <cell r="G9">
            <v>6674</v>
          </cell>
          <cell r="H9">
            <v>2450</v>
          </cell>
          <cell r="I9">
            <v>738</v>
          </cell>
          <cell r="J9">
            <v>195</v>
          </cell>
          <cell r="K9">
            <v>97</v>
          </cell>
          <cell r="L9">
            <v>65</v>
          </cell>
          <cell r="M9">
            <v>128</v>
          </cell>
          <cell r="N9">
            <v>14</v>
          </cell>
          <cell r="O9">
            <v>20</v>
          </cell>
        </row>
        <row r="10">
          <cell r="A10">
            <v>9</v>
          </cell>
          <cell r="B10">
            <v>74</v>
          </cell>
          <cell r="C10">
            <v>180</v>
          </cell>
          <cell r="D10">
            <v>371</v>
          </cell>
          <cell r="E10">
            <v>1755</v>
          </cell>
          <cell r="F10">
            <v>3794</v>
          </cell>
          <cell r="G10">
            <v>1765</v>
          </cell>
          <cell r="H10">
            <v>715</v>
          </cell>
          <cell r="I10">
            <v>228</v>
          </cell>
          <cell r="J10">
            <v>48</v>
          </cell>
          <cell r="K10">
            <v>34</v>
          </cell>
          <cell r="L10">
            <v>21</v>
          </cell>
          <cell r="M10">
            <v>40</v>
          </cell>
          <cell r="N10">
            <v>8</v>
          </cell>
          <cell r="O10">
            <v>4</v>
          </cell>
        </row>
        <row r="11">
          <cell r="A11">
            <v>10</v>
          </cell>
          <cell r="B11">
            <v>7</v>
          </cell>
          <cell r="C11">
            <v>24</v>
          </cell>
          <cell r="D11">
            <v>37</v>
          </cell>
          <cell r="E11">
            <v>174</v>
          </cell>
          <cell r="F11">
            <v>384</v>
          </cell>
          <cell r="G11">
            <v>222</v>
          </cell>
          <cell r="H11">
            <v>112</v>
          </cell>
          <cell r="I11">
            <v>33</v>
          </cell>
          <cell r="J11">
            <v>16</v>
          </cell>
          <cell r="K11">
            <v>7</v>
          </cell>
          <cell r="L11">
            <v>5</v>
          </cell>
          <cell r="M11">
            <v>7</v>
          </cell>
          <cell r="N11">
            <v>0</v>
          </cell>
          <cell r="O11">
            <v>3</v>
          </cell>
        </row>
        <row r="12">
          <cell r="A12">
            <v>11</v>
          </cell>
          <cell r="B12">
            <v>3</v>
          </cell>
          <cell r="C12">
            <v>1</v>
          </cell>
          <cell r="D12">
            <v>1</v>
          </cell>
          <cell r="E12">
            <v>13</v>
          </cell>
          <cell r="F12">
            <v>24</v>
          </cell>
          <cell r="G12">
            <v>18</v>
          </cell>
          <cell r="H12">
            <v>11</v>
          </cell>
          <cell r="I12">
            <v>7</v>
          </cell>
          <cell r="J12">
            <v>2</v>
          </cell>
          <cell r="K12">
            <v>2</v>
          </cell>
          <cell r="L12">
            <v>1</v>
          </cell>
          <cell r="M12">
            <v>5</v>
          </cell>
          <cell r="N12">
            <v>0</v>
          </cell>
          <cell r="O12">
            <v>0</v>
          </cell>
        </row>
        <row r="13">
          <cell r="A13">
            <v>12</v>
          </cell>
          <cell r="B13">
            <v>0</v>
          </cell>
          <cell r="C13">
            <v>0</v>
          </cell>
          <cell r="D13">
            <v>0</v>
          </cell>
          <cell r="E13">
            <v>1</v>
          </cell>
          <cell r="F13">
            <v>0</v>
          </cell>
          <cell r="G13">
            <v>1</v>
          </cell>
          <cell r="H13">
            <v>0</v>
          </cell>
          <cell r="I13">
            <v>0</v>
          </cell>
          <cell r="J13">
            <v>0</v>
          </cell>
          <cell r="K13">
            <v>0</v>
          </cell>
          <cell r="L13">
            <v>0</v>
          </cell>
          <cell r="M13">
            <v>2</v>
          </cell>
          <cell r="N13">
            <v>1</v>
          </cell>
          <cell r="O13">
            <v>3</v>
          </cell>
        </row>
      </sheetData>
      <sheetData sheetId="79">
        <row r="1">
          <cell r="A1" t="str">
            <v>triM4WeightBirth</v>
          </cell>
          <cell r="B1" t="str">
            <v>col_1</v>
          </cell>
          <cell r="C1" t="str">
            <v>col_2</v>
          </cell>
          <cell r="D1" t="str">
            <v>col_3</v>
          </cell>
        </row>
        <row r="2">
          <cell r="A2">
            <v>1</v>
          </cell>
          <cell r="B2">
            <v>44</v>
          </cell>
          <cell r="C2">
            <v>18</v>
          </cell>
          <cell r="D2">
            <v>71</v>
          </cell>
        </row>
        <row r="3">
          <cell r="A3">
            <v>2</v>
          </cell>
          <cell r="B3">
            <v>156</v>
          </cell>
          <cell r="C3">
            <v>259</v>
          </cell>
          <cell r="D3">
            <v>198</v>
          </cell>
        </row>
        <row r="4">
          <cell r="A4">
            <v>3</v>
          </cell>
          <cell r="B4">
            <v>242</v>
          </cell>
          <cell r="C4">
            <v>547</v>
          </cell>
          <cell r="D4">
            <v>74</v>
          </cell>
        </row>
        <row r="5">
          <cell r="A5">
            <v>4</v>
          </cell>
          <cell r="B5">
            <v>678</v>
          </cell>
          <cell r="C5">
            <v>1005</v>
          </cell>
          <cell r="D5">
            <v>82</v>
          </cell>
        </row>
        <row r="6">
          <cell r="A6">
            <v>5</v>
          </cell>
          <cell r="B6">
            <v>3622</v>
          </cell>
          <cell r="C6">
            <v>2181</v>
          </cell>
          <cell r="D6">
            <v>62</v>
          </cell>
        </row>
        <row r="7">
          <cell r="A7">
            <v>6</v>
          </cell>
          <cell r="B7">
            <v>18098</v>
          </cell>
          <cell r="C7">
            <v>5487</v>
          </cell>
          <cell r="D7">
            <v>86</v>
          </cell>
        </row>
        <row r="8">
          <cell r="A8">
            <v>7</v>
          </cell>
          <cell r="B8">
            <v>41277</v>
          </cell>
          <cell r="C8">
            <v>8970</v>
          </cell>
          <cell r="D8">
            <v>106</v>
          </cell>
        </row>
        <row r="9">
          <cell r="A9">
            <v>8</v>
          </cell>
          <cell r="B9">
            <v>29191</v>
          </cell>
          <cell r="C9">
            <v>6043</v>
          </cell>
          <cell r="D9">
            <v>41</v>
          </cell>
        </row>
        <row r="10">
          <cell r="A10">
            <v>9</v>
          </cell>
          <cell r="B10">
            <v>7249</v>
          </cell>
          <cell r="C10">
            <v>1777</v>
          </cell>
          <cell r="D10">
            <v>11</v>
          </cell>
        </row>
        <row r="11">
          <cell r="A11">
            <v>10</v>
          </cell>
          <cell r="B11">
            <v>755</v>
          </cell>
          <cell r="C11">
            <v>275</v>
          </cell>
          <cell r="D11">
            <v>1</v>
          </cell>
        </row>
        <row r="12">
          <cell r="A12">
            <v>11</v>
          </cell>
          <cell r="B12">
            <v>48</v>
          </cell>
          <cell r="C12">
            <v>39</v>
          </cell>
          <cell r="D12">
            <v>1</v>
          </cell>
        </row>
        <row r="13">
          <cell r="A13">
            <v>12</v>
          </cell>
          <cell r="B13">
            <v>8</v>
          </cell>
          <cell r="C13">
            <v>0</v>
          </cell>
          <cell r="D13">
            <v>0</v>
          </cell>
        </row>
      </sheetData>
      <sheetData sheetId="80">
        <row r="1">
          <cell r="A1" t="str">
            <v>triM4WeightBirth</v>
          </cell>
          <cell r="B1" t="str">
            <v>col_1</v>
          </cell>
          <cell r="C1" t="str">
            <v>col_2</v>
          </cell>
          <cell r="D1" t="str">
            <v>col_3</v>
          </cell>
        </row>
        <row r="2">
          <cell r="A2">
            <v>1</v>
          </cell>
          <cell r="B2">
            <v>12</v>
          </cell>
          <cell r="C2">
            <v>114</v>
          </cell>
          <cell r="D2">
            <v>7</v>
          </cell>
        </row>
        <row r="3">
          <cell r="A3">
            <v>2</v>
          </cell>
          <cell r="B3">
            <v>55</v>
          </cell>
          <cell r="C3">
            <v>535</v>
          </cell>
          <cell r="D3">
            <v>23</v>
          </cell>
        </row>
        <row r="4">
          <cell r="A4">
            <v>3</v>
          </cell>
          <cell r="B4">
            <v>73</v>
          </cell>
          <cell r="C4">
            <v>750</v>
          </cell>
          <cell r="D4">
            <v>40</v>
          </cell>
        </row>
        <row r="5">
          <cell r="A5">
            <v>4</v>
          </cell>
          <cell r="B5">
            <v>173</v>
          </cell>
          <cell r="C5">
            <v>1528</v>
          </cell>
          <cell r="D5">
            <v>64</v>
          </cell>
        </row>
        <row r="6">
          <cell r="A6">
            <v>5</v>
          </cell>
          <cell r="B6">
            <v>624</v>
          </cell>
          <cell r="C6">
            <v>5033</v>
          </cell>
          <cell r="D6">
            <v>208</v>
          </cell>
        </row>
        <row r="7">
          <cell r="A7">
            <v>6</v>
          </cell>
          <cell r="B7">
            <v>2450</v>
          </cell>
          <cell r="C7">
            <v>20620</v>
          </cell>
          <cell r="D7">
            <v>601</v>
          </cell>
        </row>
        <row r="8">
          <cell r="A8">
            <v>7</v>
          </cell>
          <cell r="B8">
            <v>4960</v>
          </cell>
          <cell r="C8">
            <v>44205</v>
          </cell>
          <cell r="D8">
            <v>1188</v>
          </cell>
        </row>
        <row r="9">
          <cell r="A9">
            <v>8</v>
          </cell>
          <cell r="B9">
            <v>3453</v>
          </cell>
          <cell r="C9">
            <v>31041</v>
          </cell>
          <cell r="D9">
            <v>781</v>
          </cell>
        </row>
        <row r="10">
          <cell r="A10">
            <v>9</v>
          </cell>
          <cell r="B10">
            <v>950</v>
          </cell>
          <cell r="C10">
            <v>7909</v>
          </cell>
          <cell r="D10">
            <v>178</v>
          </cell>
        </row>
        <row r="11">
          <cell r="A11">
            <v>10</v>
          </cell>
          <cell r="B11">
            <v>114</v>
          </cell>
          <cell r="C11">
            <v>897</v>
          </cell>
          <cell r="D11">
            <v>20</v>
          </cell>
        </row>
        <row r="12">
          <cell r="A12">
            <v>11</v>
          </cell>
          <cell r="B12">
            <v>14</v>
          </cell>
          <cell r="C12">
            <v>74</v>
          </cell>
          <cell r="D12">
            <v>0</v>
          </cell>
        </row>
        <row r="13">
          <cell r="A13">
            <v>12</v>
          </cell>
          <cell r="B13">
            <v>0</v>
          </cell>
          <cell r="C13">
            <v>0</v>
          </cell>
          <cell r="D13">
            <v>8</v>
          </cell>
        </row>
      </sheetData>
      <sheetData sheetId="81">
        <row r="1">
          <cell r="A1" t="str">
            <v>triM4WeightBirth</v>
          </cell>
          <cell r="B1" t="str">
            <v>col_1</v>
          </cell>
          <cell r="C1" t="str">
            <v>col_2</v>
          </cell>
          <cell r="D1" t="str">
            <v>col_3</v>
          </cell>
        </row>
        <row r="2">
          <cell r="A2">
            <v>1</v>
          </cell>
          <cell r="B2">
            <v>72</v>
          </cell>
          <cell r="C2">
            <v>58</v>
          </cell>
          <cell r="D2">
            <v>3</v>
          </cell>
        </row>
        <row r="3">
          <cell r="A3">
            <v>2</v>
          </cell>
          <cell r="B3">
            <v>305</v>
          </cell>
          <cell r="C3">
            <v>294</v>
          </cell>
          <cell r="D3">
            <v>14</v>
          </cell>
        </row>
        <row r="4">
          <cell r="A4">
            <v>3</v>
          </cell>
          <cell r="B4">
            <v>472</v>
          </cell>
          <cell r="C4">
            <v>362</v>
          </cell>
          <cell r="D4">
            <v>29</v>
          </cell>
        </row>
        <row r="5">
          <cell r="A5">
            <v>4</v>
          </cell>
          <cell r="B5">
            <v>1025</v>
          </cell>
          <cell r="C5">
            <v>692</v>
          </cell>
          <cell r="D5">
            <v>48</v>
          </cell>
        </row>
        <row r="6">
          <cell r="A6">
            <v>5</v>
          </cell>
          <cell r="B6">
            <v>3592</v>
          </cell>
          <cell r="C6">
            <v>2157</v>
          </cell>
          <cell r="D6">
            <v>116</v>
          </cell>
        </row>
        <row r="7">
          <cell r="A7">
            <v>6</v>
          </cell>
          <cell r="B7">
            <v>15411</v>
          </cell>
          <cell r="C7">
            <v>8013</v>
          </cell>
          <cell r="D7">
            <v>247</v>
          </cell>
        </row>
        <row r="8">
          <cell r="A8">
            <v>7</v>
          </cell>
          <cell r="B8">
            <v>33623</v>
          </cell>
          <cell r="C8">
            <v>16267</v>
          </cell>
          <cell r="D8">
            <v>463</v>
          </cell>
        </row>
        <row r="9">
          <cell r="A9">
            <v>8</v>
          </cell>
          <cell r="B9">
            <v>23987</v>
          </cell>
          <cell r="C9">
            <v>10984</v>
          </cell>
          <cell r="D9">
            <v>304</v>
          </cell>
        </row>
        <row r="10">
          <cell r="A10">
            <v>9</v>
          </cell>
          <cell r="B10">
            <v>6187</v>
          </cell>
          <cell r="C10">
            <v>2783</v>
          </cell>
          <cell r="D10">
            <v>67</v>
          </cell>
        </row>
        <row r="11">
          <cell r="A11">
            <v>10</v>
          </cell>
          <cell r="B11">
            <v>698</v>
          </cell>
          <cell r="C11">
            <v>325</v>
          </cell>
          <cell r="D11">
            <v>8</v>
          </cell>
        </row>
        <row r="12">
          <cell r="A12">
            <v>11</v>
          </cell>
          <cell r="B12">
            <v>62</v>
          </cell>
          <cell r="C12">
            <v>26</v>
          </cell>
          <cell r="D12">
            <v>0</v>
          </cell>
        </row>
        <row r="13">
          <cell r="A13">
            <v>12</v>
          </cell>
          <cell r="B13">
            <v>0</v>
          </cell>
          <cell r="C13">
            <v>0</v>
          </cell>
          <cell r="D13">
            <v>8</v>
          </cell>
        </row>
      </sheetData>
      <sheetData sheetId="82">
        <row r="1">
          <cell r="A1" t="str">
            <v>triM4WeightBirth</v>
          </cell>
          <cell r="B1" t="str">
            <v>col_1</v>
          </cell>
          <cell r="C1" t="str">
            <v>col_2</v>
          </cell>
          <cell r="D1" t="str">
            <v>col_3</v>
          </cell>
        </row>
        <row r="2">
          <cell r="A2">
            <v>1</v>
          </cell>
          <cell r="B2">
            <v>54</v>
          </cell>
          <cell r="C2">
            <v>76</v>
          </cell>
          <cell r="D2">
            <v>3</v>
          </cell>
        </row>
        <row r="3">
          <cell r="A3">
            <v>2</v>
          </cell>
          <cell r="B3">
            <v>114</v>
          </cell>
          <cell r="C3">
            <v>487</v>
          </cell>
          <cell r="D3">
            <v>12</v>
          </cell>
        </row>
        <row r="4">
          <cell r="A4">
            <v>3</v>
          </cell>
          <cell r="B4">
            <v>98</v>
          </cell>
          <cell r="C4">
            <v>737</v>
          </cell>
          <cell r="D4">
            <v>28</v>
          </cell>
        </row>
        <row r="5">
          <cell r="A5">
            <v>4</v>
          </cell>
          <cell r="B5">
            <v>272</v>
          </cell>
          <cell r="C5">
            <v>1446</v>
          </cell>
          <cell r="D5">
            <v>47</v>
          </cell>
        </row>
        <row r="6">
          <cell r="A6">
            <v>5</v>
          </cell>
          <cell r="B6">
            <v>1136</v>
          </cell>
          <cell r="C6">
            <v>4613</v>
          </cell>
          <cell r="D6">
            <v>116</v>
          </cell>
        </row>
        <row r="7">
          <cell r="A7">
            <v>6</v>
          </cell>
          <cell r="B7">
            <v>4837</v>
          </cell>
          <cell r="C7">
            <v>18561</v>
          </cell>
          <cell r="D7">
            <v>273</v>
          </cell>
        </row>
        <row r="8">
          <cell r="A8">
            <v>7</v>
          </cell>
          <cell r="B8">
            <v>11745</v>
          </cell>
          <cell r="C8">
            <v>38154</v>
          </cell>
          <cell r="D8">
            <v>454</v>
          </cell>
        </row>
        <row r="9">
          <cell r="A9">
            <v>8</v>
          </cell>
          <cell r="B9">
            <v>9923</v>
          </cell>
          <cell r="C9">
            <v>25038</v>
          </cell>
          <cell r="D9">
            <v>314</v>
          </cell>
        </row>
        <row r="10">
          <cell r="A10">
            <v>9</v>
          </cell>
          <cell r="B10">
            <v>3066</v>
          </cell>
          <cell r="C10">
            <v>5919</v>
          </cell>
          <cell r="D10">
            <v>52</v>
          </cell>
        </row>
        <row r="11">
          <cell r="A11">
            <v>10</v>
          </cell>
          <cell r="B11">
            <v>382</v>
          </cell>
          <cell r="C11">
            <v>644</v>
          </cell>
          <cell r="D11">
            <v>5</v>
          </cell>
        </row>
        <row r="12">
          <cell r="A12">
            <v>11</v>
          </cell>
          <cell r="B12">
            <v>31</v>
          </cell>
          <cell r="C12">
            <v>57</v>
          </cell>
          <cell r="D12">
            <v>0</v>
          </cell>
        </row>
        <row r="13">
          <cell r="A13">
            <v>12</v>
          </cell>
          <cell r="B13">
            <v>0</v>
          </cell>
          <cell r="C13">
            <v>0</v>
          </cell>
          <cell r="D13">
            <v>8</v>
          </cell>
        </row>
      </sheetData>
      <sheetData sheetId="83">
        <row r="1">
          <cell r="A1" t="str">
            <v>triM4WeightBirth</v>
          </cell>
          <cell r="B1" t="str">
            <v>col_1</v>
          </cell>
          <cell r="C1" t="str">
            <v>col_2</v>
          </cell>
        </row>
        <row r="2">
          <cell r="A2">
            <v>1</v>
          </cell>
          <cell r="B2">
            <v>71</v>
          </cell>
          <cell r="C2">
            <v>62</v>
          </cell>
        </row>
        <row r="3">
          <cell r="A3">
            <v>2</v>
          </cell>
          <cell r="B3">
            <v>196</v>
          </cell>
          <cell r="C3">
            <v>417</v>
          </cell>
        </row>
        <row r="4">
          <cell r="A4">
            <v>3</v>
          </cell>
          <cell r="B4">
            <v>74</v>
          </cell>
          <cell r="C4">
            <v>789</v>
          </cell>
        </row>
        <row r="5">
          <cell r="A5">
            <v>4</v>
          </cell>
          <cell r="B5">
            <v>77</v>
          </cell>
          <cell r="C5">
            <v>1688</v>
          </cell>
        </row>
        <row r="6">
          <cell r="A6">
            <v>5</v>
          </cell>
          <cell r="B6">
            <v>52</v>
          </cell>
          <cell r="C6">
            <v>5813</v>
          </cell>
        </row>
        <row r="7">
          <cell r="A7">
            <v>6</v>
          </cell>
          <cell r="B7">
            <v>57</v>
          </cell>
          <cell r="C7">
            <v>23614</v>
          </cell>
        </row>
        <row r="8">
          <cell r="A8">
            <v>7</v>
          </cell>
          <cell r="B8">
            <v>57</v>
          </cell>
          <cell r="C8">
            <v>50296</v>
          </cell>
        </row>
        <row r="9">
          <cell r="A9">
            <v>8</v>
          </cell>
          <cell r="B9">
            <v>17</v>
          </cell>
          <cell r="C9">
            <v>35258</v>
          </cell>
        </row>
        <row r="10">
          <cell r="A10">
            <v>9</v>
          </cell>
          <cell r="B10">
            <v>6</v>
          </cell>
          <cell r="C10">
            <v>9031</v>
          </cell>
        </row>
        <row r="11">
          <cell r="A11">
            <v>10</v>
          </cell>
          <cell r="B11">
            <v>1</v>
          </cell>
          <cell r="C11">
            <v>1030</v>
          </cell>
        </row>
        <row r="12">
          <cell r="A12">
            <v>11</v>
          </cell>
          <cell r="B12">
            <v>1</v>
          </cell>
          <cell r="C12">
            <v>87</v>
          </cell>
        </row>
        <row r="13">
          <cell r="A13">
            <v>12</v>
          </cell>
          <cell r="B13">
            <v>0</v>
          </cell>
          <cell r="C13">
            <v>8</v>
          </cell>
        </row>
      </sheetData>
      <sheetData sheetId="84">
        <row r="1">
          <cell r="A1" t="str">
            <v>triSexBaby</v>
          </cell>
          <cell r="B1" t="str">
            <v>col_1</v>
          </cell>
          <cell r="C1" t="str">
            <v>col_2</v>
          </cell>
          <cell r="D1" t="str">
            <v>col_3</v>
          </cell>
        </row>
        <row r="2">
          <cell r="A2">
            <v>1</v>
          </cell>
          <cell r="B2">
            <v>1</v>
          </cell>
          <cell r="C2">
            <v>5</v>
          </cell>
          <cell r="D2">
            <v>9</v>
          </cell>
        </row>
        <row r="3">
          <cell r="A3">
            <v>2</v>
          </cell>
          <cell r="B3">
            <v>34137</v>
          </cell>
          <cell r="C3">
            <v>13102</v>
          </cell>
          <cell r="D3">
            <v>18725</v>
          </cell>
        </row>
        <row r="4">
          <cell r="A4">
            <v>3</v>
          </cell>
          <cell r="B4">
            <v>32306</v>
          </cell>
          <cell r="C4">
            <v>12565</v>
          </cell>
          <cell r="D4">
            <v>17852</v>
          </cell>
        </row>
        <row r="5">
          <cell r="A5">
            <v>4</v>
          </cell>
          <cell r="B5">
            <v>0</v>
          </cell>
          <cell r="C5">
            <v>0</v>
          </cell>
          <cell r="D5">
            <v>0</v>
          </cell>
        </row>
      </sheetData>
      <sheetData sheetId="85">
        <row r="1">
          <cell r="A1" t="str">
            <v>triSexBaby</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row>
        <row r="2">
          <cell r="A2">
            <v>1</v>
          </cell>
          <cell r="B2">
            <v>0</v>
          </cell>
          <cell r="C2">
            <v>1</v>
          </cell>
          <cell r="D2">
            <v>0</v>
          </cell>
          <cell r="E2">
            <v>0</v>
          </cell>
          <cell r="F2">
            <v>0</v>
          </cell>
          <cell r="G2">
            <v>5</v>
          </cell>
          <cell r="H2">
            <v>2</v>
          </cell>
          <cell r="I2">
            <v>0</v>
          </cell>
          <cell r="J2">
            <v>0</v>
          </cell>
          <cell r="K2">
            <v>7</v>
          </cell>
          <cell r="L2">
            <v>0</v>
          </cell>
        </row>
        <row r="3">
          <cell r="A3">
            <v>2</v>
          </cell>
          <cell r="B3">
            <v>6209</v>
          </cell>
          <cell r="C3">
            <v>8353</v>
          </cell>
          <cell r="D3">
            <v>11745</v>
          </cell>
          <cell r="E3">
            <v>4452</v>
          </cell>
          <cell r="F3">
            <v>3378</v>
          </cell>
          <cell r="G3">
            <v>13102</v>
          </cell>
          <cell r="H3">
            <v>7290</v>
          </cell>
          <cell r="I3">
            <v>885</v>
          </cell>
          <cell r="J3">
            <v>6423</v>
          </cell>
          <cell r="K3">
            <v>2631</v>
          </cell>
          <cell r="L3">
            <v>1496</v>
          </cell>
        </row>
        <row r="4">
          <cell r="A4">
            <v>3</v>
          </cell>
          <cell r="B4">
            <v>5864</v>
          </cell>
          <cell r="C4">
            <v>8122</v>
          </cell>
          <cell r="D4">
            <v>11090</v>
          </cell>
          <cell r="E4">
            <v>4086</v>
          </cell>
          <cell r="F4">
            <v>3144</v>
          </cell>
          <cell r="G4">
            <v>12565</v>
          </cell>
          <cell r="H4">
            <v>7052</v>
          </cell>
          <cell r="I4">
            <v>881</v>
          </cell>
          <cell r="J4">
            <v>6091</v>
          </cell>
          <cell r="K4">
            <v>2402</v>
          </cell>
          <cell r="L4">
            <v>1426</v>
          </cell>
        </row>
        <row r="5">
          <cell r="A5">
            <v>4</v>
          </cell>
          <cell r="B5">
            <v>0</v>
          </cell>
          <cell r="C5">
            <v>0</v>
          </cell>
          <cell r="D5">
            <v>0</v>
          </cell>
          <cell r="E5">
            <v>0</v>
          </cell>
          <cell r="F5">
            <v>0</v>
          </cell>
          <cell r="G5">
            <v>0</v>
          </cell>
          <cell r="H5">
            <v>0</v>
          </cell>
          <cell r="I5">
            <v>0</v>
          </cell>
          <cell r="J5">
            <v>0</v>
          </cell>
          <cell r="K5">
            <v>0</v>
          </cell>
          <cell r="L5">
            <v>0</v>
          </cell>
        </row>
      </sheetData>
      <sheetData sheetId="86">
        <row r="1">
          <cell r="A1" t="str">
            <v>triSexBaby</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row>
        <row r="2">
          <cell r="A2">
            <v>1</v>
          </cell>
          <cell r="B2">
            <v>0</v>
          </cell>
          <cell r="C2">
            <v>15</v>
          </cell>
          <cell r="D2">
            <v>0</v>
          </cell>
          <cell r="E2">
            <v>0</v>
          </cell>
          <cell r="F2">
            <v>0</v>
          </cell>
          <cell r="G2">
            <v>0</v>
          </cell>
          <cell r="H2">
            <v>0</v>
          </cell>
          <cell r="I2">
            <v>0</v>
          </cell>
          <cell r="J2">
            <v>0</v>
          </cell>
          <cell r="K2">
            <v>0</v>
          </cell>
          <cell r="L2">
            <v>0</v>
          </cell>
          <cell r="M2">
            <v>0</v>
          </cell>
          <cell r="N2">
            <v>0</v>
          </cell>
        </row>
        <row r="3">
          <cell r="A3">
            <v>2</v>
          </cell>
          <cell r="B3">
            <v>2210</v>
          </cell>
          <cell r="C3">
            <v>54668</v>
          </cell>
          <cell r="D3">
            <v>104</v>
          </cell>
          <cell r="E3">
            <v>737</v>
          </cell>
          <cell r="F3">
            <v>66</v>
          </cell>
          <cell r="G3">
            <v>12</v>
          </cell>
          <cell r="H3">
            <v>693</v>
          </cell>
          <cell r="I3">
            <v>2018</v>
          </cell>
          <cell r="J3">
            <v>935</v>
          </cell>
          <cell r="K3">
            <v>3118</v>
          </cell>
          <cell r="L3">
            <v>378</v>
          </cell>
          <cell r="M3">
            <v>1002</v>
          </cell>
          <cell r="N3">
            <v>23</v>
          </cell>
        </row>
        <row r="4">
          <cell r="A4">
            <v>3</v>
          </cell>
          <cell r="B4">
            <v>2197</v>
          </cell>
          <cell r="C4">
            <v>51804</v>
          </cell>
          <cell r="D4">
            <v>102</v>
          </cell>
          <cell r="E4">
            <v>729</v>
          </cell>
          <cell r="F4">
            <v>66</v>
          </cell>
          <cell r="G4">
            <v>12</v>
          </cell>
          <cell r="H4">
            <v>626</v>
          </cell>
          <cell r="I4">
            <v>1833</v>
          </cell>
          <cell r="J4">
            <v>912</v>
          </cell>
          <cell r="K4">
            <v>3042</v>
          </cell>
          <cell r="L4">
            <v>397</v>
          </cell>
          <cell r="M4">
            <v>996</v>
          </cell>
          <cell r="N4">
            <v>7</v>
          </cell>
        </row>
        <row r="5">
          <cell r="A5">
            <v>4</v>
          </cell>
          <cell r="B5">
            <v>0</v>
          </cell>
          <cell r="C5">
            <v>0</v>
          </cell>
          <cell r="D5">
            <v>0</v>
          </cell>
          <cell r="E5">
            <v>0</v>
          </cell>
          <cell r="F5">
            <v>0</v>
          </cell>
          <cell r="G5">
            <v>0</v>
          </cell>
          <cell r="H5">
            <v>0</v>
          </cell>
          <cell r="I5">
            <v>0</v>
          </cell>
          <cell r="J5">
            <v>0</v>
          </cell>
          <cell r="K5">
            <v>0</v>
          </cell>
          <cell r="L5">
            <v>0</v>
          </cell>
          <cell r="M5">
            <v>0</v>
          </cell>
          <cell r="N5">
            <v>0</v>
          </cell>
        </row>
      </sheetData>
      <sheetData sheetId="87">
        <row r="1">
          <cell r="A1" t="str">
            <v>triSexBaby</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0</v>
          </cell>
          <cell r="C2">
            <v>0</v>
          </cell>
          <cell r="D2">
            <v>1</v>
          </cell>
          <cell r="E2">
            <v>3</v>
          </cell>
          <cell r="F2">
            <v>7</v>
          </cell>
          <cell r="G2">
            <v>1</v>
          </cell>
          <cell r="H2">
            <v>0</v>
          </cell>
          <cell r="I2">
            <v>2</v>
          </cell>
          <cell r="J2">
            <v>0</v>
          </cell>
          <cell r="K2">
            <v>0</v>
          </cell>
          <cell r="L2">
            <v>0</v>
          </cell>
          <cell r="M2">
            <v>1</v>
          </cell>
        </row>
        <row r="3">
          <cell r="A3">
            <v>2</v>
          </cell>
          <cell r="B3">
            <v>291</v>
          </cell>
          <cell r="C3">
            <v>1193</v>
          </cell>
          <cell r="D3">
            <v>2167</v>
          </cell>
          <cell r="E3">
            <v>8639</v>
          </cell>
          <cell r="F3">
            <v>21436</v>
          </cell>
          <cell r="G3">
            <v>17577</v>
          </cell>
          <cell r="H3">
            <v>8007</v>
          </cell>
          <cell r="I3">
            <v>3377</v>
          </cell>
          <cell r="J3">
            <v>1180</v>
          </cell>
          <cell r="K3">
            <v>540</v>
          </cell>
          <cell r="L3">
            <v>312</v>
          </cell>
          <cell r="M3">
            <v>1245</v>
          </cell>
        </row>
        <row r="4">
          <cell r="A4">
            <v>3</v>
          </cell>
          <cell r="B4">
            <v>315</v>
          </cell>
          <cell r="C4">
            <v>1072</v>
          </cell>
          <cell r="D4">
            <v>2096</v>
          </cell>
          <cell r="E4">
            <v>8524</v>
          </cell>
          <cell r="F4">
            <v>20961</v>
          </cell>
          <cell r="G4">
            <v>16450</v>
          </cell>
          <cell r="H4">
            <v>7302</v>
          </cell>
          <cell r="I4">
            <v>2920</v>
          </cell>
          <cell r="J4">
            <v>1068</v>
          </cell>
          <cell r="K4">
            <v>457</v>
          </cell>
          <cell r="L4">
            <v>295</v>
          </cell>
          <cell r="M4">
            <v>1263</v>
          </cell>
        </row>
        <row r="5">
          <cell r="A5">
            <v>4</v>
          </cell>
          <cell r="B5">
            <v>0</v>
          </cell>
          <cell r="C5">
            <v>0</v>
          </cell>
          <cell r="D5">
            <v>0</v>
          </cell>
          <cell r="E5">
            <v>0</v>
          </cell>
          <cell r="F5">
            <v>0</v>
          </cell>
          <cell r="G5">
            <v>0</v>
          </cell>
          <cell r="H5">
            <v>0</v>
          </cell>
          <cell r="I5">
            <v>0</v>
          </cell>
          <cell r="J5">
            <v>0</v>
          </cell>
          <cell r="K5">
            <v>0</v>
          </cell>
          <cell r="L5">
            <v>0</v>
          </cell>
          <cell r="M5">
            <v>0</v>
          </cell>
        </row>
      </sheetData>
      <sheetData sheetId="88">
        <row r="1">
          <cell r="A1" t="str">
            <v>triSexBaby</v>
          </cell>
          <cell r="B1" t="str">
            <v>col_1</v>
          </cell>
          <cell r="C1" t="str">
            <v>col_2</v>
          </cell>
          <cell r="D1" t="str">
            <v>col_3</v>
          </cell>
          <cell r="E1" t="str">
            <v>col_4</v>
          </cell>
          <cell r="F1" t="str">
            <v>col_5</v>
          </cell>
          <cell r="G1" t="str">
            <v>col_6</v>
          </cell>
          <cell r="H1" t="str">
            <v>col_7</v>
          </cell>
          <cell r="I1" t="str">
            <v>col_8</v>
          </cell>
          <cell r="J1" t="str">
            <v>col_9</v>
          </cell>
        </row>
        <row r="2">
          <cell r="A2">
            <v>1</v>
          </cell>
          <cell r="B2">
            <v>0</v>
          </cell>
          <cell r="C2">
            <v>2</v>
          </cell>
          <cell r="D2">
            <v>0</v>
          </cell>
          <cell r="E2">
            <v>3</v>
          </cell>
          <cell r="F2">
            <v>9</v>
          </cell>
          <cell r="G2">
            <v>1</v>
          </cell>
          <cell r="H2">
            <v>0</v>
          </cell>
          <cell r="I2">
            <v>0</v>
          </cell>
          <cell r="J2">
            <v>0</v>
          </cell>
        </row>
        <row r="3">
          <cell r="A3">
            <v>2</v>
          </cell>
          <cell r="B3">
            <v>20</v>
          </cell>
          <cell r="C3">
            <v>320</v>
          </cell>
          <cell r="D3">
            <v>821</v>
          </cell>
          <cell r="E3">
            <v>9697</v>
          </cell>
          <cell r="F3">
            <v>47742</v>
          </cell>
          <cell r="G3">
            <v>7292</v>
          </cell>
          <cell r="H3">
            <v>7</v>
          </cell>
          <cell r="I3">
            <v>2</v>
          </cell>
          <cell r="J3">
            <v>63</v>
          </cell>
        </row>
        <row r="4">
          <cell r="A4">
            <v>3</v>
          </cell>
          <cell r="B4">
            <v>25</v>
          </cell>
          <cell r="C4">
            <v>282</v>
          </cell>
          <cell r="D4">
            <v>734</v>
          </cell>
          <cell r="E4">
            <v>8524</v>
          </cell>
          <cell r="F4">
            <v>45919</v>
          </cell>
          <cell r="G4">
            <v>7175</v>
          </cell>
          <cell r="H4">
            <v>3</v>
          </cell>
          <cell r="I4">
            <v>4</v>
          </cell>
          <cell r="J4">
            <v>57</v>
          </cell>
        </row>
        <row r="5">
          <cell r="A5">
            <v>4</v>
          </cell>
          <cell r="B5">
            <v>0</v>
          </cell>
          <cell r="C5">
            <v>0</v>
          </cell>
          <cell r="D5">
            <v>0</v>
          </cell>
          <cell r="E5">
            <v>0</v>
          </cell>
          <cell r="F5">
            <v>0</v>
          </cell>
          <cell r="G5">
            <v>0</v>
          </cell>
          <cell r="H5">
            <v>0</v>
          </cell>
          <cell r="I5">
            <v>0</v>
          </cell>
          <cell r="J5">
            <v>0</v>
          </cell>
        </row>
      </sheetData>
      <sheetData sheetId="89">
        <row r="1">
          <cell r="A1" t="str">
            <v>triSexBaby</v>
          </cell>
          <cell r="B1" t="str">
            <v>col_1</v>
          </cell>
          <cell r="C1" t="str">
            <v>col_2</v>
          </cell>
          <cell r="D1" t="str">
            <v>col_3</v>
          </cell>
          <cell r="E1" t="str">
            <v>col_4</v>
          </cell>
          <cell r="F1" t="str">
            <v>col_5</v>
          </cell>
          <cell r="G1" t="str">
            <v>col_6</v>
          </cell>
          <cell r="H1" t="str">
            <v>col_7</v>
          </cell>
          <cell r="I1" t="str">
            <v>col_8</v>
          </cell>
          <cell r="J1" t="str">
            <v>col_9</v>
          </cell>
          <cell r="K1" t="str">
            <v>col_10</v>
          </cell>
        </row>
        <row r="2">
          <cell r="A2">
            <v>1</v>
          </cell>
          <cell r="B2">
            <v>0</v>
          </cell>
          <cell r="C2">
            <v>0</v>
          </cell>
          <cell r="D2">
            <v>5</v>
          </cell>
          <cell r="E2">
            <v>4</v>
          </cell>
          <cell r="F2">
            <v>2</v>
          </cell>
          <cell r="G2">
            <v>3</v>
          </cell>
          <cell r="H2">
            <v>1</v>
          </cell>
          <cell r="I2">
            <v>0</v>
          </cell>
          <cell r="J2">
            <v>0</v>
          </cell>
          <cell r="K2">
            <v>0</v>
          </cell>
        </row>
        <row r="3">
          <cell r="A3">
            <v>2</v>
          </cell>
          <cell r="B3">
            <v>37</v>
          </cell>
          <cell r="C3">
            <v>2118</v>
          </cell>
          <cell r="D3">
            <v>10582</v>
          </cell>
          <cell r="E3">
            <v>23876</v>
          </cell>
          <cell r="F3">
            <v>19953</v>
          </cell>
          <cell r="G3">
            <v>7888</v>
          </cell>
          <cell r="H3">
            <v>1449</v>
          </cell>
          <cell r="I3">
            <v>58</v>
          </cell>
          <cell r="J3">
            <v>3</v>
          </cell>
          <cell r="K3">
            <v>0</v>
          </cell>
        </row>
        <row r="4">
          <cell r="A4">
            <v>3</v>
          </cell>
          <cell r="B4">
            <v>20</v>
          </cell>
          <cell r="C4">
            <v>1939</v>
          </cell>
          <cell r="D4">
            <v>10075</v>
          </cell>
          <cell r="E4">
            <v>22430</v>
          </cell>
          <cell r="F4">
            <v>19341</v>
          </cell>
          <cell r="G4">
            <v>7462</v>
          </cell>
          <cell r="H4">
            <v>1384</v>
          </cell>
          <cell r="I4">
            <v>70</v>
          </cell>
          <cell r="J4">
            <v>2</v>
          </cell>
          <cell r="K4">
            <v>0</v>
          </cell>
        </row>
        <row r="5">
          <cell r="A5">
            <v>4</v>
          </cell>
          <cell r="B5">
            <v>0</v>
          </cell>
          <cell r="C5">
            <v>0</v>
          </cell>
          <cell r="D5">
            <v>0</v>
          </cell>
          <cell r="E5">
            <v>0</v>
          </cell>
          <cell r="F5">
            <v>0</v>
          </cell>
          <cell r="G5">
            <v>0</v>
          </cell>
          <cell r="H5">
            <v>0</v>
          </cell>
          <cell r="I5">
            <v>0</v>
          </cell>
          <cell r="J5">
            <v>0</v>
          </cell>
          <cell r="K5">
            <v>0</v>
          </cell>
        </row>
      </sheetData>
      <sheetData sheetId="90">
        <row r="1">
          <cell r="A1" t="str">
            <v>triSexBaby</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0</v>
          </cell>
          <cell r="C2">
            <v>2</v>
          </cell>
          <cell r="D2">
            <v>0</v>
          </cell>
          <cell r="E2">
            <v>1</v>
          </cell>
          <cell r="F2">
            <v>1</v>
          </cell>
          <cell r="G2">
            <v>2</v>
          </cell>
          <cell r="H2">
            <v>6</v>
          </cell>
          <cell r="I2">
            <v>3</v>
          </cell>
          <cell r="J2">
            <v>0</v>
          </cell>
          <cell r="K2">
            <v>0</v>
          </cell>
          <cell r="L2">
            <v>0</v>
          </cell>
          <cell r="M2">
            <v>0</v>
          </cell>
        </row>
        <row r="3">
          <cell r="A3">
            <v>2</v>
          </cell>
          <cell r="B3">
            <v>67</v>
          </cell>
          <cell r="C3">
            <v>307</v>
          </cell>
          <cell r="D3">
            <v>418</v>
          </cell>
          <cell r="E3">
            <v>869</v>
          </cell>
          <cell r="F3">
            <v>2603</v>
          </cell>
          <cell r="G3">
            <v>10235</v>
          </cell>
          <cell r="H3">
            <v>24533</v>
          </cell>
          <cell r="I3">
            <v>20235</v>
          </cell>
          <cell r="J3">
            <v>5897</v>
          </cell>
          <cell r="K3">
            <v>729</v>
          </cell>
          <cell r="L3">
            <v>68</v>
          </cell>
          <cell r="M3">
            <v>3</v>
          </cell>
        </row>
        <row r="4">
          <cell r="A4">
            <v>3</v>
          </cell>
          <cell r="B4">
            <v>66</v>
          </cell>
          <cell r="C4">
            <v>304</v>
          </cell>
          <cell r="D4">
            <v>445</v>
          </cell>
          <cell r="E4">
            <v>895</v>
          </cell>
          <cell r="F4">
            <v>3261</v>
          </cell>
          <cell r="G4">
            <v>13434</v>
          </cell>
          <cell r="H4">
            <v>25814</v>
          </cell>
          <cell r="I4">
            <v>15037</v>
          </cell>
          <cell r="J4">
            <v>3140</v>
          </cell>
          <cell r="K4">
            <v>302</v>
          </cell>
          <cell r="L4">
            <v>20</v>
          </cell>
          <cell r="M4">
            <v>5</v>
          </cell>
        </row>
        <row r="5">
          <cell r="A5">
            <v>4</v>
          </cell>
          <cell r="B5">
            <v>0</v>
          </cell>
          <cell r="C5">
            <v>0</v>
          </cell>
          <cell r="D5">
            <v>0</v>
          </cell>
          <cell r="E5">
            <v>0</v>
          </cell>
          <cell r="F5">
            <v>0</v>
          </cell>
          <cell r="G5">
            <v>0</v>
          </cell>
          <cell r="H5">
            <v>0</v>
          </cell>
          <cell r="I5">
            <v>0</v>
          </cell>
          <cell r="J5">
            <v>0</v>
          </cell>
          <cell r="K5">
            <v>0</v>
          </cell>
          <cell r="L5">
            <v>0</v>
          </cell>
          <cell r="M5">
            <v>0</v>
          </cell>
        </row>
      </sheetData>
      <sheetData sheetId="91">
        <row r="1">
          <cell r="A1" t="str">
            <v>triSexBaby</v>
          </cell>
          <cell r="B1" t="str">
            <v>col_1</v>
          </cell>
          <cell r="C1" t="str">
            <v>col_2</v>
          </cell>
          <cell r="D1" t="str">
            <v>col_3</v>
          </cell>
          <cell r="E1" t="str">
            <v>col_4</v>
          </cell>
        </row>
        <row r="2">
          <cell r="A2">
            <v>1</v>
          </cell>
          <cell r="B2">
            <v>11</v>
          </cell>
          <cell r="C2">
            <v>2</v>
          </cell>
          <cell r="D2">
            <v>0</v>
          </cell>
          <cell r="E2">
            <v>2</v>
          </cell>
        </row>
        <row r="3">
          <cell r="A3">
            <v>2</v>
          </cell>
          <cell r="B3">
            <v>63484</v>
          </cell>
          <cell r="C3">
            <v>2138</v>
          </cell>
          <cell r="D3">
            <v>38</v>
          </cell>
          <cell r="E3">
            <v>304</v>
          </cell>
        </row>
        <row r="4">
          <cell r="A4">
            <v>3</v>
          </cell>
          <cell r="B4">
            <v>60208</v>
          </cell>
          <cell r="C4">
            <v>2193</v>
          </cell>
          <cell r="D4">
            <v>57</v>
          </cell>
          <cell r="E4">
            <v>265</v>
          </cell>
        </row>
        <row r="5">
          <cell r="A5">
            <v>4</v>
          </cell>
          <cell r="B5">
            <v>0</v>
          </cell>
          <cell r="C5">
            <v>0</v>
          </cell>
          <cell r="D5">
            <v>0</v>
          </cell>
          <cell r="E5">
            <v>0</v>
          </cell>
        </row>
      </sheetData>
      <sheetData sheetId="92">
        <row r="1">
          <cell r="A1" t="str">
            <v>triSexBaby</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cell r="O1" t="str">
            <v>col_14</v>
          </cell>
        </row>
        <row r="2">
          <cell r="A2">
            <v>1</v>
          </cell>
          <cell r="B2">
            <v>3</v>
          </cell>
          <cell r="C2">
            <v>0</v>
          </cell>
          <cell r="D2">
            <v>1</v>
          </cell>
          <cell r="E2">
            <v>4</v>
          </cell>
          <cell r="F2">
            <v>5</v>
          </cell>
          <cell r="G2">
            <v>0</v>
          </cell>
          <cell r="H2">
            <v>1</v>
          </cell>
          <cell r="I2">
            <v>0</v>
          </cell>
          <cell r="J2">
            <v>0</v>
          </cell>
          <cell r="K2">
            <v>0</v>
          </cell>
          <cell r="L2">
            <v>0</v>
          </cell>
          <cell r="M2">
            <v>0</v>
          </cell>
          <cell r="N2">
            <v>1</v>
          </cell>
          <cell r="O2">
            <v>0</v>
          </cell>
        </row>
        <row r="3">
          <cell r="A3">
            <v>2</v>
          </cell>
          <cell r="B3">
            <v>1053</v>
          </cell>
          <cell r="C3">
            <v>1286</v>
          </cell>
          <cell r="D3">
            <v>2444</v>
          </cell>
          <cell r="E3">
            <v>11645</v>
          </cell>
          <cell r="F3">
            <v>26023</v>
          </cell>
          <cell r="G3">
            <v>12395</v>
          </cell>
          <cell r="H3">
            <v>4971</v>
          </cell>
          <cell r="I3">
            <v>1773</v>
          </cell>
          <cell r="J3">
            <v>568</v>
          </cell>
          <cell r="K3">
            <v>380</v>
          </cell>
          <cell r="L3">
            <v>292</v>
          </cell>
          <cell r="M3">
            <v>1723</v>
          </cell>
          <cell r="N3">
            <v>673</v>
          </cell>
          <cell r="O3">
            <v>738</v>
          </cell>
        </row>
        <row r="4">
          <cell r="A4">
            <v>3</v>
          </cell>
          <cell r="B4">
            <v>876</v>
          </cell>
          <cell r="C4">
            <v>1162</v>
          </cell>
          <cell r="D4">
            <v>2467</v>
          </cell>
          <cell r="E4">
            <v>11534</v>
          </cell>
          <cell r="F4">
            <v>25261</v>
          </cell>
          <cell r="G4">
            <v>11308</v>
          </cell>
          <cell r="H4">
            <v>4445</v>
          </cell>
          <cell r="I4">
            <v>1588</v>
          </cell>
          <cell r="J4">
            <v>549</v>
          </cell>
          <cell r="K4">
            <v>327</v>
          </cell>
          <cell r="L4">
            <v>274</v>
          </cell>
          <cell r="M4">
            <v>1558</v>
          </cell>
          <cell r="N4">
            <v>632</v>
          </cell>
          <cell r="O4">
            <v>742</v>
          </cell>
        </row>
        <row r="5">
          <cell r="A5">
            <v>4</v>
          </cell>
          <cell r="B5">
            <v>0</v>
          </cell>
          <cell r="C5">
            <v>0</v>
          </cell>
          <cell r="D5">
            <v>0</v>
          </cell>
          <cell r="E5">
            <v>0</v>
          </cell>
          <cell r="F5">
            <v>0</v>
          </cell>
          <cell r="G5">
            <v>0</v>
          </cell>
          <cell r="H5">
            <v>0</v>
          </cell>
          <cell r="I5">
            <v>0</v>
          </cell>
          <cell r="J5">
            <v>0</v>
          </cell>
          <cell r="K5">
            <v>0</v>
          </cell>
          <cell r="L5">
            <v>0</v>
          </cell>
          <cell r="M5">
            <v>0</v>
          </cell>
          <cell r="N5">
            <v>0</v>
          </cell>
          <cell r="O5">
            <v>0</v>
          </cell>
        </row>
      </sheetData>
      <sheetData sheetId="93">
        <row r="1">
          <cell r="A1" t="str">
            <v>triSexBaby</v>
          </cell>
          <cell r="B1" t="str">
            <v>col_1</v>
          </cell>
          <cell r="C1" t="str">
            <v>col_2</v>
          </cell>
          <cell r="D1" t="str">
            <v>col_3</v>
          </cell>
        </row>
        <row r="2">
          <cell r="A2">
            <v>1</v>
          </cell>
          <cell r="B2">
            <v>11</v>
          </cell>
          <cell r="C2">
            <v>1</v>
          </cell>
          <cell r="D2">
            <v>3</v>
          </cell>
        </row>
        <row r="3">
          <cell r="A3">
            <v>2</v>
          </cell>
          <cell r="B3">
            <v>51683</v>
          </cell>
          <cell r="C3">
            <v>13890</v>
          </cell>
          <cell r="D3">
            <v>391</v>
          </cell>
        </row>
        <row r="4">
          <cell r="A4">
            <v>3</v>
          </cell>
          <cell r="B4">
            <v>49674</v>
          </cell>
          <cell r="C4">
            <v>12710</v>
          </cell>
          <cell r="D4">
            <v>339</v>
          </cell>
        </row>
        <row r="5">
          <cell r="A5">
            <v>4</v>
          </cell>
          <cell r="B5">
            <v>0</v>
          </cell>
          <cell r="C5">
            <v>0</v>
          </cell>
          <cell r="D5">
            <v>0</v>
          </cell>
        </row>
      </sheetData>
      <sheetData sheetId="94">
        <row r="1">
          <cell r="A1" t="str">
            <v>triSexBaby</v>
          </cell>
          <cell r="B1" t="str">
            <v>col_1</v>
          </cell>
          <cell r="C1" t="str">
            <v>col_2</v>
          </cell>
          <cell r="D1" t="str">
            <v>col_3</v>
          </cell>
        </row>
        <row r="2">
          <cell r="A2">
            <v>1</v>
          </cell>
          <cell r="B2">
            <v>1</v>
          </cell>
          <cell r="C2">
            <v>13</v>
          </cell>
          <cell r="D2">
            <v>1</v>
          </cell>
        </row>
        <row r="3">
          <cell r="A3">
            <v>2</v>
          </cell>
          <cell r="B3">
            <v>6608</v>
          </cell>
          <cell r="C3">
            <v>57758</v>
          </cell>
          <cell r="D3">
            <v>1598</v>
          </cell>
        </row>
        <row r="4">
          <cell r="A4">
            <v>3</v>
          </cell>
          <cell r="B4">
            <v>6269</v>
          </cell>
          <cell r="C4">
            <v>54935</v>
          </cell>
          <cell r="D4">
            <v>1519</v>
          </cell>
        </row>
        <row r="5">
          <cell r="A5">
            <v>4</v>
          </cell>
          <cell r="B5">
            <v>0</v>
          </cell>
          <cell r="C5">
            <v>0</v>
          </cell>
          <cell r="D5">
            <v>0</v>
          </cell>
        </row>
      </sheetData>
      <sheetData sheetId="95">
        <row r="1">
          <cell r="A1" t="str">
            <v>triSexBaby</v>
          </cell>
          <cell r="B1" t="str">
            <v>col_1</v>
          </cell>
          <cell r="C1" t="str">
            <v>col_2</v>
          </cell>
          <cell r="D1" t="str">
            <v>col_3</v>
          </cell>
        </row>
        <row r="2">
          <cell r="A2">
            <v>1</v>
          </cell>
          <cell r="B2">
            <v>8</v>
          </cell>
          <cell r="C2">
            <v>7</v>
          </cell>
          <cell r="D2">
            <v>0</v>
          </cell>
        </row>
        <row r="3">
          <cell r="A3">
            <v>2</v>
          </cell>
          <cell r="B3">
            <v>43997</v>
          </cell>
          <cell r="C3">
            <v>21282</v>
          </cell>
          <cell r="D3">
            <v>685</v>
          </cell>
        </row>
        <row r="4">
          <cell r="A4">
            <v>3</v>
          </cell>
          <cell r="B4">
            <v>41429</v>
          </cell>
          <cell r="C4">
            <v>20672</v>
          </cell>
          <cell r="D4">
            <v>622</v>
          </cell>
        </row>
        <row r="5">
          <cell r="A5">
            <v>4</v>
          </cell>
          <cell r="B5">
            <v>0</v>
          </cell>
          <cell r="C5">
            <v>0</v>
          </cell>
          <cell r="D5">
            <v>0</v>
          </cell>
        </row>
      </sheetData>
      <sheetData sheetId="96">
        <row r="1">
          <cell r="A1" t="str">
            <v>triSexBaby</v>
          </cell>
          <cell r="B1" t="str">
            <v>col_1</v>
          </cell>
          <cell r="C1" t="str">
            <v>col_2</v>
          </cell>
          <cell r="D1" t="str">
            <v>col_3</v>
          </cell>
        </row>
        <row r="2">
          <cell r="A2">
            <v>1</v>
          </cell>
          <cell r="B2">
            <v>4</v>
          </cell>
          <cell r="C2">
            <v>11</v>
          </cell>
          <cell r="D2">
            <v>0</v>
          </cell>
        </row>
        <row r="3">
          <cell r="A3">
            <v>2</v>
          </cell>
          <cell r="B3">
            <v>16165</v>
          </cell>
          <cell r="C3">
            <v>49118</v>
          </cell>
          <cell r="D3">
            <v>681</v>
          </cell>
        </row>
        <row r="4">
          <cell r="A4">
            <v>3</v>
          </cell>
          <cell r="B4">
            <v>15489</v>
          </cell>
          <cell r="C4">
            <v>46603</v>
          </cell>
          <cell r="D4">
            <v>631</v>
          </cell>
        </row>
        <row r="5">
          <cell r="A5">
            <v>4</v>
          </cell>
          <cell r="B5">
            <v>0</v>
          </cell>
          <cell r="C5">
            <v>0</v>
          </cell>
          <cell r="D5">
            <v>0</v>
          </cell>
        </row>
      </sheetData>
      <sheetData sheetId="97">
        <row r="1">
          <cell r="A1" t="str">
            <v>triSexBaby</v>
          </cell>
          <cell r="B1" t="str">
            <v>col_1</v>
          </cell>
          <cell r="C1" t="str">
            <v>col_2</v>
          </cell>
        </row>
        <row r="2">
          <cell r="A2">
            <v>1</v>
          </cell>
          <cell r="B2">
            <v>3</v>
          </cell>
          <cell r="C2">
            <v>12</v>
          </cell>
        </row>
        <row r="3">
          <cell r="A3">
            <v>2</v>
          </cell>
          <cell r="B3">
            <v>325</v>
          </cell>
          <cell r="C3">
            <v>65639</v>
          </cell>
        </row>
        <row r="4">
          <cell r="A4">
            <v>3</v>
          </cell>
          <cell r="B4">
            <v>281</v>
          </cell>
          <cell r="C4">
            <v>62442</v>
          </cell>
        </row>
        <row r="5">
          <cell r="A5">
            <v>4</v>
          </cell>
          <cell r="B5">
            <v>0</v>
          </cell>
          <cell r="C5">
            <v>0</v>
          </cell>
        </row>
      </sheetData>
      <sheetData sheetId="98">
        <row r="1">
          <cell r="A1" t="str">
            <v>ling</v>
          </cell>
          <cell r="B1" t="str">
            <v>col_1</v>
          </cell>
          <cell r="C1" t="str">
            <v>col_2</v>
          </cell>
          <cell r="D1" t="str">
            <v>col_3</v>
          </cell>
        </row>
        <row r="2">
          <cell r="A2">
            <v>1</v>
          </cell>
          <cell r="B2">
            <v>63815</v>
          </cell>
          <cell r="C2">
            <v>24532</v>
          </cell>
          <cell r="D2">
            <v>35316</v>
          </cell>
        </row>
        <row r="3">
          <cell r="A3">
            <v>2</v>
          </cell>
          <cell r="B3">
            <v>1168</v>
          </cell>
          <cell r="C3">
            <v>488</v>
          </cell>
          <cell r="D3">
            <v>549</v>
          </cell>
        </row>
        <row r="4">
          <cell r="A4">
            <v>3</v>
          </cell>
          <cell r="B4">
            <v>8</v>
          </cell>
          <cell r="C4">
            <v>10</v>
          </cell>
          <cell r="D4">
            <v>19</v>
          </cell>
        </row>
        <row r="5">
          <cell r="A5">
            <v>4</v>
          </cell>
          <cell r="B5">
            <v>293</v>
          </cell>
          <cell r="C5">
            <v>128</v>
          </cell>
          <cell r="D5">
            <v>132</v>
          </cell>
        </row>
      </sheetData>
      <sheetData sheetId="99">
        <row r="1">
          <cell r="A1" t="str">
            <v>ling</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row>
        <row r="2">
          <cell r="A2">
            <v>1</v>
          </cell>
          <cell r="B2">
            <v>11578</v>
          </cell>
          <cell r="C2">
            <v>15832</v>
          </cell>
          <cell r="D2">
            <v>21967</v>
          </cell>
          <cell r="E2">
            <v>8206</v>
          </cell>
          <cell r="F2">
            <v>6232</v>
          </cell>
          <cell r="G2">
            <v>24532</v>
          </cell>
          <cell r="H2">
            <v>13853</v>
          </cell>
          <cell r="I2">
            <v>1725</v>
          </cell>
          <cell r="J2">
            <v>12037</v>
          </cell>
          <cell r="K2">
            <v>4854</v>
          </cell>
          <cell r="L2">
            <v>2847</v>
          </cell>
        </row>
        <row r="3">
          <cell r="A3">
            <v>2</v>
          </cell>
          <cell r="B3">
            <v>225</v>
          </cell>
          <cell r="C3">
            <v>291</v>
          </cell>
          <cell r="D3">
            <v>385</v>
          </cell>
          <cell r="E3">
            <v>146</v>
          </cell>
          <cell r="F3">
            <v>121</v>
          </cell>
          <cell r="G3">
            <v>488</v>
          </cell>
          <cell r="H3">
            <v>228</v>
          </cell>
          <cell r="I3">
            <v>17</v>
          </cell>
          <cell r="J3">
            <v>184</v>
          </cell>
          <cell r="K3">
            <v>86</v>
          </cell>
          <cell r="L3">
            <v>34</v>
          </cell>
        </row>
        <row r="4">
          <cell r="A4">
            <v>3</v>
          </cell>
          <cell r="B4">
            <v>2</v>
          </cell>
          <cell r="C4">
            <v>2</v>
          </cell>
          <cell r="D4">
            <v>2</v>
          </cell>
          <cell r="E4">
            <v>0</v>
          </cell>
          <cell r="F4">
            <v>2</v>
          </cell>
          <cell r="G4">
            <v>10</v>
          </cell>
          <cell r="H4">
            <v>1</v>
          </cell>
          <cell r="I4">
            <v>0</v>
          </cell>
          <cell r="J4">
            <v>18</v>
          </cell>
          <cell r="K4">
            <v>0</v>
          </cell>
          <cell r="L4">
            <v>0</v>
          </cell>
        </row>
        <row r="5">
          <cell r="A5">
            <v>4</v>
          </cell>
          <cell r="B5">
            <v>43</v>
          </cell>
          <cell r="C5">
            <v>66</v>
          </cell>
          <cell r="D5">
            <v>100</v>
          </cell>
          <cell r="E5">
            <v>37</v>
          </cell>
          <cell r="F5">
            <v>47</v>
          </cell>
          <cell r="G5">
            <v>128</v>
          </cell>
          <cell r="H5">
            <v>47</v>
          </cell>
          <cell r="I5">
            <v>7</v>
          </cell>
          <cell r="J5">
            <v>53</v>
          </cell>
          <cell r="K5">
            <v>17</v>
          </cell>
          <cell r="L5">
            <v>8</v>
          </cell>
        </row>
      </sheetData>
      <sheetData sheetId="100">
        <row r="1">
          <cell r="A1" t="str">
            <v>ling</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row>
        <row r="2">
          <cell r="A2">
            <v>1</v>
          </cell>
          <cell r="B2">
            <v>4199</v>
          </cell>
          <cell r="C2">
            <v>102344</v>
          </cell>
          <cell r="D2">
            <v>194</v>
          </cell>
          <cell r="E2">
            <v>1386</v>
          </cell>
          <cell r="F2">
            <v>130</v>
          </cell>
          <cell r="G2">
            <v>24</v>
          </cell>
          <cell r="H2">
            <v>1260</v>
          </cell>
          <cell r="I2">
            <v>3721</v>
          </cell>
          <cell r="J2">
            <v>1780</v>
          </cell>
          <cell r="K2">
            <v>5930</v>
          </cell>
          <cell r="L2">
            <v>754</v>
          </cell>
          <cell r="M2">
            <v>1915</v>
          </cell>
          <cell r="N2">
            <v>26</v>
          </cell>
        </row>
        <row r="3">
          <cell r="A3">
            <v>2</v>
          </cell>
          <cell r="B3">
            <v>94</v>
          </cell>
          <cell r="C3">
            <v>1833</v>
          </cell>
          <cell r="D3">
            <v>6</v>
          </cell>
          <cell r="E3">
            <v>35</v>
          </cell>
          <cell r="F3">
            <v>0</v>
          </cell>
          <cell r="G3">
            <v>0</v>
          </cell>
          <cell r="H3">
            <v>25</v>
          </cell>
          <cell r="I3">
            <v>54</v>
          </cell>
          <cell r="J3">
            <v>28</v>
          </cell>
          <cell r="K3">
            <v>87</v>
          </cell>
          <cell r="L3">
            <v>10</v>
          </cell>
          <cell r="M3">
            <v>31</v>
          </cell>
          <cell r="N3">
            <v>2</v>
          </cell>
        </row>
        <row r="4">
          <cell r="A4">
            <v>3</v>
          </cell>
          <cell r="B4">
            <v>2</v>
          </cell>
          <cell r="C4">
            <v>25</v>
          </cell>
          <cell r="D4">
            <v>0</v>
          </cell>
          <cell r="E4">
            <v>1</v>
          </cell>
          <cell r="F4">
            <v>0</v>
          </cell>
          <cell r="G4">
            <v>0</v>
          </cell>
          <cell r="H4">
            <v>0</v>
          </cell>
          <cell r="I4">
            <v>1</v>
          </cell>
          <cell r="J4">
            <v>0</v>
          </cell>
          <cell r="K4">
            <v>6</v>
          </cell>
          <cell r="L4">
            <v>0</v>
          </cell>
          <cell r="M4">
            <v>2</v>
          </cell>
          <cell r="N4">
            <v>0</v>
          </cell>
        </row>
        <row r="5">
          <cell r="A5">
            <v>4</v>
          </cell>
          <cell r="B5">
            <v>16</v>
          </cell>
          <cell r="C5">
            <v>428</v>
          </cell>
          <cell r="D5">
            <v>0</v>
          </cell>
          <cell r="E5">
            <v>6</v>
          </cell>
          <cell r="F5">
            <v>2</v>
          </cell>
          <cell r="G5">
            <v>0</v>
          </cell>
          <cell r="H5">
            <v>9</v>
          </cell>
          <cell r="I5">
            <v>23</v>
          </cell>
          <cell r="J5">
            <v>12</v>
          </cell>
          <cell r="K5">
            <v>42</v>
          </cell>
          <cell r="L5">
            <v>1</v>
          </cell>
          <cell r="M5">
            <v>14</v>
          </cell>
          <cell r="N5">
            <v>0</v>
          </cell>
        </row>
      </sheetData>
      <sheetData sheetId="101">
        <row r="1">
          <cell r="A1" t="str">
            <v>ling</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562</v>
          </cell>
          <cell r="C2">
            <v>2058</v>
          </cell>
          <cell r="D2">
            <v>4065</v>
          </cell>
          <cell r="E2">
            <v>16978</v>
          </cell>
          <cell r="F2">
            <v>41958</v>
          </cell>
          <cell r="G2">
            <v>33159</v>
          </cell>
          <cell r="H2">
            <v>14346</v>
          </cell>
          <cell r="I2">
            <v>5568</v>
          </cell>
          <cell r="J2">
            <v>1914</v>
          </cell>
          <cell r="K2">
            <v>809</v>
          </cell>
          <cell r="L2">
            <v>489</v>
          </cell>
          <cell r="M2">
            <v>1757</v>
          </cell>
        </row>
        <row r="3">
          <cell r="A3">
            <v>2</v>
          </cell>
          <cell r="B3">
            <v>11</v>
          </cell>
          <cell r="C3">
            <v>27</v>
          </cell>
          <cell r="D3">
            <v>17</v>
          </cell>
          <cell r="E3">
            <v>43</v>
          </cell>
          <cell r="F3">
            <v>197</v>
          </cell>
          <cell r="G3">
            <v>413</v>
          </cell>
          <cell r="H3">
            <v>474</v>
          </cell>
          <cell r="I3">
            <v>356</v>
          </cell>
          <cell r="J3">
            <v>159</v>
          </cell>
          <cell r="K3">
            <v>91</v>
          </cell>
          <cell r="L3">
            <v>58</v>
          </cell>
          <cell r="M3">
            <v>359</v>
          </cell>
        </row>
        <row r="4">
          <cell r="A4">
            <v>3</v>
          </cell>
          <cell r="B4">
            <v>0</v>
          </cell>
          <cell r="C4">
            <v>0</v>
          </cell>
          <cell r="D4">
            <v>0</v>
          </cell>
          <cell r="E4">
            <v>1</v>
          </cell>
          <cell r="F4">
            <v>1</v>
          </cell>
          <cell r="G4">
            <v>6</v>
          </cell>
          <cell r="H4">
            <v>5</v>
          </cell>
          <cell r="I4">
            <v>5</v>
          </cell>
          <cell r="J4">
            <v>4</v>
          </cell>
          <cell r="K4">
            <v>1</v>
          </cell>
          <cell r="L4">
            <v>2</v>
          </cell>
          <cell r="M4">
            <v>12</v>
          </cell>
        </row>
        <row r="5">
          <cell r="A5">
            <v>4</v>
          </cell>
          <cell r="B5">
            <v>22</v>
          </cell>
          <cell r="C5">
            <v>151</v>
          </cell>
          <cell r="D5">
            <v>163</v>
          </cell>
          <cell r="E5">
            <v>95</v>
          </cell>
          <cell r="F5">
            <v>50</v>
          </cell>
          <cell r="G5">
            <v>32</v>
          </cell>
          <cell r="H5">
            <v>12</v>
          </cell>
          <cell r="I5">
            <v>9</v>
          </cell>
          <cell r="J5">
            <v>6</v>
          </cell>
          <cell r="K5">
            <v>3</v>
          </cell>
          <cell r="L5">
            <v>1</v>
          </cell>
          <cell r="M5">
            <v>9</v>
          </cell>
        </row>
      </sheetData>
      <sheetData sheetId="102">
        <row r="1">
          <cell r="A1" t="str">
            <v>ling</v>
          </cell>
          <cell r="B1" t="str">
            <v>col_1</v>
          </cell>
          <cell r="C1" t="str">
            <v>col_2</v>
          </cell>
          <cell r="D1" t="str">
            <v>col_3</v>
          </cell>
          <cell r="E1" t="str">
            <v>col_4</v>
          </cell>
          <cell r="F1" t="str">
            <v>col_5</v>
          </cell>
          <cell r="G1" t="str">
            <v>col_6</v>
          </cell>
          <cell r="H1" t="str">
            <v>col_7</v>
          </cell>
          <cell r="I1" t="str">
            <v>col_8</v>
          </cell>
          <cell r="J1" t="str">
            <v>col_9</v>
          </cell>
        </row>
        <row r="2">
          <cell r="A2">
            <v>1</v>
          </cell>
          <cell r="B2">
            <v>36</v>
          </cell>
          <cell r="C2">
            <v>263</v>
          </cell>
          <cell r="D2">
            <v>923</v>
          </cell>
          <cell r="E2">
            <v>15222</v>
          </cell>
          <cell r="F2">
            <v>92649</v>
          </cell>
          <cell r="G2">
            <v>14455</v>
          </cell>
          <cell r="H2">
            <v>10</v>
          </cell>
          <cell r="I2">
            <v>5</v>
          </cell>
          <cell r="J2">
            <v>100</v>
          </cell>
        </row>
        <row r="3">
          <cell r="A3">
            <v>2</v>
          </cell>
          <cell r="B3">
            <v>0</v>
          </cell>
          <cell r="C3">
            <v>65</v>
          </cell>
          <cell r="D3">
            <v>236</v>
          </cell>
          <cell r="E3">
            <v>1419</v>
          </cell>
          <cell r="F3">
            <v>469</v>
          </cell>
          <cell r="G3">
            <v>4</v>
          </cell>
          <cell r="H3">
            <v>0</v>
          </cell>
          <cell r="I3">
            <v>0</v>
          </cell>
          <cell r="J3">
            <v>12</v>
          </cell>
        </row>
        <row r="4">
          <cell r="A4">
            <v>3</v>
          </cell>
          <cell r="B4">
            <v>0</v>
          </cell>
          <cell r="C4">
            <v>3</v>
          </cell>
          <cell r="D4">
            <v>10</v>
          </cell>
          <cell r="E4">
            <v>20</v>
          </cell>
          <cell r="F4">
            <v>4</v>
          </cell>
          <cell r="G4">
            <v>0</v>
          </cell>
          <cell r="H4">
            <v>0</v>
          </cell>
          <cell r="I4">
            <v>0</v>
          </cell>
          <cell r="J4">
            <v>0</v>
          </cell>
        </row>
        <row r="5">
          <cell r="A5">
            <v>4</v>
          </cell>
          <cell r="B5">
            <v>7</v>
          </cell>
          <cell r="C5">
            <v>194</v>
          </cell>
          <cell r="D5">
            <v>139</v>
          </cell>
          <cell r="E5">
            <v>126</v>
          </cell>
          <cell r="F5">
            <v>80</v>
          </cell>
          <cell r="G5">
            <v>6</v>
          </cell>
          <cell r="H5">
            <v>0</v>
          </cell>
          <cell r="I5">
            <v>1</v>
          </cell>
          <cell r="J5">
            <v>0</v>
          </cell>
        </row>
      </sheetData>
      <sheetData sheetId="103">
        <row r="1">
          <cell r="A1" t="str">
            <v>ling</v>
          </cell>
          <cell r="B1" t="str">
            <v>col_1</v>
          </cell>
          <cell r="C1" t="str">
            <v>col_2</v>
          </cell>
          <cell r="D1" t="str">
            <v>col_3</v>
          </cell>
          <cell r="E1" t="str">
            <v>col_4</v>
          </cell>
          <cell r="F1" t="str">
            <v>col_5</v>
          </cell>
          <cell r="G1" t="str">
            <v>col_6</v>
          </cell>
          <cell r="H1" t="str">
            <v>col_7</v>
          </cell>
          <cell r="I1" t="str">
            <v>col_8</v>
          </cell>
          <cell r="J1" t="str">
            <v>col_9</v>
          </cell>
          <cell r="K1" t="str">
            <v>col_10</v>
          </cell>
        </row>
        <row r="2">
          <cell r="A2">
            <v>1</v>
          </cell>
          <cell r="B2">
            <v>57</v>
          </cell>
          <cell r="C2">
            <v>3976</v>
          </cell>
          <cell r="D2">
            <v>20101</v>
          </cell>
          <cell r="E2">
            <v>44734</v>
          </cell>
          <cell r="F2">
            <v>37507</v>
          </cell>
          <cell r="G2">
            <v>14493</v>
          </cell>
          <cell r="H2">
            <v>2685</v>
          </cell>
          <cell r="I2">
            <v>105</v>
          </cell>
          <cell r="J2">
            <v>5</v>
          </cell>
          <cell r="K2">
            <v>0</v>
          </cell>
        </row>
        <row r="3">
          <cell r="A3">
            <v>2</v>
          </cell>
          <cell r="B3">
            <v>0</v>
          </cell>
          <cell r="C3">
            <v>27</v>
          </cell>
          <cell r="D3">
            <v>231</v>
          </cell>
          <cell r="E3">
            <v>691</v>
          </cell>
          <cell r="F3">
            <v>798</v>
          </cell>
          <cell r="G3">
            <v>391</v>
          </cell>
          <cell r="H3">
            <v>58</v>
          </cell>
          <cell r="I3">
            <v>9</v>
          </cell>
          <cell r="J3">
            <v>0</v>
          </cell>
          <cell r="K3">
            <v>0</v>
          </cell>
        </row>
        <row r="4">
          <cell r="A4">
            <v>3</v>
          </cell>
          <cell r="B4">
            <v>0</v>
          </cell>
          <cell r="C4">
            <v>0</v>
          </cell>
          <cell r="D4">
            <v>3</v>
          </cell>
          <cell r="E4">
            <v>10</v>
          </cell>
          <cell r="F4">
            <v>13</v>
          </cell>
          <cell r="G4">
            <v>8</v>
          </cell>
          <cell r="H4">
            <v>2</v>
          </cell>
          <cell r="I4">
            <v>1</v>
          </cell>
          <cell r="J4">
            <v>0</v>
          </cell>
          <cell r="K4">
            <v>0</v>
          </cell>
        </row>
        <row r="5">
          <cell r="A5">
            <v>4</v>
          </cell>
          <cell r="B5">
            <v>0</v>
          </cell>
          <cell r="C5">
            <v>26</v>
          </cell>
          <cell r="D5">
            <v>97</v>
          </cell>
          <cell r="E5">
            <v>186</v>
          </cell>
          <cell r="F5">
            <v>158</v>
          </cell>
          <cell r="G5">
            <v>60</v>
          </cell>
          <cell r="H5">
            <v>25</v>
          </cell>
          <cell r="I5">
            <v>1</v>
          </cell>
          <cell r="J5">
            <v>0</v>
          </cell>
          <cell r="K5">
            <v>0</v>
          </cell>
        </row>
      </sheetData>
      <sheetData sheetId="104">
        <row r="1">
          <cell r="A1" t="str">
            <v>ling</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55</v>
          </cell>
          <cell r="C2">
            <v>281</v>
          </cell>
          <cell r="D2">
            <v>528</v>
          </cell>
          <cell r="E2">
            <v>1064</v>
          </cell>
          <cell r="F2">
            <v>4404</v>
          </cell>
          <cell r="G2">
            <v>22155</v>
          </cell>
          <cell r="H2">
            <v>49845</v>
          </cell>
          <cell r="I2">
            <v>35219</v>
          </cell>
          <cell r="J2">
            <v>9030</v>
          </cell>
          <cell r="K2">
            <v>1030</v>
          </cell>
          <cell r="L2">
            <v>87</v>
          </cell>
          <cell r="M2">
            <v>5</v>
          </cell>
        </row>
        <row r="3">
          <cell r="A3">
            <v>2</v>
          </cell>
          <cell r="B3">
            <v>15</v>
          </cell>
          <cell r="C3">
            <v>141</v>
          </cell>
          <cell r="D3">
            <v>246</v>
          </cell>
          <cell r="E3">
            <v>601</v>
          </cell>
          <cell r="F3">
            <v>1393</v>
          </cell>
          <cell r="G3">
            <v>1446</v>
          </cell>
          <cell r="H3">
            <v>447</v>
          </cell>
          <cell r="I3">
            <v>40</v>
          </cell>
          <cell r="J3">
            <v>1</v>
          </cell>
          <cell r="K3">
            <v>0</v>
          </cell>
          <cell r="L3">
            <v>0</v>
          </cell>
          <cell r="M3">
            <v>3</v>
          </cell>
        </row>
        <row r="4">
          <cell r="A4">
            <v>3</v>
          </cell>
          <cell r="B4">
            <v>0</v>
          </cell>
          <cell r="C4">
            <v>9</v>
          </cell>
          <cell r="D4">
            <v>18</v>
          </cell>
          <cell r="E4">
            <v>29</v>
          </cell>
          <cell r="F4">
            <v>22</v>
          </cell>
          <cell r="G4">
            <v>15</v>
          </cell>
          <cell r="H4">
            <v>2</v>
          </cell>
          <cell r="I4">
            <v>0</v>
          </cell>
          <cell r="J4">
            <v>0</v>
          </cell>
          <cell r="K4">
            <v>0</v>
          </cell>
          <cell r="L4">
            <v>0</v>
          </cell>
          <cell r="M4">
            <v>0</v>
          </cell>
        </row>
        <row r="5">
          <cell r="A5">
            <v>4</v>
          </cell>
          <cell r="B5">
            <v>63</v>
          </cell>
          <cell r="C5">
            <v>182</v>
          </cell>
          <cell r="D5">
            <v>71</v>
          </cell>
          <cell r="E5">
            <v>71</v>
          </cell>
          <cell r="F5">
            <v>46</v>
          </cell>
          <cell r="G5">
            <v>55</v>
          </cell>
          <cell r="H5">
            <v>59</v>
          </cell>
          <cell r="I5">
            <v>16</v>
          </cell>
          <cell r="J5">
            <v>6</v>
          </cell>
          <cell r="K5">
            <v>1</v>
          </cell>
          <cell r="L5">
            <v>1</v>
          </cell>
          <cell r="M5">
            <v>0</v>
          </cell>
        </row>
      </sheetData>
      <sheetData sheetId="105">
        <row r="1">
          <cell r="A1" t="str">
            <v>ling</v>
          </cell>
          <cell r="B1" t="str">
            <v>col_1</v>
          </cell>
          <cell r="C1" t="str">
            <v>col_2</v>
          </cell>
          <cell r="D1" t="str">
            <v>col_3</v>
          </cell>
          <cell r="E1" t="str">
            <v>col_4</v>
          </cell>
        </row>
        <row r="2">
          <cell r="A2">
            <v>1</v>
          </cell>
          <cell r="B2">
            <v>11</v>
          </cell>
          <cell r="C2">
            <v>63484</v>
          </cell>
          <cell r="D2">
            <v>60208</v>
          </cell>
          <cell r="E2">
            <v>0</v>
          </cell>
        </row>
        <row r="3">
          <cell r="A3">
            <v>2</v>
          </cell>
          <cell r="B3">
            <v>2</v>
          </cell>
          <cell r="C3">
            <v>2138</v>
          </cell>
          <cell r="D3">
            <v>2193</v>
          </cell>
          <cell r="E3">
            <v>0</v>
          </cell>
        </row>
        <row r="4">
          <cell r="A4">
            <v>3</v>
          </cell>
          <cell r="B4">
            <v>0</v>
          </cell>
          <cell r="C4">
            <v>38</v>
          </cell>
          <cell r="D4">
            <v>57</v>
          </cell>
          <cell r="E4">
            <v>0</v>
          </cell>
        </row>
        <row r="5">
          <cell r="A5">
            <v>4</v>
          </cell>
          <cell r="B5">
            <v>2</v>
          </cell>
          <cell r="C5">
            <v>304</v>
          </cell>
          <cell r="D5">
            <v>265</v>
          </cell>
          <cell r="E5">
            <v>0</v>
          </cell>
        </row>
      </sheetData>
      <sheetData sheetId="106">
        <row r="1">
          <cell r="A1" t="str">
            <v>ling</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cell r="O1" t="str">
            <v>col_14</v>
          </cell>
        </row>
        <row r="2">
          <cell r="A2">
            <v>1</v>
          </cell>
          <cell r="B2">
            <v>1271</v>
          </cell>
          <cell r="C2">
            <v>2352</v>
          </cell>
          <cell r="D2">
            <v>4875</v>
          </cell>
          <cell r="E2">
            <v>23109</v>
          </cell>
          <cell r="F2">
            <v>50927</v>
          </cell>
          <cell r="G2">
            <v>23071</v>
          </cell>
          <cell r="H2">
            <v>8820</v>
          </cell>
          <cell r="I2">
            <v>2957</v>
          </cell>
          <cell r="J2">
            <v>931</v>
          </cell>
          <cell r="K2">
            <v>606</v>
          </cell>
          <cell r="L2">
            <v>481</v>
          </cell>
          <cell r="M2">
            <v>2442</v>
          </cell>
          <cell r="N2">
            <v>858</v>
          </cell>
          <cell r="O2">
            <v>1003</v>
          </cell>
        </row>
        <row r="3">
          <cell r="A3">
            <v>2</v>
          </cell>
          <cell r="B3">
            <v>162</v>
          </cell>
          <cell r="C3">
            <v>46</v>
          </cell>
          <cell r="D3">
            <v>28</v>
          </cell>
          <cell r="E3">
            <v>62</v>
          </cell>
          <cell r="F3">
            <v>356</v>
          </cell>
          <cell r="G3">
            <v>619</v>
          </cell>
          <cell r="H3">
            <v>595</v>
          </cell>
          <cell r="I3">
            <v>399</v>
          </cell>
          <cell r="J3">
            <v>185</v>
          </cell>
          <cell r="K3">
            <v>99</v>
          </cell>
          <cell r="L3">
            <v>80</v>
          </cell>
          <cell r="M3">
            <v>829</v>
          </cell>
          <cell r="N3">
            <v>436</v>
          </cell>
          <cell r="O3">
            <v>437</v>
          </cell>
        </row>
        <row r="4">
          <cell r="A4">
            <v>3</v>
          </cell>
          <cell r="B4">
            <v>1</v>
          </cell>
          <cell r="C4">
            <v>0</v>
          </cell>
          <cell r="D4">
            <v>0</v>
          </cell>
          <cell r="E4">
            <v>3</v>
          </cell>
          <cell r="F4">
            <v>3</v>
          </cell>
          <cell r="G4">
            <v>12</v>
          </cell>
          <cell r="H4">
            <v>2</v>
          </cell>
          <cell r="I4">
            <v>5</v>
          </cell>
          <cell r="J4">
            <v>1</v>
          </cell>
          <cell r="K4">
            <v>2</v>
          </cell>
          <cell r="L4">
            <v>5</v>
          </cell>
          <cell r="M4">
            <v>10</v>
          </cell>
          <cell r="N4">
            <v>11</v>
          </cell>
          <cell r="O4">
            <v>40</v>
          </cell>
        </row>
        <row r="5">
          <cell r="A5">
            <v>4</v>
          </cell>
          <cell r="B5">
            <v>498</v>
          </cell>
          <cell r="C5">
            <v>50</v>
          </cell>
          <cell r="D5">
            <v>9</v>
          </cell>
          <cell r="E5">
            <v>9</v>
          </cell>
          <cell r="F5">
            <v>3</v>
          </cell>
          <cell r="G5">
            <v>1</v>
          </cell>
          <cell r="H5">
            <v>0</v>
          </cell>
          <cell r="I5">
            <v>0</v>
          </cell>
          <cell r="J5">
            <v>0</v>
          </cell>
          <cell r="K5">
            <v>0</v>
          </cell>
          <cell r="L5">
            <v>0</v>
          </cell>
          <cell r="M5">
            <v>0</v>
          </cell>
          <cell r="N5">
            <v>1</v>
          </cell>
          <cell r="O5">
            <v>0</v>
          </cell>
        </row>
      </sheetData>
      <sheetData sheetId="107">
        <row r="1">
          <cell r="A1" t="str">
            <v>ling</v>
          </cell>
          <cell r="B1" t="str">
            <v>col_1</v>
          </cell>
          <cell r="C1" t="str">
            <v>col_2</v>
          </cell>
          <cell r="D1" t="str">
            <v>col_3</v>
          </cell>
        </row>
        <row r="2">
          <cell r="A2">
            <v>1</v>
          </cell>
          <cell r="B2">
            <v>99537</v>
          </cell>
          <cell r="C2">
            <v>24046</v>
          </cell>
          <cell r="D2">
            <v>120</v>
          </cell>
        </row>
        <row r="3">
          <cell r="A3">
            <v>2</v>
          </cell>
          <cell r="B3">
            <v>1824</v>
          </cell>
          <cell r="C3">
            <v>2467</v>
          </cell>
          <cell r="D3">
            <v>42</v>
          </cell>
        </row>
        <row r="4">
          <cell r="A4">
            <v>3</v>
          </cell>
          <cell r="B4">
            <v>6</v>
          </cell>
          <cell r="C4">
            <v>88</v>
          </cell>
          <cell r="D4">
            <v>1</v>
          </cell>
        </row>
        <row r="5">
          <cell r="A5">
            <v>4</v>
          </cell>
          <cell r="B5">
            <v>1</v>
          </cell>
          <cell r="C5">
            <v>0</v>
          </cell>
          <cell r="D5">
            <v>570</v>
          </cell>
        </row>
      </sheetData>
      <sheetData sheetId="108">
        <row r="1">
          <cell r="A1" t="str">
            <v>ling</v>
          </cell>
          <cell r="B1" t="str">
            <v>col_1</v>
          </cell>
          <cell r="C1" t="str">
            <v>col_2</v>
          </cell>
          <cell r="D1" t="str">
            <v>col_3</v>
          </cell>
        </row>
        <row r="2">
          <cell r="A2">
            <v>1</v>
          </cell>
          <cell r="B2">
            <v>12384</v>
          </cell>
          <cell r="C2">
            <v>108342</v>
          </cell>
          <cell r="D2">
            <v>2937</v>
          </cell>
        </row>
        <row r="3">
          <cell r="A3">
            <v>2</v>
          </cell>
          <cell r="B3">
            <v>221</v>
          </cell>
          <cell r="C3">
            <v>1912</v>
          </cell>
          <cell r="D3">
            <v>72</v>
          </cell>
        </row>
        <row r="4">
          <cell r="A4">
            <v>3</v>
          </cell>
          <cell r="B4">
            <v>5</v>
          </cell>
          <cell r="C4">
            <v>29</v>
          </cell>
          <cell r="D4">
            <v>3</v>
          </cell>
        </row>
        <row r="5">
          <cell r="A5">
            <v>4</v>
          </cell>
          <cell r="B5">
            <v>45</v>
          </cell>
          <cell r="C5">
            <v>481</v>
          </cell>
          <cell r="D5">
            <v>27</v>
          </cell>
        </row>
      </sheetData>
      <sheetData sheetId="109">
        <row r="1">
          <cell r="A1" t="str">
            <v>ling</v>
          </cell>
          <cell r="B1" t="str">
            <v>col_1</v>
          </cell>
          <cell r="C1" t="str">
            <v>col_2</v>
          </cell>
          <cell r="D1" t="str">
            <v>col_3</v>
          </cell>
        </row>
        <row r="2">
          <cell r="A2">
            <v>1</v>
          </cell>
          <cell r="B2">
            <v>82005</v>
          </cell>
          <cell r="C2">
            <v>40478</v>
          </cell>
          <cell r="D2">
            <v>1180</v>
          </cell>
        </row>
        <row r="3">
          <cell r="A3">
            <v>2</v>
          </cell>
          <cell r="B3">
            <v>1520</v>
          </cell>
          <cell r="C3">
            <v>630</v>
          </cell>
          <cell r="D3">
            <v>55</v>
          </cell>
        </row>
        <row r="4">
          <cell r="A4">
            <v>3</v>
          </cell>
          <cell r="B4">
            <v>19</v>
          </cell>
          <cell r="C4">
            <v>15</v>
          </cell>
          <cell r="D4">
            <v>3</v>
          </cell>
        </row>
        <row r="5">
          <cell r="A5">
            <v>4</v>
          </cell>
          <cell r="B5">
            <v>347</v>
          </cell>
          <cell r="C5">
            <v>194</v>
          </cell>
          <cell r="D5">
            <v>12</v>
          </cell>
        </row>
      </sheetData>
      <sheetData sheetId="110">
        <row r="1">
          <cell r="A1" t="str">
            <v>ling</v>
          </cell>
          <cell r="B1" t="str">
            <v>col_1</v>
          </cell>
          <cell r="C1" t="str">
            <v>col_2</v>
          </cell>
          <cell r="D1" t="str">
            <v>col_3</v>
          </cell>
        </row>
        <row r="2">
          <cell r="A2">
            <v>1</v>
          </cell>
          <cell r="B2">
            <v>30401</v>
          </cell>
          <cell r="C2">
            <v>92064</v>
          </cell>
          <cell r="D2">
            <v>1198</v>
          </cell>
        </row>
        <row r="3">
          <cell r="A3">
            <v>2</v>
          </cell>
          <cell r="B3">
            <v>462</v>
          </cell>
          <cell r="C3">
            <v>1697</v>
          </cell>
          <cell r="D3">
            <v>46</v>
          </cell>
        </row>
        <row r="4">
          <cell r="A4">
            <v>3</v>
          </cell>
          <cell r="B4">
            <v>4</v>
          </cell>
          <cell r="C4">
            <v>30</v>
          </cell>
          <cell r="D4">
            <v>3</v>
          </cell>
        </row>
        <row r="5">
          <cell r="A5">
            <v>4</v>
          </cell>
          <cell r="B5">
            <v>321</v>
          </cell>
          <cell r="C5">
            <v>221</v>
          </cell>
          <cell r="D5">
            <v>11</v>
          </cell>
        </row>
      </sheetData>
      <sheetData sheetId="111">
        <row r="1">
          <cell r="A1" t="str">
            <v>ling</v>
          </cell>
          <cell r="B1" t="str">
            <v>col_1</v>
          </cell>
          <cell r="C1" t="str">
            <v>col_2</v>
          </cell>
        </row>
        <row r="2">
          <cell r="A2">
            <v>1</v>
          </cell>
          <cell r="B2">
            <v>1</v>
          </cell>
          <cell r="C2">
            <v>123702</v>
          </cell>
        </row>
        <row r="3">
          <cell r="A3">
            <v>2</v>
          </cell>
          <cell r="B3">
            <v>38</v>
          </cell>
          <cell r="C3">
            <v>4295</v>
          </cell>
        </row>
        <row r="4">
          <cell r="A4">
            <v>3</v>
          </cell>
          <cell r="B4">
            <v>1</v>
          </cell>
          <cell r="C4">
            <v>94</v>
          </cell>
        </row>
        <row r="5">
          <cell r="A5">
            <v>4</v>
          </cell>
          <cell r="B5">
            <v>569</v>
          </cell>
          <cell r="C5">
            <v>2</v>
          </cell>
        </row>
      </sheetData>
      <sheetData sheetId="112">
        <row r="1">
          <cell r="A1" t="str">
            <v>triLosNightsBaby</v>
          </cell>
          <cell r="B1" t="str">
            <v>col_1</v>
          </cell>
          <cell r="C1" t="str">
            <v>col_2</v>
          </cell>
          <cell r="D1" t="str">
            <v>col_3</v>
          </cell>
        </row>
        <row r="2">
          <cell r="A2">
            <v>1</v>
          </cell>
          <cell r="B2">
            <v>1090</v>
          </cell>
          <cell r="C2">
            <v>505</v>
          </cell>
          <cell r="D2">
            <v>337</v>
          </cell>
        </row>
        <row r="3">
          <cell r="A3">
            <v>2</v>
          </cell>
          <cell r="B3">
            <v>1878</v>
          </cell>
          <cell r="C3">
            <v>305</v>
          </cell>
          <cell r="D3">
            <v>265</v>
          </cell>
        </row>
        <row r="4">
          <cell r="A4">
            <v>3</v>
          </cell>
          <cell r="B4">
            <v>3095</v>
          </cell>
          <cell r="C4">
            <v>934</v>
          </cell>
          <cell r="D4">
            <v>883</v>
          </cell>
        </row>
        <row r="5">
          <cell r="A5">
            <v>4</v>
          </cell>
          <cell r="B5">
            <v>9421</v>
          </cell>
          <cell r="C5">
            <v>6795</v>
          </cell>
          <cell r="D5">
            <v>6967</v>
          </cell>
        </row>
        <row r="6">
          <cell r="A6">
            <v>5</v>
          </cell>
          <cell r="B6">
            <v>25913</v>
          </cell>
          <cell r="C6">
            <v>9700</v>
          </cell>
          <cell r="D6">
            <v>15676</v>
          </cell>
        </row>
        <row r="7">
          <cell r="A7">
            <v>6</v>
          </cell>
          <cell r="B7">
            <v>12521</v>
          </cell>
          <cell r="C7">
            <v>4007</v>
          </cell>
          <cell r="D7">
            <v>7175</v>
          </cell>
        </row>
        <row r="8">
          <cell r="A8">
            <v>7</v>
          </cell>
          <cell r="B8">
            <v>6047</v>
          </cell>
          <cell r="C8">
            <v>1219</v>
          </cell>
          <cell r="D8">
            <v>2151</v>
          </cell>
        </row>
        <row r="9">
          <cell r="A9">
            <v>8</v>
          </cell>
          <cell r="B9">
            <v>2095</v>
          </cell>
          <cell r="C9">
            <v>483</v>
          </cell>
          <cell r="D9">
            <v>783</v>
          </cell>
        </row>
        <row r="10">
          <cell r="A10">
            <v>9</v>
          </cell>
          <cell r="B10">
            <v>571</v>
          </cell>
          <cell r="C10">
            <v>241</v>
          </cell>
          <cell r="D10">
            <v>305</v>
          </cell>
        </row>
        <row r="11">
          <cell r="A11">
            <v>10</v>
          </cell>
          <cell r="B11">
            <v>344</v>
          </cell>
          <cell r="C11">
            <v>142</v>
          </cell>
          <cell r="D11">
            <v>221</v>
          </cell>
        </row>
        <row r="12">
          <cell r="A12">
            <v>11</v>
          </cell>
          <cell r="B12">
            <v>283</v>
          </cell>
          <cell r="C12">
            <v>122</v>
          </cell>
          <cell r="D12">
            <v>161</v>
          </cell>
        </row>
        <row r="13">
          <cell r="A13">
            <v>12</v>
          </cell>
          <cell r="B13">
            <v>1830</v>
          </cell>
          <cell r="C13">
            <v>573</v>
          </cell>
          <cell r="D13">
            <v>878</v>
          </cell>
        </row>
        <row r="14">
          <cell r="A14">
            <v>13</v>
          </cell>
          <cell r="B14">
            <v>687</v>
          </cell>
          <cell r="C14">
            <v>248</v>
          </cell>
          <cell r="D14">
            <v>371</v>
          </cell>
        </row>
        <row r="15">
          <cell r="A15">
            <v>14</v>
          </cell>
          <cell r="B15">
            <v>669</v>
          </cell>
          <cell r="C15">
            <v>398</v>
          </cell>
          <cell r="D15">
            <v>413</v>
          </cell>
        </row>
      </sheetData>
      <sheetData sheetId="113">
        <row r="1">
          <cell r="A1" t="str">
            <v>triLosNightsBaby</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row>
        <row r="2">
          <cell r="A2">
            <v>1</v>
          </cell>
          <cell r="B2">
            <v>200</v>
          </cell>
          <cell r="C2">
            <v>249</v>
          </cell>
          <cell r="D2">
            <v>456</v>
          </cell>
          <cell r="E2">
            <v>109</v>
          </cell>
          <cell r="F2">
            <v>76</v>
          </cell>
          <cell r="G2">
            <v>505</v>
          </cell>
          <cell r="H2">
            <v>141</v>
          </cell>
          <cell r="I2">
            <v>19</v>
          </cell>
          <cell r="J2">
            <v>109</v>
          </cell>
          <cell r="K2">
            <v>43</v>
          </cell>
          <cell r="L2">
            <v>25</v>
          </cell>
        </row>
        <row r="3">
          <cell r="A3">
            <v>2</v>
          </cell>
          <cell r="B3">
            <v>303</v>
          </cell>
          <cell r="C3">
            <v>462</v>
          </cell>
          <cell r="D3">
            <v>678</v>
          </cell>
          <cell r="E3">
            <v>271</v>
          </cell>
          <cell r="F3">
            <v>164</v>
          </cell>
          <cell r="G3">
            <v>305</v>
          </cell>
          <cell r="H3">
            <v>111</v>
          </cell>
          <cell r="I3">
            <v>32</v>
          </cell>
          <cell r="J3">
            <v>69</v>
          </cell>
          <cell r="K3">
            <v>34</v>
          </cell>
          <cell r="L3">
            <v>19</v>
          </cell>
        </row>
        <row r="4">
          <cell r="A4">
            <v>3</v>
          </cell>
          <cell r="B4">
            <v>405</v>
          </cell>
          <cell r="C4">
            <v>996</v>
          </cell>
          <cell r="D4">
            <v>1134</v>
          </cell>
          <cell r="E4">
            <v>360</v>
          </cell>
          <cell r="F4">
            <v>200</v>
          </cell>
          <cell r="G4">
            <v>934</v>
          </cell>
          <cell r="H4">
            <v>388</v>
          </cell>
          <cell r="I4">
            <v>84</v>
          </cell>
          <cell r="J4">
            <v>232</v>
          </cell>
          <cell r="K4">
            <v>94</v>
          </cell>
          <cell r="L4">
            <v>85</v>
          </cell>
        </row>
        <row r="5">
          <cell r="A5">
            <v>4</v>
          </cell>
          <cell r="B5">
            <v>1034</v>
          </cell>
          <cell r="C5">
            <v>3129</v>
          </cell>
          <cell r="D5">
            <v>3362</v>
          </cell>
          <cell r="E5">
            <v>1200</v>
          </cell>
          <cell r="F5">
            <v>696</v>
          </cell>
          <cell r="G5">
            <v>6795</v>
          </cell>
          <cell r="H5">
            <v>2507</v>
          </cell>
          <cell r="I5">
            <v>752</v>
          </cell>
          <cell r="J5">
            <v>1854</v>
          </cell>
          <cell r="K5">
            <v>860</v>
          </cell>
          <cell r="L5">
            <v>994</v>
          </cell>
        </row>
        <row r="6">
          <cell r="A6">
            <v>5</v>
          </cell>
          <cell r="B6">
            <v>3534</v>
          </cell>
          <cell r="C6">
            <v>6451</v>
          </cell>
          <cell r="D6">
            <v>10037</v>
          </cell>
          <cell r="E6">
            <v>3581</v>
          </cell>
          <cell r="F6">
            <v>2310</v>
          </cell>
          <cell r="G6">
            <v>9700</v>
          </cell>
          <cell r="H6">
            <v>6057</v>
          </cell>
          <cell r="I6">
            <v>465</v>
          </cell>
          <cell r="J6">
            <v>5747</v>
          </cell>
          <cell r="K6">
            <v>2113</v>
          </cell>
          <cell r="L6">
            <v>1294</v>
          </cell>
        </row>
        <row r="7">
          <cell r="A7">
            <v>6</v>
          </cell>
          <cell r="B7">
            <v>4001</v>
          </cell>
          <cell r="C7">
            <v>2320</v>
          </cell>
          <cell r="D7">
            <v>2835</v>
          </cell>
          <cell r="E7">
            <v>1861</v>
          </cell>
          <cell r="F7">
            <v>1504</v>
          </cell>
          <cell r="G7">
            <v>4007</v>
          </cell>
          <cell r="H7">
            <v>2812</v>
          </cell>
          <cell r="I7">
            <v>269</v>
          </cell>
          <cell r="J7">
            <v>2701</v>
          </cell>
          <cell r="K7">
            <v>1106</v>
          </cell>
          <cell r="L7">
            <v>287</v>
          </cell>
        </row>
        <row r="8">
          <cell r="A8">
            <v>7</v>
          </cell>
          <cell r="B8">
            <v>1322</v>
          </cell>
          <cell r="C8">
            <v>1319</v>
          </cell>
          <cell r="D8">
            <v>2255</v>
          </cell>
          <cell r="E8">
            <v>480</v>
          </cell>
          <cell r="F8">
            <v>671</v>
          </cell>
          <cell r="G8">
            <v>1219</v>
          </cell>
          <cell r="H8">
            <v>1023</v>
          </cell>
          <cell r="I8">
            <v>49</v>
          </cell>
          <cell r="J8">
            <v>674</v>
          </cell>
          <cell r="K8">
            <v>319</v>
          </cell>
          <cell r="L8">
            <v>86</v>
          </cell>
        </row>
        <row r="9">
          <cell r="A9">
            <v>8</v>
          </cell>
          <cell r="B9">
            <v>432</v>
          </cell>
          <cell r="C9">
            <v>538</v>
          </cell>
          <cell r="D9">
            <v>609</v>
          </cell>
          <cell r="E9">
            <v>179</v>
          </cell>
          <cell r="F9">
            <v>337</v>
          </cell>
          <cell r="G9">
            <v>483</v>
          </cell>
          <cell r="H9">
            <v>335</v>
          </cell>
          <cell r="I9">
            <v>27</v>
          </cell>
          <cell r="J9">
            <v>269</v>
          </cell>
          <cell r="K9">
            <v>128</v>
          </cell>
          <cell r="L9">
            <v>24</v>
          </cell>
        </row>
        <row r="10">
          <cell r="A10">
            <v>9</v>
          </cell>
          <cell r="B10">
            <v>96</v>
          </cell>
          <cell r="C10">
            <v>152</v>
          </cell>
          <cell r="D10">
            <v>182</v>
          </cell>
          <cell r="E10">
            <v>69</v>
          </cell>
          <cell r="F10">
            <v>72</v>
          </cell>
          <cell r="G10">
            <v>241</v>
          </cell>
          <cell r="H10">
            <v>145</v>
          </cell>
          <cell r="I10">
            <v>9</v>
          </cell>
          <cell r="J10">
            <v>91</v>
          </cell>
          <cell r="K10">
            <v>48</v>
          </cell>
          <cell r="L10">
            <v>12</v>
          </cell>
        </row>
        <row r="11">
          <cell r="A11">
            <v>10</v>
          </cell>
          <cell r="B11">
            <v>58</v>
          </cell>
          <cell r="C11">
            <v>101</v>
          </cell>
          <cell r="D11">
            <v>108</v>
          </cell>
          <cell r="E11">
            <v>44</v>
          </cell>
          <cell r="F11">
            <v>33</v>
          </cell>
          <cell r="G11">
            <v>142</v>
          </cell>
          <cell r="H11">
            <v>90</v>
          </cell>
          <cell r="I11">
            <v>15</v>
          </cell>
          <cell r="J11">
            <v>73</v>
          </cell>
          <cell r="K11">
            <v>33</v>
          </cell>
          <cell r="L11">
            <v>10</v>
          </cell>
        </row>
        <row r="12">
          <cell r="A12">
            <v>11</v>
          </cell>
          <cell r="B12">
            <v>56</v>
          </cell>
          <cell r="C12">
            <v>60</v>
          </cell>
          <cell r="D12">
            <v>112</v>
          </cell>
          <cell r="E12">
            <v>28</v>
          </cell>
          <cell r="F12">
            <v>27</v>
          </cell>
          <cell r="G12">
            <v>122</v>
          </cell>
          <cell r="H12">
            <v>71</v>
          </cell>
          <cell r="I12">
            <v>7</v>
          </cell>
          <cell r="J12">
            <v>55</v>
          </cell>
          <cell r="K12">
            <v>22</v>
          </cell>
          <cell r="L12">
            <v>6</v>
          </cell>
        </row>
        <row r="13">
          <cell r="A13">
            <v>12</v>
          </cell>
          <cell r="B13">
            <v>375</v>
          </cell>
          <cell r="C13">
            <v>450</v>
          </cell>
          <cell r="D13">
            <v>602</v>
          </cell>
          <cell r="E13">
            <v>196</v>
          </cell>
          <cell r="F13">
            <v>207</v>
          </cell>
          <cell r="G13">
            <v>573</v>
          </cell>
          <cell r="H13">
            <v>332</v>
          </cell>
          <cell r="I13">
            <v>31</v>
          </cell>
          <cell r="J13">
            <v>315</v>
          </cell>
          <cell r="K13">
            <v>141</v>
          </cell>
          <cell r="L13">
            <v>59</v>
          </cell>
        </row>
        <row r="14">
          <cell r="A14">
            <v>13</v>
          </cell>
          <cell r="B14">
            <v>140</v>
          </cell>
          <cell r="C14">
            <v>131</v>
          </cell>
          <cell r="D14">
            <v>237</v>
          </cell>
          <cell r="E14">
            <v>91</v>
          </cell>
          <cell r="F14">
            <v>88</v>
          </cell>
          <cell r="G14">
            <v>248</v>
          </cell>
          <cell r="H14">
            <v>160</v>
          </cell>
          <cell r="I14">
            <v>4</v>
          </cell>
          <cell r="J14">
            <v>140</v>
          </cell>
          <cell r="K14">
            <v>54</v>
          </cell>
          <cell r="L14">
            <v>13</v>
          </cell>
        </row>
        <row r="15">
          <cell r="A15">
            <v>14</v>
          </cell>
          <cell r="B15">
            <v>117</v>
          </cell>
          <cell r="C15">
            <v>118</v>
          </cell>
          <cell r="D15">
            <v>228</v>
          </cell>
          <cell r="E15">
            <v>69</v>
          </cell>
          <cell r="F15">
            <v>137</v>
          </cell>
          <cell r="G15">
            <v>398</v>
          </cell>
          <cell r="H15">
            <v>172</v>
          </cell>
          <cell r="I15">
            <v>3</v>
          </cell>
          <cell r="J15">
            <v>185</v>
          </cell>
          <cell r="K15">
            <v>45</v>
          </cell>
          <cell r="L15">
            <v>8</v>
          </cell>
        </row>
      </sheetData>
      <sheetData sheetId="114">
        <row r="1">
          <cell r="A1" t="str">
            <v>triLosNightsBaby</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row>
        <row r="2">
          <cell r="A2">
            <v>1</v>
          </cell>
          <cell r="B2">
            <v>59</v>
          </cell>
          <cell r="C2">
            <v>1496</v>
          </cell>
          <cell r="D2">
            <v>3</v>
          </cell>
          <cell r="E2">
            <v>19</v>
          </cell>
          <cell r="F2">
            <v>2</v>
          </cell>
          <cell r="G2">
            <v>0</v>
          </cell>
          <cell r="H2">
            <v>70</v>
          </cell>
          <cell r="I2">
            <v>54</v>
          </cell>
          <cell r="J2">
            <v>34</v>
          </cell>
          <cell r="K2">
            <v>119</v>
          </cell>
          <cell r="L2">
            <v>14</v>
          </cell>
          <cell r="M2">
            <v>62</v>
          </cell>
          <cell r="N2">
            <v>0</v>
          </cell>
        </row>
        <row r="3">
          <cell r="A3">
            <v>2</v>
          </cell>
          <cell r="B3">
            <v>54</v>
          </cell>
          <cell r="C3">
            <v>1874</v>
          </cell>
          <cell r="D3">
            <v>5</v>
          </cell>
          <cell r="E3">
            <v>26</v>
          </cell>
          <cell r="F3">
            <v>8</v>
          </cell>
          <cell r="G3">
            <v>0</v>
          </cell>
          <cell r="H3">
            <v>154</v>
          </cell>
          <cell r="I3">
            <v>77</v>
          </cell>
          <cell r="J3">
            <v>90</v>
          </cell>
          <cell r="K3">
            <v>94</v>
          </cell>
          <cell r="L3">
            <v>9</v>
          </cell>
          <cell r="M3">
            <v>55</v>
          </cell>
          <cell r="N3">
            <v>2</v>
          </cell>
        </row>
        <row r="4">
          <cell r="A4">
            <v>3</v>
          </cell>
          <cell r="B4">
            <v>187</v>
          </cell>
          <cell r="C4">
            <v>3597</v>
          </cell>
          <cell r="D4">
            <v>12</v>
          </cell>
          <cell r="E4">
            <v>38</v>
          </cell>
          <cell r="F4">
            <v>8</v>
          </cell>
          <cell r="G4">
            <v>0</v>
          </cell>
          <cell r="H4">
            <v>104</v>
          </cell>
          <cell r="I4">
            <v>213</v>
          </cell>
          <cell r="J4">
            <v>209</v>
          </cell>
          <cell r="K4">
            <v>355</v>
          </cell>
          <cell r="L4">
            <v>42</v>
          </cell>
          <cell r="M4">
            <v>145</v>
          </cell>
          <cell r="N4">
            <v>2</v>
          </cell>
        </row>
        <row r="5">
          <cell r="A5">
            <v>4</v>
          </cell>
          <cell r="B5">
            <v>885</v>
          </cell>
          <cell r="C5">
            <v>18116</v>
          </cell>
          <cell r="D5">
            <v>42</v>
          </cell>
          <cell r="E5">
            <v>299</v>
          </cell>
          <cell r="F5">
            <v>36</v>
          </cell>
          <cell r="G5">
            <v>4</v>
          </cell>
          <cell r="H5">
            <v>199</v>
          </cell>
          <cell r="I5">
            <v>929</v>
          </cell>
          <cell r="J5">
            <v>459</v>
          </cell>
          <cell r="K5">
            <v>1581</v>
          </cell>
          <cell r="L5">
            <v>156</v>
          </cell>
          <cell r="M5">
            <v>473</v>
          </cell>
          <cell r="N5">
            <v>4</v>
          </cell>
        </row>
        <row r="6">
          <cell r="A6">
            <v>5</v>
          </cell>
          <cell r="B6">
            <v>1827</v>
          </cell>
          <cell r="C6">
            <v>43337</v>
          </cell>
          <cell r="D6">
            <v>72</v>
          </cell>
          <cell r="E6">
            <v>595</v>
          </cell>
          <cell r="F6">
            <v>39</v>
          </cell>
          <cell r="G6">
            <v>12</v>
          </cell>
          <cell r="H6">
            <v>384</v>
          </cell>
          <cell r="I6">
            <v>1444</v>
          </cell>
          <cell r="J6">
            <v>553</v>
          </cell>
          <cell r="K6">
            <v>2102</v>
          </cell>
          <cell r="L6">
            <v>291</v>
          </cell>
          <cell r="M6">
            <v>621</v>
          </cell>
          <cell r="N6">
            <v>12</v>
          </cell>
        </row>
        <row r="7">
          <cell r="A7">
            <v>6</v>
          </cell>
          <cell r="B7">
            <v>615</v>
          </cell>
          <cell r="C7">
            <v>20323</v>
          </cell>
          <cell r="D7">
            <v>42</v>
          </cell>
          <cell r="E7">
            <v>279</v>
          </cell>
          <cell r="F7">
            <v>26</v>
          </cell>
          <cell r="G7">
            <v>3</v>
          </cell>
          <cell r="H7">
            <v>188</v>
          </cell>
          <cell r="I7">
            <v>621</v>
          </cell>
          <cell r="J7">
            <v>223</v>
          </cell>
          <cell r="K7">
            <v>941</v>
          </cell>
          <cell r="L7">
            <v>137</v>
          </cell>
          <cell r="M7">
            <v>303</v>
          </cell>
          <cell r="N7">
            <v>2</v>
          </cell>
        </row>
        <row r="8">
          <cell r="A8">
            <v>7</v>
          </cell>
          <cell r="B8">
            <v>321</v>
          </cell>
          <cell r="C8">
            <v>8005</v>
          </cell>
          <cell r="D8">
            <v>13</v>
          </cell>
          <cell r="E8">
            <v>78</v>
          </cell>
          <cell r="F8">
            <v>4</v>
          </cell>
          <cell r="G8">
            <v>1</v>
          </cell>
          <cell r="H8">
            <v>90</v>
          </cell>
          <cell r="I8">
            <v>197</v>
          </cell>
          <cell r="J8">
            <v>114</v>
          </cell>
          <cell r="K8">
            <v>405</v>
          </cell>
          <cell r="L8">
            <v>59</v>
          </cell>
          <cell r="M8">
            <v>129</v>
          </cell>
          <cell r="N8">
            <v>1</v>
          </cell>
        </row>
        <row r="9">
          <cell r="A9">
            <v>8</v>
          </cell>
          <cell r="B9">
            <v>91</v>
          </cell>
          <cell r="C9">
            <v>2782</v>
          </cell>
          <cell r="D9">
            <v>6</v>
          </cell>
          <cell r="E9">
            <v>31</v>
          </cell>
          <cell r="F9">
            <v>2</v>
          </cell>
          <cell r="G9">
            <v>1</v>
          </cell>
          <cell r="H9">
            <v>30</v>
          </cell>
          <cell r="I9">
            <v>76</v>
          </cell>
          <cell r="J9">
            <v>55</v>
          </cell>
          <cell r="K9">
            <v>189</v>
          </cell>
          <cell r="L9">
            <v>20</v>
          </cell>
          <cell r="M9">
            <v>77</v>
          </cell>
          <cell r="N9">
            <v>1</v>
          </cell>
        </row>
        <row r="10">
          <cell r="A10">
            <v>9</v>
          </cell>
          <cell r="B10">
            <v>43</v>
          </cell>
          <cell r="C10">
            <v>901</v>
          </cell>
          <cell r="D10">
            <v>1</v>
          </cell>
          <cell r="E10">
            <v>11</v>
          </cell>
          <cell r="F10">
            <v>4</v>
          </cell>
          <cell r="G10">
            <v>0</v>
          </cell>
          <cell r="H10">
            <v>17</v>
          </cell>
          <cell r="I10">
            <v>34</v>
          </cell>
          <cell r="J10">
            <v>21</v>
          </cell>
          <cell r="K10">
            <v>56</v>
          </cell>
          <cell r="L10">
            <v>13</v>
          </cell>
          <cell r="M10">
            <v>16</v>
          </cell>
          <cell r="N10">
            <v>0</v>
          </cell>
        </row>
        <row r="11">
          <cell r="A11">
            <v>10</v>
          </cell>
          <cell r="B11">
            <v>29</v>
          </cell>
          <cell r="C11">
            <v>574</v>
          </cell>
          <cell r="D11">
            <v>0</v>
          </cell>
          <cell r="E11">
            <v>6</v>
          </cell>
          <cell r="F11">
            <v>0</v>
          </cell>
          <cell r="G11">
            <v>0</v>
          </cell>
          <cell r="H11">
            <v>9</v>
          </cell>
          <cell r="I11">
            <v>20</v>
          </cell>
          <cell r="J11">
            <v>10</v>
          </cell>
          <cell r="K11">
            <v>42</v>
          </cell>
          <cell r="L11">
            <v>0</v>
          </cell>
          <cell r="M11">
            <v>16</v>
          </cell>
          <cell r="N11">
            <v>1</v>
          </cell>
        </row>
        <row r="12">
          <cell r="A12">
            <v>11</v>
          </cell>
          <cell r="B12">
            <v>33</v>
          </cell>
          <cell r="C12">
            <v>458</v>
          </cell>
          <cell r="D12">
            <v>1</v>
          </cell>
          <cell r="E12">
            <v>12</v>
          </cell>
          <cell r="F12">
            <v>0</v>
          </cell>
          <cell r="G12">
            <v>0</v>
          </cell>
          <cell r="H12">
            <v>9</v>
          </cell>
          <cell r="I12">
            <v>14</v>
          </cell>
          <cell r="J12">
            <v>2</v>
          </cell>
          <cell r="K12">
            <v>26</v>
          </cell>
          <cell r="L12">
            <v>4</v>
          </cell>
          <cell r="M12">
            <v>7</v>
          </cell>
          <cell r="N12">
            <v>0</v>
          </cell>
        </row>
        <row r="13">
          <cell r="A13">
            <v>12</v>
          </cell>
          <cell r="B13">
            <v>141</v>
          </cell>
          <cell r="C13">
            <v>2747</v>
          </cell>
          <cell r="D13">
            <v>1</v>
          </cell>
          <cell r="E13">
            <v>41</v>
          </cell>
          <cell r="F13">
            <v>1</v>
          </cell>
          <cell r="G13">
            <v>0</v>
          </cell>
          <cell r="H13">
            <v>38</v>
          </cell>
          <cell r="I13">
            <v>77</v>
          </cell>
          <cell r="J13">
            <v>39</v>
          </cell>
          <cell r="K13">
            <v>136</v>
          </cell>
          <cell r="L13">
            <v>16</v>
          </cell>
          <cell r="M13">
            <v>43</v>
          </cell>
          <cell r="N13">
            <v>1</v>
          </cell>
        </row>
        <row r="14">
          <cell r="A14">
            <v>13</v>
          </cell>
          <cell r="B14">
            <v>57</v>
          </cell>
          <cell r="C14">
            <v>1092</v>
          </cell>
          <cell r="D14">
            <v>5</v>
          </cell>
          <cell r="E14">
            <v>18</v>
          </cell>
          <cell r="F14">
            <v>2</v>
          </cell>
          <cell r="G14">
            <v>1</v>
          </cell>
          <cell r="H14">
            <v>9</v>
          </cell>
          <cell r="I14">
            <v>36</v>
          </cell>
          <cell r="J14">
            <v>18</v>
          </cell>
          <cell r="K14">
            <v>42</v>
          </cell>
          <cell r="L14">
            <v>4</v>
          </cell>
          <cell r="M14">
            <v>18</v>
          </cell>
          <cell r="N14">
            <v>4</v>
          </cell>
        </row>
        <row r="15">
          <cell r="A15">
            <v>14</v>
          </cell>
          <cell r="B15">
            <v>65</v>
          </cell>
          <cell r="C15">
            <v>1185</v>
          </cell>
          <cell r="D15">
            <v>3</v>
          </cell>
          <cell r="E15">
            <v>13</v>
          </cell>
          <cell r="F15">
            <v>0</v>
          </cell>
          <cell r="G15">
            <v>2</v>
          </cell>
          <cell r="H15">
            <v>18</v>
          </cell>
          <cell r="I15">
            <v>59</v>
          </cell>
          <cell r="J15">
            <v>20</v>
          </cell>
          <cell r="K15">
            <v>72</v>
          </cell>
          <cell r="L15">
            <v>10</v>
          </cell>
          <cell r="M15">
            <v>33</v>
          </cell>
          <cell r="N15">
            <v>0</v>
          </cell>
        </row>
      </sheetData>
      <sheetData sheetId="115">
        <row r="1">
          <cell r="A1" t="str">
            <v>triLosNightsBaby</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562</v>
          </cell>
          <cell r="C2">
            <v>482</v>
          </cell>
          <cell r="D2">
            <v>198</v>
          </cell>
          <cell r="E2">
            <v>147</v>
          </cell>
          <cell r="F2">
            <v>109</v>
          </cell>
          <cell r="G2">
            <v>86</v>
          </cell>
          <cell r="H2">
            <v>72</v>
          </cell>
          <cell r="I2">
            <v>77</v>
          </cell>
          <cell r="J2">
            <v>44</v>
          </cell>
          <cell r="K2">
            <v>30</v>
          </cell>
          <cell r="L2">
            <v>13</v>
          </cell>
          <cell r="M2">
            <v>112</v>
          </cell>
        </row>
        <row r="3">
          <cell r="A3">
            <v>2</v>
          </cell>
          <cell r="B3">
            <v>13</v>
          </cell>
          <cell r="C3">
            <v>1664</v>
          </cell>
          <cell r="D3">
            <v>604</v>
          </cell>
          <cell r="E3">
            <v>34</v>
          </cell>
          <cell r="F3">
            <v>26</v>
          </cell>
          <cell r="G3">
            <v>31</v>
          </cell>
          <cell r="H3">
            <v>30</v>
          </cell>
          <cell r="I3">
            <v>14</v>
          </cell>
          <cell r="J3">
            <v>8</v>
          </cell>
          <cell r="K3">
            <v>6</v>
          </cell>
          <cell r="L3">
            <v>3</v>
          </cell>
          <cell r="M3">
            <v>15</v>
          </cell>
        </row>
        <row r="4">
          <cell r="A4">
            <v>3</v>
          </cell>
          <cell r="B4">
            <v>1</v>
          </cell>
          <cell r="C4">
            <v>5</v>
          </cell>
          <cell r="D4">
            <v>3284</v>
          </cell>
          <cell r="E4">
            <v>1499</v>
          </cell>
          <cell r="F4">
            <v>49</v>
          </cell>
          <cell r="G4">
            <v>24</v>
          </cell>
          <cell r="H4">
            <v>22</v>
          </cell>
          <cell r="I4">
            <v>8</v>
          </cell>
          <cell r="J4">
            <v>6</v>
          </cell>
          <cell r="K4">
            <v>2</v>
          </cell>
          <cell r="L4">
            <v>1</v>
          </cell>
          <cell r="M4">
            <v>11</v>
          </cell>
        </row>
        <row r="5">
          <cell r="A5">
            <v>4</v>
          </cell>
          <cell r="B5">
            <v>1</v>
          </cell>
          <cell r="C5">
            <v>7</v>
          </cell>
          <cell r="D5">
            <v>8</v>
          </cell>
          <cell r="E5">
            <v>15127</v>
          </cell>
          <cell r="F5">
            <v>7712</v>
          </cell>
          <cell r="G5">
            <v>227</v>
          </cell>
          <cell r="H5">
            <v>46</v>
          </cell>
          <cell r="I5">
            <v>19</v>
          </cell>
          <cell r="J5">
            <v>8</v>
          </cell>
          <cell r="K5">
            <v>5</v>
          </cell>
          <cell r="L5">
            <v>6</v>
          </cell>
          <cell r="M5">
            <v>17</v>
          </cell>
        </row>
        <row r="6">
          <cell r="A6">
            <v>5</v>
          </cell>
          <cell r="B6">
            <v>5</v>
          </cell>
          <cell r="C6">
            <v>12</v>
          </cell>
          <cell r="D6">
            <v>12</v>
          </cell>
          <cell r="E6">
            <v>54</v>
          </cell>
          <cell r="F6">
            <v>33409</v>
          </cell>
          <cell r="G6">
            <v>16883</v>
          </cell>
          <cell r="H6">
            <v>591</v>
          </cell>
          <cell r="I6">
            <v>103</v>
          </cell>
          <cell r="J6">
            <v>59</v>
          </cell>
          <cell r="K6">
            <v>35</v>
          </cell>
          <cell r="L6">
            <v>28</v>
          </cell>
          <cell r="M6">
            <v>98</v>
          </cell>
        </row>
        <row r="7">
          <cell r="A7">
            <v>6</v>
          </cell>
          <cell r="B7">
            <v>4</v>
          </cell>
          <cell r="C7">
            <v>6</v>
          </cell>
          <cell r="D7">
            <v>12</v>
          </cell>
          <cell r="E7">
            <v>20</v>
          </cell>
          <cell r="F7">
            <v>102</v>
          </cell>
          <cell r="G7">
            <v>15246</v>
          </cell>
          <cell r="H7">
            <v>7604</v>
          </cell>
          <cell r="I7">
            <v>418</v>
          </cell>
          <cell r="J7">
            <v>104</v>
          </cell>
          <cell r="K7">
            <v>37</v>
          </cell>
          <cell r="L7">
            <v>28</v>
          </cell>
          <cell r="M7">
            <v>122</v>
          </cell>
        </row>
        <row r="8">
          <cell r="A8">
            <v>7</v>
          </cell>
          <cell r="B8">
            <v>0</v>
          </cell>
          <cell r="C8">
            <v>9</v>
          </cell>
          <cell r="D8">
            <v>7</v>
          </cell>
          <cell r="E8">
            <v>22</v>
          </cell>
          <cell r="F8">
            <v>88</v>
          </cell>
          <cell r="G8">
            <v>111</v>
          </cell>
          <cell r="H8">
            <v>5775</v>
          </cell>
          <cell r="I8">
            <v>3002</v>
          </cell>
          <cell r="J8">
            <v>176</v>
          </cell>
          <cell r="K8">
            <v>60</v>
          </cell>
          <cell r="L8">
            <v>28</v>
          </cell>
          <cell r="M8">
            <v>139</v>
          </cell>
        </row>
        <row r="9">
          <cell r="A9">
            <v>8</v>
          </cell>
          <cell r="B9">
            <v>2</v>
          </cell>
          <cell r="C9">
            <v>7</v>
          </cell>
          <cell r="D9">
            <v>13</v>
          </cell>
          <cell r="E9">
            <v>29</v>
          </cell>
          <cell r="F9">
            <v>89</v>
          </cell>
          <cell r="G9">
            <v>136</v>
          </cell>
          <cell r="H9">
            <v>98</v>
          </cell>
          <cell r="I9">
            <v>1832</v>
          </cell>
          <cell r="J9">
            <v>951</v>
          </cell>
          <cell r="K9">
            <v>87</v>
          </cell>
          <cell r="L9">
            <v>32</v>
          </cell>
          <cell r="M9">
            <v>85</v>
          </cell>
        </row>
        <row r="10">
          <cell r="A10">
            <v>9</v>
          </cell>
          <cell r="B10">
            <v>4</v>
          </cell>
          <cell r="C10">
            <v>7</v>
          </cell>
          <cell r="D10">
            <v>10</v>
          </cell>
          <cell r="E10">
            <v>19</v>
          </cell>
          <cell r="F10">
            <v>64</v>
          </cell>
          <cell r="G10">
            <v>91</v>
          </cell>
          <cell r="H10">
            <v>83</v>
          </cell>
          <cell r="I10">
            <v>42</v>
          </cell>
          <cell r="J10">
            <v>407</v>
          </cell>
          <cell r="K10">
            <v>303</v>
          </cell>
          <cell r="L10">
            <v>27</v>
          </cell>
          <cell r="M10">
            <v>60</v>
          </cell>
        </row>
        <row r="11">
          <cell r="A11">
            <v>10</v>
          </cell>
          <cell r="B11">
            <v>2</v>
          </cell>
          <cell r="C11">
            <v>2</v>
          </cell>
          <cell r="D11">
            <v>4</v>
          </cell>
          <cell r="E11">
            <v>19</v>
          </cell>
          <cell r="F11">
            <v>67</v>
          </cell>
          <cell r="G11">
            <v>101</v>
          </cell>
          <cell r="H11">
            <v>73</v>
          </cell>
          <cell r="I11">
            <v>55</v>
          </cell>
          <cell r="J11">
            <v>14</v>
          </cell>
          <cell r="K11">
            <v>194</v>
          </cell>
          <cell r="L11">
            <v>102</v>
          </cell>
          <cell r="M11">
            <v>74</v>
          </cell>
        </row>
        <row r="12">
          <cell r="A12">
            <v>11</v>
          </cell>
          <cell r="B12">
            <v>1</v>
          </cell>
          <cell r="C12">
            <v>4</v>
          </cell>
          <cell r="D12">
            <v>11</v>
          </cell>
          <cell r="E12">
            <v>14</v>
          </cell>
          <cell r="F12">
            <v>70</v>
          </cell>
          <cell r="G12">
            <v>97</v>
          </cell>
          <cell r="H12">
            <v>61</v>
          </cell>
          <cell r="I12">
            <v>50</v>
          </cell>
          <cell r="J12">
            <v>30</v>
          </cell>
          <cell r="K12">
            <v>10</v>
          </cell>
          <cell r="L12">
            <v>107</v>
          </cell>
          <cell r="M12">
            <v>111</v>
          </cell>
        </row>
        <row r="13">
          <cell r="A13">
            <v>12</v>
          </cell>
          <cell r="B13">
            <v>7</v>
          </cell>
          <cell r="C13">
            <v>30</v>
          </cell>
          <cell r="D13">
            <v>42</v>
          </cell>
          <cell r="E13">
            <v>109</v>
          </cell>
          <cell r="F13">
            <v>382</v>
          </cell>
          <cell r="G13">
            <v>581</v>
          </cell>
          <cell r="H13">
            <v>503</v>
          </cell>
          <cell r="I13">
            <v>379</v>
          </cell>
          <cell r="J13">
            <v>205</v>
          </cell>
          <cell r="K13">
            <v>107</v>
          </cell>
          <cell r="L13">
            <v>89</v>
          </cell>
          <cell r="M13">
            <v>847</v>
          </cell>
        </row>
        <row r="14">
          <cell r="A14">
            <v>13</v>
          </cell>
          <cell r="B14">
            <v>4</v>
          </cell>
          <cell r="C14">
            <v>12</v>
          </cell>
          <cell r="D14">
            <v>30</v>
          </cell>
          <cell r="E14">
            <v>33</v>
          </cell>
          <cell r="F14">
            <v>126</v>
          </cell>
          <cell r="G14">
            <v>203</v>
          </cell>
          <cell r="H14">
            <v>174</v>
          </cell>
          <cell r="I14">
            <v>143</v>
          </cell>
          <cell r="J14">
            <v>113</v>
          </cell>
          <cell r="K14">
            <v>66</v>
          </cell>
          <cell r="L14">
            <v>65</v>
          </cell>
          <cell r="M14">
            <v>337</v>
          </cell>
        </row>
        <row r="15">
          <cell r="A15">
            <v>14</v>
          </cell>
          <cell r="B15">
            <v>0</v>
          </cell>
          <cell r="C15">
            <v>18</v>
          </cell>
          <cell r="D15">
            <v>29</v>
          </cell>
          <cell r="E15">
            <v>40</v>
          </cell>
          <cell r="F15">
            <v>111</v>
          </cell>
          <cell r="G15">
            <v>211</v>
          </cell>
          <cell r="H15">
            <v>177</v>
          </cell>
          <cell r="I15">
            <v>157</v>
          </cell>
          <cell r="J15">
            <v>123</v>
          </cell>
          <cell r="K15">
            <v>55</v>
          </cell>
          <cell r="L15">
            <v>78</v>
          </cell>
          <cell r="M15">
            <v>481</v>
          </cell>
        </row>
      </sheetData>
      <sheetData sheetId="116">
        <row r="1">
          <cell r="A1" t="str">
            <v>triLosNightsBaby</v>
          </cell>
          <cell r="B1" t="str">
            <v>col_1</v>
          </cell>
          <cell r="C1" t="str">
            <v>col_2</v>
          </cell>
          <cell r="D1" t="str">
            <v>col_3</v>
          </cell>
          <cell r="E1" t="str">
            <v>col_4</v>
          </cell>
          <cell r="F1" t="str">
            <v>col_5</v>
          </cell>
          <cell r="G1" t="str">
            <v>col_6</v>
          </cell>
          <cell r="H1" t="str">
            <v>col_7</v>
          </cell>
          <cell r="I1" t="str">
            <v>col_8</v>
          </cell>
          <cell r="J1" t="str">
            <v>col_9</v>
          </cell>
        </row>
        <row r="2">
          <cell r="A2">
            <v>1</v>
          </cell>
          <cell r="B2">
            <v>12</v>
          </cell>
          <cell r="C2">
            <v>286</v>
          </cell>
          <cell r="D2">
            <v>277</v>
          </cell>
          <cell r="E2">
            <v>461</v>
          </cell>
          <cell r="F2">
            <v>750</v>
          </cell>
          <cell r="G2">
            <v>130</v>
          </cell>
          <cell r="H2">
            <v>0</v>
          </cell>
          <cell r="I2">
            <v>1</v>
          </cell>
          <cell r="J2">
            <v>15</v>
          </cell>
        </row>
        <row r="3">
          <cell r="A3">
            <v>2</v>
          </cell>
          <cell r="B3">
            <v>0</v>
          </cell>
          <cell r="C3">
            <v>32</v>
          </cell>
          <cell r="D3">
            <v>59</v>
          </cell>
          <cell r="E3">
            <v>270</v>
          </cell>
          <cell r="F3">
            <v>1744</v>
          </cell>
          <cell r="G3">
            <v>341</v>
          </cell>
          <cell r="H3">
            <v>0</v>
          </cell>
          <cell r="I3">
            <v>0</v>
          </cell>
          <cell r="J3">
            <v>2</v>
          </cell>
        </row>
        <row r="4">
          <cell r="A4">
            <v>3</v>
          </cell>
          <cell r="B4">
            <v>1</v>
          </cell>
          <cell r="C4">
            <v>9</v>
          </cell>
          <cell r="D4">
            <v>12</v>
          </cell>
          <cell r="E4">
            <v>440</v>
          </cell>
          <cell r="F4">
            <v>3823</v>
          </cell>
          <cell r="G4">
            <v>621</v>
          </cell>
          <cell r="H4">
            <v>1</v>
          </cell>
          <cell r="I4">
            <v>0</v>
          </cell>
          <cell r="J4">
            <v>5</v>
          </cell>
        </row>
        <row r="5">
          <cell r="A5">
            <v>4</v>
          </cell>
          <cell r="B5">
            <v>8</v>
          </cell>
          <cell r="C5">
            <v>7</v>
          </cell>
          <cell r="D5">
            <v>11</v>
          </cell>
          <cell r="E5">
            <v>1836</v>
          </cell>
          <cell r="F5">
            <v>18498</v>
          </cell>
          <cell r="G5">
            <v>2813</v>
          </cell>
          <cell r="H5">
            <v>1</v>
          </cell>
          <cell r="I5">
            <v>1</v>
          </cell>
          <cell r="J5">
            <v>8</v>
          </cell>
        </row>
        <row r="6">
          <cell r="A6">
            <v>5</v>
          </cell>
          <cell r="B6">
            <v>8</v>
          </cell>
          <cell r="C6">
            <v>18</v>
          </cell>
          <cell r="D6">
            <v>11</v>
          </cell>
          <cell r="E6">
            <v>4419</v>
          </cell>
          <cell r="F6">
            <v>40438</v>
          </cell>
          <cell r="G6">
            <v>6368</v>
          </cell>
          <cell r="H6">
            <v>5</v>
          </cell>
          <cell r="I6">
            <v>2</v>
          </cell>
          <cell r="J6">
            <v>20</v>
          </cell>
        </row>
        <row r="7">
          <cell r="A7">
            <v>6</v>
          </cell>
          <cell r="B7">
            <v>12</v>
          </cell>
          <cell r="C7">
            <v>2</v>
          </cell>
          <cell r="D7">
            <v>8</v>
          </cell>
          <cell r="E7">
            <v>3187</v>
          </cell>
          <cell r="F7">
            <v>17772</v>
          </cell>
          <cell r="G7">
            <v>2695</v>
          </cell>
          <cell r="H7">
            <v>2</v>
          </cell>
          <cell r="I7">
            <v>1</v>
          </cell>
          <cell r="J7">
            <v>24</v>
          </cell>
        </row>
        <row r="8">
          <cell r="A8">
            <v>7</v>
          </cell>
          <cell r="B8">
            <v>3</v>
          </cell>
          <cell r="C8">
            <v>3</v>
          </cell>
          <cell r="D8">
            <v>9</v>
          </cell>
          <cell r="E8">
            <v>1752</v>
          </cell>
          <cell r="F8">
            <v>6696</v>
          </cell>
          <cell r="G8">
            <v>945</v>
          </cell>
          <cell r="H8">
            <v>1</v>
          </cell>
          <cell r="I8">
            <v>0</v>
          </cell>
          <cell r="J8">
            <v>8</v>
          </cell>
        </row>
        <row r="9">
          <cell r="A9">
            <v>8</v>
          </cell>
          <cell r="B9">
            <v>0</v>
          </cell>
          <cell r="C9">
            <v>5</v>
          </cell>
          <cell r="D9">
            <v>14</v>
          </cell>
          <cell r="E9">
            <v>973</v>
          </cell>
          <cell r="F9">
            <v>2052</v>
          </cell>
          <cell r="G9">
            <v>314</v>
          </cell>
          <cell r="H9">
            <v>0</v>
          </cell>
          <cell r="I9">
            <v>0</v>
          </cell>
          <cell r="J9">
            <v>3</v>
          </cell>
        </row>
        <row r="10">
          <cell r="A10">
            <v>9</v>
          </cell>
          <cell r="B10">
            <v>0</v>
          </cell>
          <cell r="C10">
            <v>0</v>
          </cell>
          <cell r="D10">
            <v>16</v>
          </cell>
          <cell r="E10">
            <v>457</v>
          </cell>
          <cell r="F10">
            <v>559</v>
          </cell>
          <cell r="G10">
            <v>83</v>
          </cell>
          <cell r="H10">
            <v>0</v>
          </cell>
          <cell r="I10">
            <v>0</v>
          </cell>
          <cell r="J10">
            <v>2</v>
          </cell>
        </row>
        <row r="11">
          <cell r="A11">
            <v>10</v>
          </cell>
          <cell r="B11">
            <v>0</v>
          </cell>
          <cell r="C11">
            <v>4</v>
          </cell>
          <cell r="D11">
            <v>12</v>
          </cell>
          <cell r="E11">
            <v>351</v>
          </cell>
          <cell r="F11">
            <v>277</v>
          </cell>
          <cell r="G11">
            <v>62</v>
          </cell>
          <cell r="H11">
            <v>0</v>
          </cell>
          <cell r="I11">
            <v>0</v>
          </cell>
          <cell r="J11">
            <v>1</v>
          </cell>
        </row>
        <row r="12">
          <cell r="A12">
            <v>11</v>
          </cell>
          <cell r="B12">
            <v>0</v>
          </cell>
          <cell r="C12">
            <v>1</v>
          </cell>
          <cell r="D12">
            <v>19</v>
          </cell>
          <cell r="E12">
            <v>309</v>
          </cell>
          <cell r="F12">
            <v>209</v>
          </cell>
          <cell r="G12">
            <v>27</v>
          </cell>
          <cell r="H12">
            <v>0</v>
          </cell>
          <cell r="I12">
            <v>0</v>
          </cell>
          <cell r="J12">
            <v>1</v>
          </cell>
        </row>
        <row r="13">
          <cell r="A13">
            <v>12</v>
          </cell>
          <cell r="B13">
            <v>0</v>
          </cell>
          <cell r="C13">
            <v>7</v>
          </cell>
          <cell r="D13">
            <v>158</v>
          </cell>
          <cell r="E13">
            <v>2415</v>
          </cell>
          <cell r="F13">
            <v>640</v>
          </cell>
          <cell r="G13">
            <v>53</v>
          </cell>
          <cell r="H13">
            <v>0</v>
          </cell>
          <cell r="I13">
            <v>1</v>
          </cell>
          <cell r="J13">
            <v>7</v>
          </cell>
        </row>
        <row r="14">
          <cell r="A14">
            <v>13</v>
          </cell>
          <cell r="B14">
            <v>0</v>
          </cell>
          <cell r="C14">
            <v>5</v>
          </cell>
          <cell r="D14">
            <v>215</v>
          </cell>
          <cell r="E14">
            <v>966</v>
          </cell>
          <cell r="F14">
            <v>102</v>
          </cell>
          <cell r="G14">
            <v>7</v>
          </cell>
          <cell r="H14">
            <v>0</v>
          </cell>
          <cell r="I14">
            <v>0</v>
          </cell>
          <cell r="J14">
            <v>11</v>
          </cell>
        </row>
        <row r="15">
          <cell r="A15">
            <v>14</v>
          </cell>
          <cell r="B15">
            <v>1</v>
          </cell>
          <cell r="C15">
            <v>225</v>
          </cell>
          <cell r="D15">
            <v>734</v>
          </cell>
          <cell r="E15">
            <v>388</v>
          </cell>
          <cell r="F15">
            <v>110</v>
          </cell>
          <cell r="G15">
            <v>9</v>
          </cell>
          <cell r="H15">
            <v>0</v>
          </cell>
          <cell r="I15">
            <v>0</v>
          </cell>
          <cell r="J15">
            <v>13</v>
          </cell>
        </row>
      </sheetData>
      <sheetData sheetId="117">
        <row r="1">
          <cell r="A1" t="str">
            <v>triLosNightsBaby</v>
          </cell>
          <cell r="B1" t="str">
            <v>col_1</v>
          </cell>
          <cell r="C1" t="str">
            <v>col_2</v>
          </cell>
          <cell r="D1" t="str">
            <v>col_3</v>
          </cell>
          <cell r="E1" t="str">
            <v>col_4</v>
          </cell>
          <cell r="F1" t="str">
            <v>col_5</v>
          </cell>
          <cell r="G1" t="str">
            <v>col_6</v>
          </cell>
          <cell r="H1" t="str">
            <v>col_7</v>
          </cell>
          <cell r="I1" t="str">
            <v>col_8</v>
          </cell>
          <cell r="J1" t="str">
            <v>col_9</v>
          </cell>
          <cell r="K1" t="str">
            <v>col_10</v>
          </cell>
        </row>
        <row r="2">
          <cell r="A2">
            <v>1</v>
          </cell>
          <cell r="B2">
            <v>1</v>
          </cell>
          <cell r="C2">
            <v>76</v>
          </cell>
          <cell r="D2">
            <v>326</v>
          </cell>
          <cell r="E2">
            <v>620</v>
          </cell>
          <cell r="F2">
            <v>609</v>
          </cell>
          <cell r="G2">
            <v>247</v>
          </cell>
          <cell r="H2">
            <v>51</v>
          </cell>
          <cell r="I2">
            <v>2</v>
          </cell>
          <cell r="J2">
            <v>0</v>
          </cell>
          <cell r="K2">
            <v>0</v>
          </cell>
        </row>
        <row r="3">
          <cell r="A3">
            <v>2</v>
          </cell>
          <cell r="B3">
            <v>0</v>
          </cell>
          <cell r="C3">
            <v>97</v>
          </cell>
          <cell r="D3">
            <v>410</v>
          </cell>
          <cell r="E3">
            <v>789</v>
          </cell>
          <cell r="F3">
            <v>798</v>
          </cell>
          <cell r="G3">
            <v>304</v>
          </cell>
          <cell r="H3">
            <v>46</v>
          </cell>
          <cell r="I3">
            <v>3</v>
          </cell>
          <cell r="J3">
            <v>1</v>
          </cell>
          <cell r="K3">
            <v>0</v>
          </cell>
        </row>
        <row r="4">
          <cell r="A4">
            <v>3</v>
          </cell>
          <cell r="B4">
            <v>2</v>
          </cell>
          <cell r="C4">
            <v>201</v>
          </cell>
          <cell r="D4">
            <v>995</v>
          </cell>
          <cell r="E4">
            <v>1611</v>
          </cell>
          <cell r="F4">
            <v>1389</v>
          </cell>
          <cell r="G4">
            <v>614</v>
          </cell>
          <cell r="H4">
            <v>95</v>
          </cell>
          <cell r="I4">
            <v>4</v>
          </cell>
          <cell r="J4">
            <v>1</v>
          </cell>
          <cell r="K4">
            <v>0</v>
          </cell>
        </row>
        <row r="5">
          <cell r="A5">
            <v>4</v>
          </cell>
          <cell r="B5">
            <v>11</v>
          </cell>
          <cell r="C5">
            <v>828</v>
          </cell>
          <cell r="D5">
            <v>4189</v>
          </cell>
          <cell r="E5">
            <v>7827</v>
          </cell>
          <cell r="F5">
            <v>7064</v>
          </cell>
          <cell r="G5">
            <v>2761</v>
          </cell>
          <cell r="H5">
            <v>479</v>
          </cell>
          <cell r="I5">
            <v>24</v>
          </cell>
          <cell r="J5">
            <v>0</v>
          </cell>
          <cell r="K5">
            <v>0</v>
          </cell>
        </row>
        <row r="6">
          <cell r="A6">
            <v>5</v>
          </cell>
          <cell r="B6">
            <v>20</v>
          </cell>
          <cell r="C6">
            <v>1605</v>
          </cell>
          <cell r="D6">
            <v>8416</v>
          </cell>
          <cell r="E6">
            <v>19247</v>
          </cell>
          <cell r="F6">
            <v>15501</v>
          </cell>
          <cell r="G6">
            <v>5528</v>
          </cell>
          <cell r="H6">
            <v>931</v>
          </cell>
          <cell r="I6">
            <v>40</v>
          </cell>
          <cell r="J6">
            <v>1</v>
          </cell>
          <cell r="K6">
            <v>0</v>
          </cell>
        </row>
        <row r="7">
          <cell r="A7">
            <v>6</v>
          </cell>
          <cell r="B7">
            <v>12</v>
          </cell>
          <cell r="C7">
            <v>640</v>
          </cell>
          <cell r="D7">
            <v>3464</v>
          </cell>
          <cell r="E7">
            <v>8978</v>
          </cell>
          <cell r="F7">
            <v>7208</v>
          </cell>
          <cell r="G7">
            <v>2835</v>
          </cell>
          <cell r="H7">
            <v>544</v>
          </cell>
          <cell r="I7">
            <v>20</v>
          </cell>
          <cell r="J7">
            <v>2</v>
          </cell>
          <cell r="K7">
            <v>0</v>
          </cell>
        </row>
        <row r="8">
          <cell r="A8">
            <v>7</v>
          </cell>
          <cell r="B8">
            <v>3</v>
          </cell>
          <cell r="C8">
            <v>204</v>
          </cell>
          <cell r="D8">
            <v>1127</v>
          </cell>
          <cell r="E8">
            <v>3365</v>
          </cell>
          <cell r="F8">
            <v>3083</v>
          </cell>
          <cell r="G8">
            <v>1352</v>
          </cell>
          <cell r="H8">
            <v>274</v>
          </cell>
          <cell r="I8">
            <v>9</v>
          </cell>
          <cell r="J8">
            <v>0</v>
          </cell>
          <cell r="K8">
            <v>0</v>
          </cell>
        </row>
        <row r="9">
          <cell r="A9">
            <v>8</v>
          </cell>
          <cell r="B9">
            <v>6</v>
          </cell>
          <cell r="C9">
            <v>89</v>
          </cell>
          <cell r="D9">
            <v>439</v>
          </cell>
          <cell r="E9">
            <v>1138</v>
          </cell>
          <cell r="F9">
            <v>1082</v>
          </cell>
          <cell r="G9">
            <v>469</v>
          </cell>
          <cell r="H9">
            <v>135</v>
          </cell>
          <cell r="I9">
            <v>3</v>
          </cell>
          <cell r="J9">
            <v>0</v>
          </cell>
          <cell r="K9">
            <v>0</v>
          </cell>
        </row>
        <row r="10">
          <cell r="A10">
            <v>9</v>
          </cell>
          <cell r="B10">
            <v>0</v>
          </cell>
          <cell r="C10">
            <v>49</v>
          </cell>
          <cell r="D10">
            <v>157</v>
          </cell>
          <cell r="E10">
            <v>328</v>
          </cell>
          <cell r="F10">
            <v>362</v>
          </cell>
          <cell r="G10">
            <v>169</v>
          </cell>
          <cell r="H10">
            <v>50</v>
          </cell>
          <cell r="I10">
            <v>2</v>
          </cell>
          <cell r="J10">
            <v>0</v>
          </cell>
          <cell r="K10">
            <v>0</v>
          </cell>
        </row>
        <row r="11">
          <cell r="A11">
            <v>10</v>
          </cell>
          <cell r="B11">
            <v>0</v>
          </cell>
          <cell r="C11">
            <v>30</v>
          </cell>
          <cell r="D11">
            <v>113</v>
          </cell>
          <cell r="E11">
            <v>247</v>
          </cell>
          <cell r="F11">
            <v>202</v>
          </cell>
          <cell r="G11">
            <v>85</v>
          </cell>
          <cell r="H11">
            <v>27</v>
          </cell>
          <cell r="I11">
            <v>3</v>
          </cell>
          <cell r="J11">
            <v>0</v>
          </cell>
          <cell r="K11">
            <v>0</v>
          </cell>
        </row>
        <row r="12">
          <cell r="A12">
            <v>11</v>
          </cell>
          <cell r="B12">
            <v>0</v>
          </cell>
          <cell r="C12">
            <v>21</v>
          </cell>
          <cell r="D12">
            <v>94</v>
          </cell>
          <cell r="E12">
            <v>183</v>
          </cell>
          <cell r="F12">
            <v>161</v>
          </cell>
          <cell r="G12">
            <v>93</v>
          </cell>
          <cell r="H12">
            <v>12</v>
          </cell>
          <cell r="I12">
            <v>2</v>
          </cell>
          <cell r="J12">
            <v>0</v>
          </cell>
          <cell r="K12">
            <v>0</v>
          </cell>
        </row>
        <row r="13">
          <cell r="A13">
            <v>12</v>
          </cell>
          <cell r="B13">
            <v>1</v>
          </cell>
          <cell r="C13">
            <v>111</v>
          </cell>
          <cell r="D13">
            <v>497</v>
          </cell>
          <cell r="E13">
            <v>1083</v>
          </cell>
          <cell r="F13">
            <v>1019</v>
          </cell>
          <cell r="G13">
            <v>465</v>
          </cell>
          <cell r="H13">
            <v>97</v>
          </cell>
          <cell r="I13">
            <v>8</v>
          </cell>
          <cell r="J13">
            <v>0</v>
          </cell>
          <cell r="K13">
            <v>0</v>
          </cell>
        </row>
        <row r="14">
          <cell r="A14">
            <v>13</v>
          </cell>
          <cell r="B14">
            <v>1</v>
          </cell>
          <cell r="C14">
            <v>48</v>
          </cell>
          <cell r="D14">
            <v>202</v>
          </cell>
          <cell r="E14">
            <v>452</v>
          </cell>
          <cell r="F14">
            <v>353</v>
          </cell>
          <cell r="G14">
            <v>209</v>
          </cell>
          <cell r="H14">
            <v>38</v>
          </cell>
          <cell r="I14">
            <v>3</v>
          </cell>
          <cell r="J14">
            <v>0</v>
          </cell>
          <cell r="K14">
            <v>0</v>
          </cell>
        </row>
        <row r="15">
          <cell r="A15">
            <v>14</v>
          </cell>
          <cell r="B15">
            <v>0</v>
          </cell>
          <cell r="C15">
            <v>58</v>
          </cell>
          <cell r="D15">
            <v>233</v>
          </cell>
          <cell r="E15">
            <v>442</v>
          </cell>
          <cell r="F15">
            <v>465</v>
          </cell>
          <cell r="G15">
            <v>222</v>
          </cell>
          <cell r="H15">
            <v>55</v>
          </cell>
          <cell r="I15">
            <v>5</v>
          </cell>
          <cell r="J15">
            <v>0</v>
          </cell>
          <cell r="K15">
            <v>0</v>
          </cell>
        </row>
      </sheetData>
      <sheetData sheetId="118">
        <row r="1">
          <cell r="A1" t="str">
            <v>triLosNightsBaby</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75</v>
          </cell>
          <cell r="C2">
            <v>266</v>
          </cell>
          <cell r="D2">
            <v>152</v>
          </cell>
          <cell r="E2">
            <v>173</v>
          </cell>
          <cell r="F2">
            <v>163</v>
          </cell>
          <cell r="G2">
            <v>300</v>
          </cell>
          <cell r="H2">
            <v>462</v>
          </cell>
          <cell r="I2">
            <v>257</v>
          </cell>
          <cell r="J2">
            <v>74</v>
          </cell>
          <cell r="K2">
            <v>7</v>
          </cell>
          <cell r="L2">
            <v>3</v>
          </cell>
          <cell r="M2">
            <v>0</v>
          </cell>
        </row>
        <row r="3">
          <cell r="A3">
            <v>2</v>
          </cell>
          <cell r="B3">
            <v>8</v>
          </cell>
          <cell r="C3">
            <v>26</v>
          </cell>
          <cell r="D3">
            <v>28</v>
          </cell>
          <cell r="E3">
            <v>50</v>
          </cell>
          <cell r="F3">
            <v>76</v>
          </cell>
          <cell r="G3">
            <v>372</v>
          </cell>
          <cell r="H3">
            <v>968</v>
          </cell>
          <cell r="I3">
            <v>715</v>
          </cell>
          <cell r="J3">
            <v>180</v>
          </cell>
          <cell r="K3">
            <v>24</v>
          </cell>
          <cell r="L3">
            <v>1</v>
          </cell>
          <cell r="M3">
            <v>0</v>
          </cell>
        </row>
        <row r="4">
          <cell r="A4">
            <v>3</v>
          </cell>
          <cell r="B4">
            <v>1</v>
          </cell>
          <cell r="C4">
            <v>11</v>
          </cell>
          <cell r="D4">
            <v>10</v>
          </cell>
          <cell r="E4">
            <v>9</v>
          </cell>
          <cell r="F4">
            <v>52</v>
          </cell>
          <cell r="G4">
            <v>868</v>
          </cell>
          <cell r="H4">
            <v>2095</v>
          </cell>
          <cell r="I4">
            <v>1457</v>
          </cell>
          <cell r="J4">
            <v>371</v>
          </cell>
          <cell r="K4">
            <v>37</v>
          </cell>
          <cell r="L4">
            <v>1</v>
          </cell>
          <cell r="M4">
            <v>0</v>
          </cell>
        </row>
        <row r="5">
          <cell r="A5">
            <v>4</v>
          </cell>
          <cell r="B5">
            <v>9</v>
          </cell>
          <cell r="C5">
            <v>9</v>
          </cell>
          <cell r="D5">
            <v>2</v>
          </cell>
          <cell r="E5">
            <v>19</v>
          </cell>
          <cell r="F5">
            <v>249</v>
          </cell>
          <cell r="G5">
            <v>3768</v>
          </cell>
          <cell r="H5">
            <v>10110</v>
          </cell>
          <cell r="I5">
            <v>7074</v>
          </cell>
          <cell r="J5">
            <v>1755</v>
          </cell>
          <cell r="K5">
            <v>174</v>
          </cell>
          <cell r="L5">
            <v>13</v>
          </cell>
          <cell r="M5">
            <v>1</v>
          </cell>
        </row>
        <row r="6">
          <cell r="A6">
            <v>5</v>
          </cell>
          <cell r="B6">
            <v>22</v>
          </cell>
          <cell r="C6">
            <v>14</v>
          </cell>
          <cell r="D6">
            <v>6</v>
          </cell>
          <cell r="E6">
            <v>18</v>
          </cell>
          <cell r="F6">
            <v>713</v>
          </cell>
          <cell r="G6">
            <v>9059</v>
          </cell>
          <cell r="H6">
            <v>21864</v>
          </cell>
          <cell r="I6">
            <v>15391</v>
          </cell>
          <cell r="J6">
            <v>3794</v>
          </cell>
          <cell r="K6">
            <v>384</v>
          </cell>
          <cell r="L6">
            <v>24</v>
          </cell>
          <cell r="M6">
            <v>0</v>
          </cell>
        </row>
        <row r="7">
          <cell r="A7">
            <v>6</v>
          </cell>
          <cell r="B7">
            <v>4</v>
          </cell>
          <cell r="C7">
            <v>3</v>
          </cell>
          <cell r="D7">
            <v>2</v>
          </cell>
          <cell r="E7">
            <v>19</v>
          </cell>
          <cell r="F7">
            <v>694</v>
          </cell>
          <cell r="G7">
            <v>4810</v>
          </cell>
          <cell r="H7">
            <v>9491</v>
          </cell>
          <cell r="I7">
            <v>6674</v>
          </cell>
          <cell r="J7">
            <v>1765</v>
          </cell>
          <cell r="K7">
            <v>222</v>
          </cell>
          <cell r="L7">
            <v>18</v>
          </cell>
          <cell r="M7">
            <v>1</v>
          </cell>
        </row>
        <row r="8">
          <cell r="A8">
            <v>7</v>
          </cell>
          <cell r="B8">
            <v>3</v>
          </cell>
          <cell r="C8">
            <v>2</v>
          </cell>
          <cell r="D8">
            <v>2</v>
          </cell>
          <cell r="E8">
            <v>17</v>
          </cell>
          <cell r="F8">
            <v>525</v>
          </cell>
          <cell r="G8">
            <v>2146</v>
          </cell>
          <cell r="H8">
            <v>3434</v>
          </cell>
          <cell r="I8">
            <v>2450</v>
          </cell>
          <cell r="J8">
            <v>715</v>
          </cell>
          <cell r="K8">
            <v>112</v>
          </cell>
          <cell r="L8">
            <v>11</v>
          </cell>
          <cell r="M8">
            <v>0</v>
          </cell>
        </row>
        <row r="9">
          <cell r="A9">
            <v>8</v>
          </cell>
          <cell r="B9">
            <v>1</v>
          </cell>
          <cell r="C9">
            <v>4</v>
          </cell>
          <cell r="D9">
            <v>3</v>
          </cell>
          <cell r="E9">
            <v>29</v>
          </cell>
          <cell r="F9">
            <v>392</v>
          </cell>
          <cell r="G9">
            <v>854</v>
          </cell>
          <cell r="H9">
            <v>1072</v>
          </cell>
          <cell r="I9">
            <v>738</v>
          </cell>
          <cell r="J9">
            <v>228</v>
          </cell>
          <cell r="K9">
            <v>33</v>
          </cell>
          <cell r="L9">
            <v>7</v>
          </cell>
          <cell r="M9">
            <v>0</v>
          </cell>
        </row>
        <row r="10">
          <cell r="A10">
            <v>9</v>
          </cell>
          <cell r="B10">
            <v>0</v>
          </cell>
          <cell r="C10">
            <v>1</v>
          </cell>
          <cell r="D10">
            <v>0</v>
          </cell>
          <cell r="E10">
            <v>28</v>
          </cell>
          <cell r="F10">
            <v>258</v>
          </cell>
          <cell r="G10">
            <v>300</v>
          </cell>
          <cell r="H10">
            <v>269</v>
          </cell>
          <cell r="I10">
            <v>195</v>
          </cell>
          <cell r="J10">
            <v>48</v>
          </cell>
          <cell r="K10">
            <v>16</v>
          </cell>
          <cell r="L10">
            <v>2</v>
          </cell>
          <cell r="M10">
            <v>0</v>
          </cell>
        </row>
        <row r="11">
          <cell r="A11">
            <v>10</v>
          </cell>
          <cell r="B11">
            <v>2</v>
          </cell>
          <cell r="C11">
            <v>3</v>
          </cell>
          <cell r="D11">
            <v>1</v>
          </cell>
          <cell r="E11">
            <v>29</v>
          </cell>
          <cell r="F11">
            <v>232</v>
          </cell>
          <cell r="G11">
            <v>172</v>
          </cell>
          <cell r="H11">
            <v>128</v>
          </cell>
          <cell r="I11">
            <v>97</v>
          </cell>
          <cell r="J11">
            <v>34</v>
          </cell>
          <cell r="K11">
            <v>7</v>
          </cell>
          <cell r="L11">
            <v>2</v>
          </cell>
          <cell r="M11">
            <v>0</v>
          </cell>
        </row>
        <row r="12">
          <cell r="A12">
            <v>11</v>
          </cell>
          <cell r="B12">
            <v>0</v>
          </cell>
          <cell r="C12">
            <v>1</v>
          </cell>
          <cell r="D12">
            <v>4</v>
          </cell>
          <cell r="E12">
            <v>28</v>
          </cell>
          <cell r="F12">
            <v>210</v>
          </cell>
          <cell r="G12">
            <v>143</v>
          </cell>
          <cell r="H12">
            <v>88</v>
          </cell>
          <cell r="I12">
            <v>65</v>
          </cell>
          <cell r="J12">
            <v>21</v>
          </cell>
          <cell r="K12">
            <v>5</v>
          </cell>
          <cell r="L12">
            <v>1</v>
          </cell>
          <cell r="M12">
            <v>0</v>
          </cell>
        </row>
        <row r="13">
          <cell r="A13">
            <v>12</v>
          </cell>
          <cell r="B13">
            <v>2</v>
          </cell>
          <cell r="C13">
            <v>6</v>
          </cell>
          <cell r="D13">
            <v>67</v>
          </cell>
          <cell r="E13">
            <v>409</v>
          </cell>
          <cell r="F13">
            <v>1636</v>
          </cell>
          <cell r="G13">
            <v>710</v>
          </cell>
          <cell r="H13">
            <v>269</v>
          </cell>
          <cell r="I13">
            <v>128</v>
          </cell>
          <cell r="J13">
            <v>40</v>
          </cell>
          <cell r="K13">
            <v>7</v>
          </cell>
          <cell r="L13">
            <v>5</v>
          </cell>
          <cell r="M13">
            <v>2</v>
          </cell>
        </row>
        <row r="14">
          <cell r="A14">
            <v>13</v>
          </cell>
          <cell r="B14">
            <v>2</v>
          </cell>
          <cell r="C14">
            <v>7</v>
          </cell>
          <cell r="D14">
            <v>101</v>
          </cell>
          <cell r="E14">
            <v>514</v>
          </cell>
          <cell r="F14">
            <v>501</v>
          </cell>
          <cell r="G14">
            <v>108</v>
          </cell>
          <cell r="H14">
            <v>50</v>
          </cell>
          <cell r="I14">
            <v>14</v>
          </cell>
          <cell r="J14">
            <v>8</v>
          </cell>
          <cell r="K14">
            <v>0</v>
          </cell>
          <cell r="L14">
            <v>0</v>
          </cell>
          <cell r="M14">
            <v>1</v>
          </cell>
        </row>
        <row r="15">
          <cell r="A15">
            <v>14</v>
          </cell>
          <cell r="B15">
            <v>4</v>
          </cell>
          <cell r="C15">
            <v>260</v>
          </cell>
          <cell r="D15">
            <v>485</v>
          </cell>
          <cell r="E15">
            <v>423</v>
          </cell>
          <cell r="F15">
            <v>164</v>
          </cell>
          <cell r="G15">
            <v>61</v>
          </cell>
          <cell r="H15">
            <v>53</v>
          </cell>
          <cell r="I15">
            <v>20</v>
          </cell>
          <cell r="J15">
            <v>4</v>
          </cell>
          <cell r="K15">
            <v>3</v>
          </cell>
          <cell r="L15">
            <v>0</v>
          </cell>
          <cell r="M15">
            <v>3</v>
          </cell>
        </row>
      </sheetData>
      <sheetData sheetId="119">
        <row r="1">
          <cell r="A1" t="str">
            <v>triLosNightsBaby</v>
          </cell>
          <cell r="B1" t="str">
            <v>col_1</v>
          </cell>
          <cell r="C1" t="str">
            <v>col_2</v>
          </cell>
          <cell r="D1" t="str">
            <v>col_3</v>
          </cell>
          <cell r="E1" t="str">
            <v>col_4</v>
          </cell>
        </row>
        <row r="2">
          <cell r="A2">
            <v>1</v>
          </cell>
          <cell r="B2">
            <v>3</v>
          </cell>
          <cell r="C2">
            <v>1053</v>
          </cell>
          <cell r="D2">
            <v>876</v>
          </cell>
          <cell r="E2">
            <v>0</v>
          </cell>
        </row>
        <row r="3">
          <cell r="A3">
            <v>2</v>
          </cell>
          <cell r="B3">
            <v>0</v>
          </cell>
          <cell r="C3">
            <v>1286</v>
          </cell>
          <cell r="D3">
            <v>1162</v>
          </cell>
          <cell r="E3">
            <v>0</v>
          </cell>
        </row>
        <row r="4">
          <cell r="A4">
            <v>3</v>
          </cell>
          <cell r="B4">
            <v>1</v>
          </cell>
          <cell r="C4">
            <v>2444</v>
          </cell>
          <cell r="D4">
            <v>2467</v>
          </cell>
          <cell r="E4">
            <v>0</v>
          </cell>
        </row>
        <row r="5">
          <cell r="A5">
            <v>4</v>
          </cell>
          <cell r="B5">
            <v>4</v>
          </cell>
          <cell r="C5">
            <v>11645</v>
          </cell>
          <cell r="D5">
            <v>11534</v>
          </cell>
          <cell r="E5">
            <v>0</v>
          </cell>
        </row>
        <row r="6">
          <cell r="A6">
            <v>5</v>
          </cell>
          <cell r="B6">
            <v>5</v>
          </cell>
          <cell r="C6">
            <v>26023</v>
          </cell>
          <cell r="D6">
            <v>25261</v>
          </cell>
          <cell r="E6">
            <v>0</v>
          </cell>
        </row>
        <row r="7">
          <cell r="A7">
            <v>6</v>
          </cell>
          <cell r="B7">
            <v>0</v>
          </cell>
          <cell r="C7">
            <v>12395</v>
          </cell>
          <cell r="D7">
            <v>11308</v>
          </cell>
          <cell r="E7">
            <v>0</v>
          </cell>
        </row>
        <row r="8">
          <cell r="A8">
            <v>7</v>
          </cell>
          <cell r="B8">
            <v>1</v>
          </cell>
          <cell r="C8">
            <v>4971</v>
          </cell>
          <cell r="D8">
            <v>4445</v>
          </cell>
          <cell r="E8">
            <v>0</v>
          </cell>
        </row>
        <row r="9">
          <cell r="A9">
            <v>8</v>
          </cell>
          <cell r="B9">
            <v>0</v>
          </cell>
          <cell r="C9">
            <v>1773</v>
          </cell>
          <cell r="D9">
            <v>1588</v>
          </cell>
          <cell r="E9">
            <v>0</v>
          </cell>
        </row>
        <row r="10">
          <cell r="A10">
            <v>9</v>
          </cell>
          <cell r="B10">
            <v>0</v>
          </cell>
          <cell r="C10">
            <v>568</v>
          </cell>
          <cell r="D10">
            <v>549</v>
          </cell>
          <cell r="E10">
            <v>0</v>
          </cell>
        </row>
        <row r="11">
          <cell r="A11">
            <v>10</v>
          </cell>
          <cell r="B11">
            <v>0</v>
          </cell>
          <cell r="C11">
            <v>380</v>
          </cell>
          <cell r="D11">
            <v>327</v>
          </cell>
          <cell r="E11">
            <v>0</v>
          </cell>
        </row>
        <row r="12">
          <cell r="A12">
            <v>11</v>
          </cell>
          <cell r="B12">
            <v>0</v>
          </cell>
          <cell r="C12">
            <v>292</v>
          </cell>
          <cell r="D12">
            <v>274</v>
          </cell>
          <cell r="E12">
            <v>0</v>
          </cell>
        </row>
        <row r="13">
          <cell r="A13">
            <v>12</v>
          </cell>
          <cell r="B13">
            <v>0</v>
          </cell>
          <cell r="C13">
            <v>1723</v>
          </cell>
          <cell r="D13">
            <v>1558</v>
          </cell>
          <cell r="E13">
            <v>0</v>
          </cell>
        </row>
        <row r="14">
          <cell r="A14">
            <v>13</v>
          </cell>
          <cell r="B14">
            <v>1</v>
          </cell>
          <cell r="C14">
            <v>673</v>
          </cell>
          <cell r="D14">
            <v>632</v>
          </cell>
          <cell r="E14">
            <v>0</v>
          </cell>
        </row>
        <row r="15">
          <cell r="A15">
            <v>14</v>
          </cell>
          <cell r="B15">
            <v>0</v>
          </cell>
          <cell r="C15">
            <v>738</v>
          </cell>
          <cell r="D15">
            <v>742</v>
          </cell>
          <cell r="E15">
            <v>0</v>
          </cell>
        </row>
      </sheetData>
      <sheetData sheetId="120">
        <row r="1">
          <cell r="A1" t="str">
            <v>triLosNightsBaby</v>
          </cell>
          <cell r="B1" t="str">
            <v>col_1</v>
          </cell>
          <cell r="C1" t="str">
            <v>col_2</v>
          </cell>
          <cell r="D1" t="str">
            <v>col_3</v>
          </cell>
          <cell r="E1" t="str">
            <v>col_4</v>
          </cell>
        </row>
        <row r="2">
          <cell r="A2">
            <v>1</v>
          </cell>
          <cell r="B2">
            <v>1271</v>
          </cell>
          <cell r="C2">
            <v>162</v>
          </cell>
          <cell r="D2">
            <v>1</v>
          </cell>
          <cell r="E2">
            <v>498</v>
          </cell>
        </row>
        <row r="3">
          <cell r="A3">
            <v>2</v>
          </cell>
          <cell r="B3">
            <v>2352</v>
          </cell>
          <cell r="C3">
            <v>46</v>
          </cell>
          <cell r="D3">
            <v>0</v>
          </cell>
          <cell r="E3">
            <v>50</v>
          </cell>
        </row>
        <row r="4">
          <cell r="A4">
            <v>3</v>
          </cell>
          <cell r="B4">
            <v>4875</v>
          </cell>
          <cell r="C4">
            <v>28</v>
          </cell>
          <cell r="D4">
            <v>0</v>
          </cell>
          <cell r="E4">
            <v>9</v>
          </cell>
        </row>
        <row r="5">
          <cell r="A5">
            <v>4</v>
          </cell>
          <cell r="B5">
            <v>23109</v>
          </cell>
          <cell r="C5">
            <v>62</v>
          </cell>
          <cell r="D5">
            <v>3</v>
          </cell>
          <cell r="E5">
            <v>9</v>
          </cell>
        </row>
        <row r="6">
          <cell r="A6">
            <v>5</v>
          </cell>
          <cell r="B6">
            <v>50927</v>
          </cell>
          <cell r="C6">
            <v>356</v>
          </cell>
          <cell r="D6">
            <v>3</v>
          </cell>
          <cell r="E6">
            <v>3</v>
          </cell>
        </row>
        <row r="7">
          <cell r="A7">
            <v>6</v>
          </cell>
          <cell r="B7">
            <v>23071</v>
          </cell>
          <cell r="C7">
            <v>619</v>
          </cell>
          <cell r="D7">
            <v>12</v>
          </cell>
          <cell r="E7">
            <v>1</v>
          </cell>
        </row>
        <row r="8">
          <cell r="A8">
            <v>7</v>
          </cell>
          <cell r="B8">
            <v>8820</v>
          </cell>
          <cell r="C8">
            <v>595</v>
          </cell>
          <cell r="D8">
            <v>2</v>
          </cell>
          <cell r="E8">
            <v>0</v>
          </cell>
        </row>
        <row r="9">
          <cell r="A9">
            <v>8</v>
          </cell>
          <cell r="B9">
            <v>2957</v>
          </cell>
          <cell r="C9">
            <v>399</v>
          </cell>
          <cell r="D9">
            <v>5</v>
          </cell>
          <cell r="E9">
            <v>0</v>
          </cell>
        </row>
        <row r="10">
          <cell r="A10">
            <v>9</v>
          </cell>
          <cell r="B10">
            <v>931</v>
          </cell>
          <cell r="C10">
            <v>185</v>
          </cell>
          <cell r="D10">
            <v>1</v>
          </cell>
          <cell r="E10">
            <v>0</v>
          </cell>
        </row>
        <row r="11">
          <cell r="A11">
            <v>10</v>
          </cell>
          <cell r="B11">
            <v>606</v>
          </cell>
          <cell r="C11">
            <v>99</v>
          </cell>
          <cell r="D11">
            <v>2</v>
          </cell>
          <cell r="E11">
            <v>0</v>
          </cell>
        </row>
        <row r="12">
          <cell r="A12">
            <v>11</v>
          </cell>
          <cell r="B12">
            <v>481</v>
          </cell>
          <cell r="C12">
            <v>80</v>
          </cell>
          <cell r="D12">
            <v>5</v>
          </cell>
          <cell r="E12">
            <v>0</v>
          </cell>
        </row>
        <row r="13">
          <cell r="A13">
            <v>12</v>
          </cell>
          <cell r="B13">
            <v>2442</v>
          </cell>
          <cell r="C13">
            <v>829</v>
          </cell>
          <cell r="D13">
            <v>10</v>
          </cell>
          <cell r="E13">
            <v>0</v>
          </cell>
        </row>
        <row r="14">
          <cell r="A14">
            <v>13</v>
          </cell>
          <cell r="B14">
            <v>858</v>
          </cell>
          <cell r="C14">
            <v>436</v>
          </cell>
          <cell r="D14">
            <v>11</v>
          </cell>
          <cell r="E14">
            <v>1</v>
          </cell>
        </row>
        <row r="15">
          <cell r="A15">
            <v>14</v>
          </cell>
          <cell r="B15">
            <v>1003</v>
          </cell>
          <cell r="C15">
            <v>437</v>
          </cell>
          <cell r="D15">
            <v>40</v>
          </cell>
          <cell r="E15">
            <v>0</v>
          </cell>
        </row>
      </sheetData>
      <sheetData sheetId="121">
        <row r="1">
          <cell r="A1" t="str">
            <v>triLosNightsBaby</v>
          </cell>
          <cell r="B1" t="str">
            <v>col_1</v>
          </cell>
          <cell r="C1" t="str">
            <v>col_2</v>
          </cell>
          <cell r="D1" t="str">
            <v>col_3</v>
          </cell>
        </row>
        <row r="2">
          <cell r="A2">
            <v>1</v>
          </cell>
          <cell r="B2">
            <v>1013</v>
          </cell>
          <cell r="C2">
            <v>376</v>
          </cell>
          <cell r="D2">
            <v>543</v>
          </cell>
        </row>
        <row r="3">
          <cell r="A3">
            <v>2</v>
          </cell>
          <cell r="B3">
            <v>2216</v>
          </cell>
          <cell r="C3">
            <v>165</v>
          </cell>
          <cell r="D3">
            <v>67</v>
          </cell>
        </row>
        <row r="4">
          <cell r="A4">
            <v>3</v>
          </cell>
          <cell r="B4">
            <v>4750</v>
          </cell>
          <cell r="C4">
            <v>145</v>
          </cell>
          <cell r="D4">
            <v>17</v>
          </cell>
        </row>
        <row r="5">
          <cell r="A5">
            <v>4</v>
          </cell>
          <cell r="B5">
            <v>22438</v>
          </cell>
          <cell r="C5">
            <v>711</v>
          </cell>
          <cell r="D5">
            <v>34</v>
          </cell>
        </row>
        <row r="6">
          <cell r="A6">
            <v>5</v>
          </cell>
          <cell r="B6">
            <v>47390</v>
          </cell>
          <cell r="C6">
            <v>3857</v>
          </cell>
          <cell r="D6">
            <v>42</v>
          </cell>
        </row>
        <row r="7">
          <cell r="A7">
            <v>6</v>
          </cell>
          <cell r="B7">
            <v>15370</v>
          </cell>
          <cell r="C7">
            <v>8323</v>
          </cell>
          <cell r="D7">
            <v>10</v>
          </cell>
        </row>
        <row r="8">
          <cell r="A8">
            <v>7</v>
          </cell>
          <cell r="B8">
            <v>2696</v>
          </cell>
          <cell r="C8">
            <v>6718</v>
          </cell>
          <cell r="D8">
            <v>3</v>
          </cell>
        </row>
        <row r="9">
          <cell r="A9">
            <v>8</v>
          </cell>
          <cell r="B9">
            <v>1148</v>
          </cell>
          <cell r="C9">
            <v>2212</v>
          </cell>
          <cell r="D9">
            <v>1</v>
          </cell>
        </row>
        <row r="10">
          <cell r="A10">
            <v>9</v>
          </cell>
          <cell r="B10">
            <v>584</v>
          </cell>
          <cell r="C10">
            <v>529</v>
          </cell>
          <cell r="D10">
            <v>4</v>
          </cell>
        </row>
        <row r="11">
          <cell r="A11">
            <v>10</v>
          </cell>
          <cell r="B11">
            <v>399</v>
          </cell>
          <cell r="C11">
            <v>307</v>
          </cell>
          <cell r="D11">
            <v>1</v>
          </cell>
        </row>
        <row r="12">
          <cell r="A12">
            <v>11</v>
          </cell>
          <cell r="B12">
            <v>351</v>
          </cell>
          <cell r="C12">
            <v>214</v>
          </cell>
          <cell r="D12">
            <v>1</v>
          </cell>
        </row>
        <row r="13">
          <cell r="A13">
            <v>12</v>
          </cell>
          <cell r="B13">
            <v>1850</v>
          </cell>
          <cell r="C13">
            <v>1428</v>
          </cell>
          <cell r="D13">
            <v>3</v>
          </cell>
        </row>
        <row r="14">
          <cell r="A14">
            <v>13</v>
          </cell>
          <cell r="B14">
            <v>623</v>
          </cell>
          <cell r="C14">
            <v>679</v>
          </cell>
          <cell r="D14">
            <v>4</v>
          </cell>
        </row>
        <row r="15">
          <cell r="A15">
            <v>14</v>
          </cell>
          <cell r="B15">
            <v>540</v>
          </cell>
          <cell r="C15">
            <v>937</v>
          </cell>
          <cell r="D15">
            <v>3</v>
          </cell>
        </row>
      </sheetData>
      <sheetData sheetId="122">
        <row r="1">
          <cell r="A1" t="str">
            <v>triLosNightsBaby</v>
          </cell>
          <cell r="B1" t="str">
            <v>col_1</v>
          </cell>
          <cell r="C1" t="str">
            <v>col_2</v>
          </cell>
          <cell r="D1" t="str">
            <v>col_3</v>
          </cell>
        </row>
        <row r="2">
          <cell r="A2">
            <v>1</v>
          </cell>
          <cell r="B2">
            <v>124</v>
          </cell>
          <cell r="C2">
            <v>1694</v>
          </cell>
          <cell r="D2">
            <v>114</v>
          </cell>
        </row>
        <row r="3">
          <cell r="A3">
            <v>2</v>
          </cell>
          <cell r="B3">
            <v>159</v>
          </cell>
          <cell r="C3">
            <v>2217</v>
          </cell>
          <cell r="D3">
            <v>72</v>
          </cell>
        </row>
        <row r="4">
          <cell r="A4">
            <v>3</v>
          </cell>
          <cell r="B4">
            <v>284</v>
          </cell>
          <cell r="C4">
            <v>4493</v>
          </cell>
          <cell r="D4">
            <v>135</v>
          </cell>
        </row>
        <row r="5">
          <cell r="A5">
            <v>4</v>
          </cell>
          <cell r="B5">
            <v>1445</v>
          </cell>
          <cell r="C5">
            <v>21140</v>
          </cell>
          <cell r="D5">
            <v>598</v>
          </cell>
        </row>
        <row r="6">
          <cell r="A6">
            <v>5</v>
          </cell>
          <cell r="B6">
            <v>3657</v>
          </cell>
          <cell r="C6">
            <v>46494</v>
          </cell>
          <cell r="D6">
            <v>1138</v>
          </cell>
        </row>
        <row r="7">
          <cell r="A7">
            <v>6</v>
          </cell>
          <cell r="B7">
            <v>3511</v>
          </cell>
          <cell r="C7">
            <v>19692</v>
          </cell>
          <cell r="D7">
            <v>500</v>
          </cell>
        </row>
        <row r="8">
          <cell r="A8">
            <v>7</v>
          </cell>
          <cell r="B8">
            <v>2111</v>
          </cell>
          <cell r="C8">
            <v>7112</v>
          </cell>
          <cell r="D8">
            <v>194</v>
          </cell>
        </row>
        <row r="9">
          <cell r="A9">
            <v>8</v>
          </cell>
          <cell r="B9">
            <v>650</v>
          </cell>
          <cell r="C9">
            <v>2618</v>
          </cell>
          <cell r="D9">
            <v>93</v>
          </cell>
        </row>
        <row r="10">
          <cell r="A10">
            <v>9</v>
          </cell>
          <cell r="B10">
            <v>154</v>
          </cell>
          <cell r="C10">
            <v>939</v>
          </cell>
          <cell r="D10">
            <v>24</v>
          </cell>
        </row>
        <row r="11">
          <cell r="A11">
            <v>10</v>
          </cell>
          <cell r="B11">
            <v>80</v>
          </cell>
          <cell r="C11">
            <v>608</v>
          </cell>
          <cell r="D11">
            <v>19</v>
          </cell>
        </row>
        <row r="12">
          <cell r="A12">
            <v>11</v>
          </cell>
          <cell r="B12">
            <v>61</v>
          </cell>
          <cell r="C12">
            <v>485</v>
          </cell>
          <cell r="D12">
            <v>20</v>
          </cell>
        </row>
        <row r="13">
          <cell r="A13">
            <v>12</v>
          </cell>
          <cell r="B13">
            <v>379</v>
          </cell>
          <cell r="C13">
            <v>2812</v>
          </cell>
          <cell r="D13">
            <v>90</v>
          </cell>
        </row>
        <row r="14">
          <cell r="A14">
            <v>13</v>
          </cell>
          <cell r="B14">
            <v>112</v>
          </cell>
          <cell r="C14">
            <v>1142</v>
          </cell>
          <cell r="D14">
            <v>52</v>
          </cell>
        </row>
        <row r="15">
          <cell r="A15">
            <v>14</v>
          </cell>
          <cell r="B15">
            <v>151</v>
          </cell>
          <cell r="C15">
            <v>1260</v>
          </cell>
          <cell r="D15">
            <v>69</v>
          </cell>
        </row>
      </sheetData>
      <sheetData sheetId="123">
        <row r="1">
          <cell r="A1" t="str">
            <v>triLosNightsBaby</v>
          </cell>
          <cell r="B1" t="str">
            <v>col_1</v>
          </cell>
          <cell r="C1" t="str">
            <v>col_2</v>
          </cell>
          <cell r="D1" t="str">
            <v>col_3</v>
          </cell>
        </row>
        <row r="2">
          <cell r="A2">
            <v>1</v>
          </cell>
          <cell r="B2">
            <v>1001</v>
          </cell>
          <cell r="C2">
            <v>876</v>
          </cell>
          <cell r="D2">
            <v>55</v>
          </cell>
        </row>
        <row r="3">
          <cell r="A3">
            <v>2</v>
          </cell>
          <cell r="B3">
            <v>1275</v>
          </cell>
          <cell r="C3">
            <v>1145</v>
          </cell>
          <cell r="D3">
            <v>28</v>
          </cell>
        </row>
        <row r="4">
          <cell r="A4">
            <v>3</v>
          </cell>
          <cell r="B4">
            <v>2751</v>
          </cell>
          <cell r="C4">
            <v>2121</v>
          </cell>
          <cell r="D4">
            <v>40</v>
          </cell>
        </row>
        <row r="5">
          <cell r="A5">
            <v>4</v>
          </cell>
          <cell r="B5">
            <v>14427</v>
          </cell>
          <cell r="C5">
            <v>8582</v>
          </cell>
          <cell r="D5">
            <v>174</v>
          </cell>
        </row>
        <row r="6">
          <cell r="A6">
            <v>5</v>
          </cell>
          <cell r="B6">
            <v>35134</v>
          </cell>
          <cell r="C6">
            <v>15632</v>
          </cell>
          <cell r="D6">
            <v>523</v>
          </cell>
        </row>
        <row r="7">
          <cell r="A7">
            <v>6</v>
          </cell>
          <cell r="B7">
            <v>16564</v>
          </cell>
          <cell r="C7">
            <v>6981</v>
          </cell>
          <cell r="D7">
            <v>158</v>
          </cell>
        </row>
        <row r="8">
          <cell r="A8">
            <v>7</v>
          </cell>
          <cell r="B8">
            <v>6678</v>
          </cell>
          <cell r="C8">
            <v>2631</v>
          </cell>
          <cell r="D8">
            <v>108</v>
          </cell>
        </row>
        <row r="9">
          <cell r="A9">
            <v>8</v>
          </cell>
          <cell r="B9">
            <v>2389</v>
          </cell>
          <cell r="C9">
            <v>939</v>
          </cell>
          <cell r="D9">
            <v>33</v>
          </cell>
        </row>
        <row r="10">
          <cell r="A10">
            <v>9</v>
          </cell>
          <cell r="B10">
            <v>738</v>
          </cell>
          <cell r="C10">
            <v>363</v>
          </cell>
          <cell r="D10">
            <v>16</v>
          </cell>
        </row>
        <row r="11">
          <cell r="A11">
            <v>10</v>
          </cell>
          <cell r="B11">
            <v>449</v>
          </cell>
          <cell r="C11">
            <v>242</v>
          </cell>
          <cell r="D11">
            <v>16</v>
          </cell>
        </row>
        <row r="12">
          <cell r="A12">
            <v>11</v>
          </cell>
          <cell r="B12">
            <v>386</v>
          </cell>
          <cell r="C12">
            <v>175</v>
          </cell>
          <cell r="D12">
            <v>5</v>
          </cell>
        </row>
        <row r="13">
          <cell r="A13">
            <v>12</v>
          </cell>
          <cell r="B13">
            <v>2036</v>
          </cell>
          <cell r="C13">
            <v>1181</v>
          </cell>
          <cell r="D13">
            <v>64</v>
          </cell>
        </row>
        <row r="14">
          <cell r="A14">
            <v>13</v>
          </cell>
          <cell r="B14">
            <v>773</v>
          </cell>
          <cell r="C14">
            <v>491</v>
          </cell>
          <cell r="D14">
            <v>42</v>
          </cell>
        </row>
        <row r="15">
          <cell r="A15">
            <v>14</v>
          </cell>
          <cell r="B15">
            <v>833</v>
          </cell>
          <cell r="C15">
            <v>602</v>
          </cell>
          <cell r="D15">
            <v>45</v>
          </cell>
        </row>
      </sheetData>
      <sheetData sheetId="124">
        <row r="1">
          <cell r="A1" t="str">
            <v>triLosNightsBaby</v>
          </cell>
          <cell r="B1" t="str">
            <v>col_1</v>
          </cell>
          <cell r="C1" t="str">
            <v>col_2</v>
          </cell>
          <cell r="D1" t="str">
            <v>col_3</v>
          </cell>
        </row>
        <row r="2">
          <cell r="A2">
            <v>1</v>
          </cell>
          <cell r="B2">
            <v>454</v>
          </cell>
          <cell r="C2">
            <v>1430</v>
          </cell>
          <cell r="D2">
            <v>48</v>
          </cell>
        </row>
        <row r="3">
          <cell r="A3">
            <v>2</v>
          </cell>
          <cell r="B3">
            <v>554</v>
          </cell>
          <cell r="C3">
            <v>1870</v>
          </cell>
          <cell r="D3">
            <v>24</v>
          </cell>
        </row>
        <row r="4">
          <cell r="A4">
            <v>3</v>
          </cell>
          <cell r="B4">
            <v>1218</v>
          </cell>
          <cell r="C4">
            <v>3661</v>
          </cell>
          <cell r="D4">
            <v>33</v>
          </cell>
        </row>
        <row r="5">
          <cell r="A5">
            <v>4</v>
          </cell>
          <cell r="B5">
            <v>5844</v>
          </cell>
          <cell r="C5">
            <v>17215</v>
          </cell>
          <cell r="D5">
            <v>124</v>
          </cell>
        </row>
        <row r="6">
          <cell r="A6">
            <v>5</v>
          </cell>
          <cell r="B6">
            <v>13509</v>
          </cell>
          <cell r="C6">
            <v>37261</v>
          </cell>
          <cell r="D6">
            <v>519</v>
          </cell>
        </row>
        <row r="7">
          <cell r="A7">
            <v>6</v>
          </cell>
          <cell r="B7">
            <v>5843</v>
          </cell>
          <cell r="C7">
            <v>17596</v>
          </cell>
          <cell r="D7">
            <v>264</v>
          </cell>
        </row>
        <row r="8">
          <cell r="A8">
            <v>7</v>
          </cell>
          <cell r="B8">
            <v>2018</v>
          </cell>
          <cell r="C8">
            <v>7313</v>
          </cell>
          <cell r="D8">
            <v>86</v>
          </cell>
        </row>
        <row r="9">
          <cell r="A9">
            <v>8</v>
          </cell>
          <cell r="B9">
            <v>741</v>
          </cell>
          <cell r="C9">
            <v>2573</v>
          </cell>
          <cell r="D9">
            <v>47</v>
          </cell>
        </row>
        <row r="10">
          <cell r="A10">
            <v>9</v>
          </cell>
          <cell r="B10">
            <v>254</v>
          </cell>
          <cell r="C10">
            <v>850</v>
          </cell>
          <cell r="D10">
            <v>13</v>
          </cell>
        </row>
        <row r="11">
          <cell r="A11">
            <v>10</v>
          </cell>
          <cell r="B11">
            <v>155</v>
          </cell>
          <cell r="C11">
            <v>541</v>
          </cell>
          <cell r="D11">
            <v>11</v>
          </cell>
        </row>
        <row r="12">
          <cell r="A12">
            <v>11</v>
          </cell>
          <cell r="B12">
            <v>122</v>
          </cell>
          <cell r="C12">
            <v>435</v>
          </cell>
          <cell r="D12">
            <v>9</v>
          </cell>
        </row>
        <row r="13">
          <cell r="A13">
            <v>12</v>
          </cell>
          <cell r="B13">
            <v>636</v>
          </cell>
          <cell r="C13">
            <v>2587</v>
          </cell>
          <cell r="D13">
            <v>58</v>
          </cell>
        </row>
        <row r="14">
          <cell r="A14">
            <v>13</v>
          </cell>
          <cell r="B14">
            <v>172</v>
          </cell>
          <cell r="C14">
            <v>1098</v>
          </cell>
          <cell r="D14">
            <v>36</v>
          </cell>
        </row>
        <row r="15">
          <cell r="A15">
            <v>14</v>
          </cell>
          <cell r="B15">
            <v>138</v>
          </cell>
          <cell r="C15">
            <v>1302</v>
          </cell>
          <cell r="D15">
            <v>40</v>
          </cell>
        </row>
      </sheetData>
      <sheetData sheetId="125">
        <row r="1">
          <cell r="A1" t="str">
            <v>triLosNightsBaby</v>
          </cell>
          <cell r="B1" t="str">
            <v>col_1</v>
          </cell>
          <cell r="C1" t="str">
            <v>col_2</v>
          </cell>
        </row>
        <row r="2">
          <cell r="A2">
            <v>1</v>
          </cell>
          <cell r="B2">
            <v>534</v>
          </cell>
          <cell r="C2">
            <v>1398</v>
          </cell>
        </row>
        <row r="3">
          <cell r="A3">
            <v>2</v>
          </cell>
          <cell r="B3">
            <v>51</v>
          </cell>
          <cell r="C3">
            <v>2397</v>
          </cell>
        </row>
        <row r="4">
          <cell r="A4">
            <v>3</v>
          </cell>
          <cell r="B4">
            <v>9</v>
          </cell>
          <cell r="C4">
            <v>4903</v>
          </cell>
        </row>
        <row r="5">
          <cell r="A5">
            <v>4</v>
          </cell>
          <cell r="B5">
            <v>9</v>
          </cell>
          <cell r="C5">
            <v>23174</v>
          </cell>
        </row>
        <row r="6">
          <cell r="A6">
            <v>5</v>
          </cell>
          <cell r="B6">
            <v>2</v>
          </cell>
          <cell r="C6">
            <v>51287</v>
          </cell>
        </row>
        <row r="7">
          <cell r="A7">
            <v>6</v>
          </cell>
          <cell r="B7">
            <v>2</v>
          </cell>
          <cell r="C7">
            <v>23701</v>
          </cell>
        </row>
        <row r="8">
          <cell r="A8">
            <v>7</v>
          </cell>
          <cell r="B8">
            <v>0</v>
          </cell>
          <cell r="C8">
            <v>9417</v>
          </cell>
        </row>
        <row r="9">
          <cell r="A9">
            <v>8</v>
          </cell>
          <cell r="B9">
            <v>1</v>
          </cell>
          <cell r="C9">
            <v>3360</v>
          </cell>
        </row>
        <row r="10">
          <cell r="A10">
            <v>9</v>
          </cell>
          <cell r="B10">
            <v>1</v>
          </cell>
          <cell r="C10">
            <v>1116</v>
          </cell>
        </row>
        <row r="11">
          <cell r="A11">
            <v>10</v>
          </cell>
          <cell r="B11">
            <v>0</v>
          </cell>
          <cell r="C11">
            <v>707</v>
          </cell>
        </row>
        <row r="12">
          <cell r="A12">
            <v>11</v>
          </cell>
          <cell r="B12">
            <v>0</v>
          </cell>
          <cell r="C12">
            <v>566</v>
          </cell>
        </row>
        <row r="13">
          <cell r="A13">
            <v>12</v>
          </cell>
          <cell r="B13">
            <v>0</v>
          </cell>
          <cell r="C13">
            <v>3281</v>
          </cell>
        </row>
        <row r="14">
          <cell r="A14">
            <v>13</v>
          </cell>
          <cell r="B14">
            <v>0</v>
          </cell>
          <cell r="C14">
            <v>1306</v>
          </cell>
        </row>
        <row r="15">
          <cell r="A15">
            <v>14</v>
          </cell>
          <cell r="B15">
            <v>0</v>
          </cell>
          <cell r="C15">
            <v>1480</v>
          </cell>
        </row>
      </sheetData>
      <sheetData sheetId="126">
        <row r="1">
          <cell r="A1" t="str">
            <v>keizersnede</v>
          </cell>
          <cell r="B1" t="str">
            <v>col_1</v>
          </cell>
          <cell r="C1" t="str">
            <v>col_2</v>
          </cell>
          <cell r="D1" t="str">
            <v>col_3</v>
          </cell>
        </row>
        <row r="2">
          <cell r="A2">
            <v>1</v>
          </cell>
          <cell r="B2">
            <v>52683</v>
          </cell>
          <cell r="C2">
            <v>20168</v>
          </cell>
          <cell r="D2">
            <v>28517</v>
          </cell>
        </row>
        <row r="3">
          <cell r="A3">
            <v>2</v>
          </cell>
          <cell r="B3">
            <v>13370</v>
          </cell>
          <cell r="C3">
            <v>5339</v>
          </cell>
          <cell r="D3">
            <v>7892</v>
          </cell>
        </row>
        <row r="4">
          <cell r="A4">
            <v>3</v>
          </cell>
          <cell r="B4">
            <v>391</v>
          </cell>
          <cell r="C4">
            <v>165</v>
          </cell>
          <cell r="D4">
            <v>177</v>
          </cell>
        </row>
      </sheetData>
      <sheetData sheetId="127">
        <row r="1">
          <cell r="A1" t="str">
            <v>keizersnede</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row>
        <row r="2">
          <cell r="A2">
            <v>1</v>
          </cell>
          <cell r="B2">
            <v>9602</v>
          </cell>
          <cell r="C2">
            <v>13040</v>
          </cell>
          <cell r="D2">
            <v>18193</v>
          </cell>
          <cell r="E2">
            <v>6723</v>
          </cell>
          <cell r="F2">
            <v>5125</v>
          </cell>
          <cell r="G2">
            <v>20168</v>
          </cell>
          <cell r="H2">
            <v>11179</v>
          </cell>
          <cell r="I2">
            <v>1483</v>
          </cell>
          <cell r="J2">
            <v>9413</v>
          </cell>
          <cell r="K2">
            <v>4067</v>
          </cell>
          <cell r="L2">
            <v>2375</v>
          </cell>
        </row>
        <row r="3">
          <cell r="A3">
            <v>2</v>
          </cell>
          <cell r="B3">
            <v>2416</v>
          </cell>
          <cell r="C3">
            <v>3341</v>
          </cell>
          <cell r="D3">
            <v>4505</v>
          </cell>
          <cell r="E3">
            <v>1772</v>
          </cell>
          <cell r="F3">
            <v>1336</v>
          </cell>
          <cell r="G3">
            <v>5339</v>
          </cell>
          <cell r="H3">
            <v>3101</v>
          </cell>
          <cell r="I3">
            <v>275</v>
          </cell>
          <cell r="J3">
            <v>3030</v>
          </cell>
          <cell r="K3">
            <v>952</v>
          </cell>
          <cell r="L3">
            <v>534</v>
          </cell>
        </row>
        <row r="4">
          <cell r="A4">
            <v>3</v>
          </cell>
          <cell r="B4">
            <v>55</v>
          </cell>
          <cell r="C4">
            <v>95</v>
          </cell>
          <cell r="D4">
            <v>137</v>
          </cell>
          <cell r="E4">
            <v>43</v>
          </cell>
          <cell r="F4">
            <v>61</v>
          </cell>
          <cell r="G4">
            <v>165</v>
          </cell>
          <cell r="H4">
            <v>64</v>
          </cell>
          <cell r="I4">
            <v>8</v>
          </cell>
          <cell r="J4">
            <v>71</v>
          </cell>
          <cell r="K4">
            <v>21</v>
          </cell>
          <cell r="L4">
            <v>13</v>
          </cell>
        </row>
      </sheetData>
      <sheetData sheetId="128">
        <row r="1">
          <cell r="A1" t="str">
            <v>keizersnede</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row>
        <row r="2">
          <cell r="A2">
            <v>1</v>
          </cell>
          <cell r="B2">
            <v>3479</v>
          </cell>
          <cell r="C2">
            <v>84163</v>
          </cell>
          <cell r="D2">
            <v>157</v>
          </cell>
          <cell r="E2">
            <v>1139</v>
          </cell>
          <cell r="F2">
            <v>101</v>
          </cell>
          <cell r="G2">
            <v>16</v>
          </cell>
          <cell r="H2">
            <v>1023</v>
          </cell>
          <cell r="I2">
            <v>2979</v>
          </cell>
          <cell r="J2">
            <v>1482</v>
          </cell>
          <cell r="K2">
            <v>4701</v>
          </cell>
          <cell r="L2">
            <v>557</v>
          </cell>
          <cell r="M2">
            <v>1549</v>
          </cell>
          <cell r="N2">
            <v>22</v>
          </cell>
        </row>
        <row r="3">
          <cell r="A3">
            <v>2</v>
          </cell>
          <cell r="B3">
            <v>906</v>
          </cell>
          <cell r="C3">
            <v>21751</v>
          </cell>
          <cell r="D3">
            <v>48</v>
          </cell>
          <cell r="E3">
            <v>319</v>
          </cell>
          <cell r="F3">
            <v>29</v>
          </cell>
          <cell r="G3">
            <v>8</v>
          </cell>
          <cell r="H3">
            <v>284</v>
          </cell>
          <cell r="I3">
            <v>840</v>
          </cell>
          <cell r="J3">
            <v>351</v>
          </cell>
          <cell r="K3">
            <v>1406</v>
          </cell>
          <cell r="L3">
            <v>217</v>
          </cell>
          <cell r="M3">
            <v>434</v>
          </cell>
          <cell r="N3">
            <v>8</v>
          </cell>
        </row>
        <row r="4">
          <cell r="A4">
            <v>3</v>
          </cell>
          <cell r="B4">
            <v>22</v>
          </cell>
          <cell r="C4">
            <v>573</v>
          </cell>
          <cell r="D4">
            <v>1</v>
          </cell>
          <cell r="E4">
            <v>8</v>
          </cell>
          <cell r="F4">
            <v>2</v>
          </cell>
          <cell r="G4">
            <v>0</v>
          </cell>
          <cell r="H4">
            <v>12</v>
          </cell>
          <cell r="I4">
            <v>32</v>
          </cell>
          <cell r="J4">
            <v>14</v>
          </cell>
          <cell r="K4">
            <v>53</v>
          </cell>
          <cell r="L4">
            <v>1</v>
          </cell>
          <cell r="M4">
            <v>15</v>
          </cell>
          <cell r="N4">
            <v>0</v>
          </cell>
        </row>
      </sheetData>
      <sheetData sheetId="129">
        <row r="1">
          <cell r="A1" t="str">
            <v>keizersnede</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520</v>
          </cell>
          <cell r="C2">
            <v>1945</v>
          </cell>
          <cell r="D2">
            <v>3958</v>
          </cell>
          <cell r="E2">
            <v>16550</v>
          </cell>
          <cell r="F2">
            <v>39677</v>
          </cell>
          <cell r="G2">
            <v>27209</v>
          </cell>
          <cell r="H2">
            <v>7119</v>
          </cell>
          <cell r="I2">
            <v>1949</v>
          </cell>
          <cell r="J2">
            <v>789</v>
          </cell>
          <cell r="K2">
            <v>418</v>
          </cell>
          <cell r="L2">
            <v>269</v>
          </cell>
          <cell r="M2">
            <v>965</v>
          </cell>
        </row>
        <row r="3">
          <cell r="A3">
            <v>2</v>
          </cell>
          <cell r="B3">
            <v>51</v>
          </cell>
          <cell r="C3">
            <v>151</v>
          </cell>
          <cell r="D3">
            <v>126</v>
          </cell>
          <cell r="E3">
            <v>489</v>
          </cell>
          <cell r="F3">
            <v>2633</v>
          </cell>
          <cell r="G3">
            <v>6773</v>
          </cell>
          <cell r="H3">
            <v>8170</v>
          </cell>
          <cell r="I3">
            <v>4331</v>
          </cell>
          <cell r="J3">
            <v>1449</v>
          </cell>
          <cell r="K3">
            <v>573</v>
          </cell>
          <cell r="L3">
            <v>335</v>
          </cell>
          <cell r="M3">
            <v>1520</v>
          </cell>
        </row>
        <row r="4">
          <cell r="A4">
            <v>3</v>
          </cell>
          <cell r="B4">
            <v>35</v>
          </cell>
          <cell r="C4">
            <v>169</v>
          </cell>
          <cell r="D4">
            <v>180</v>
          </cell>
          <cell r="E4">
            <v>127</v>
          </cell>
          <cell r="F4">
            <v>94</v>
          </cell>
          <cell r="G4">
            <v>46</v>
          </cell>
          <cell r="H4">
            <v>20</v>
          </cell>
          <cell r="I4">
            <v>19</v>
          </cell>
          <cell r="J4">
            <v>10</v>
          </cell>
          <cell r="K4">
            <v>6</v>
          </cell>
          <cell r="L4">
            <v>3</v>
          </cell>
          <cell r="M4">
            <v>24</v>
          </cell>
        </row>
      </sheetData>
      <sheetData sheetId="130">
        <row r="1">
          <cell r="A1" t="str">
            <v>keizersnede</v>
          </cell>
          <cell r="B1" t="str">
            <v>col_1</v>
          </cell>
          <cell r="C1" t="str">
            <v>col_2</v>
          </cell>
          <cell r="D1" t="str">
            <v>col_3</v>
          </cell>
          <cell r="E1" t="str">
            <v>col_4</v>
          </cell>
          <cell r="F1" t="str">
            <v>col_5</v>
          </cell>
          <cell r="G1" t="str">
            <v>col_6</v>
          </cell>
          <cell r="H1" t="str">
            <v>col_7</v>
          </cell>
          <cell r="I1" t="str">
            <v>col_8</v>
          </cell>
          <cell r="J1" t="str">
            <v>col_9</v>
          </cell>
        </row>
        <row r="2">
          <cell r="A2">
            <v>1</v>
          </cell>
          <cell r="B2">
            <v>31</v>
          </cell>
          <cell r="C2">
            <v>178</v>
          </cell>
          <cell r="D2">
            <v>506</v>
          </cell>
          <cell r="E2">
            <v>11972</v>
          </cell>
          <cell r="F2">
            <v>76481</v>
          </cell>
          <cell r="G2">
            <v>12105</v>
          </cell>
          <cell r="H2">
            <v>8</v>
          </cell>
          <cell r="I2">
            <v>5</v>
          </cell>
          <cell r="J2">
            <v>82</v>
          </cell>
        </row>
        <row r="3">
          <cell r="A3">
            <v>2</v>
          </cell>
          <cell r="B3">
            <v>6</v>
          </cell>
          <cell r="C3">
            <v>210</v>
          </cell>
          <cell r="D3">
            <v>893</v>
          </cell>
          <cell r="E3">
            <v>6080</v>
          </cell>
          <cell r="F3">
            <v>17032</v>
          </cell>
          <cell r="G3">
            <v>2341</v>
          </cell>
          <cell r="H3">
            <v>2</v>
          </cell>
          <cell r="I3">
            <v>0</v>
          </cell>
          <cell r="J3">
            <v>37</v>
          </cell>
        </row>
        <row r="4">
          <cell r="A4">
            <v>3</v>
          </cell>
          <cell r="B4">
            <v>8</v>
          </cell>
          <cell r="C4">
            <v>216</v>
          </cell>
          <cell r="D4">
            <v>156</v>
          </cell>
          <cell r="E4">
            <v>172</v>
          </cell>
          <cell r="F4">
            <v>157</v>
          </cell>
          <cell r="G4">
            <v>22</v>
          </cell>
          <cell r="H4">
            <v>0</v>
          </cell>
          <cell r="I4">
            <v>1</v>
          </cell>
          <cell r="J4">
            <v>1</v>
          </cell>
        </row>
      </sheetData>
      <sheetData sheetId="131">
        <row r="1">
          <cell r="A1" t="str">
            <v>keizersnede</v>
          </cell>
          <cell r="B1" t="str">
            <v>col_1</v>
          </cell>
          <cell r="C1" t="str">
            <v>col_2</v>
          </cell>
          <cell r="D1" t="str">
            <v>col_3</v>
          </cell>
          <cell r="E1" t="str">
            <v>col_4</v>
          </cell>
          <cell r="F1" t="str">
            <v>col_5</v>
          </cell>
          <cell r="G1" t="str">
            <v>col_6</v>
          </cell>
          <cell r="H1" t="str">
            <v>col_7</v>
          </cell>
          <cell r="I1" t="str">
            <v>col_8</v>
          </cell>
          <cell r="J1" t="str">
            <v>col_9</v>
          </cell>
          <cell r="K1" t="str">
            <v>col_10</v>
          </cell>
        </row>
        <row r="2">
          <cell r="A2">
            <v>1</v>
          </cell>
          <cell r="B2">
            <v>51</v>
          </cell>
          <cell r="C2">
            <v>3461</v>
          </cell>
          <cell r="D2">
            <v>17013</v>
          </cell>
          <cell r="E2">
            <v>37343</v>
          </cell>
          <cell r="F2">
            <v>30436</v>
          </cell>
          <cell r="G2">
            <v>11096</v>
          </cell>
          <cell r="H2">
            <v>1888</v>
          </cell>
          <cell r="I2">
            <v>79</v>
          </cell>
          <cell r="J2">
            <v>1</v>
          </cell>
          <cell r="K2">
            <v>0</v>
          </cell>
        </row>
        <row r="3">
          <cell r="A3">
            <v>2</v>
          </cell>
          <cell r="B3">
            <v>6</v>
          </cell>
          <cell r="C3">
            <v>562</v>
          </cell>
          <cell r="D3">
            <v>3526</v>
          </cell>
          <cell r="E3">
            <v>8734</v>
          </cell>
          <cell r="F3">
            <v>8634</v>
          </cell>
          <cell r="G3">
            <v>4173</v>
          </cell>
          <cell r="H3">
            <v>915</v>
          </cell>
          <cell r="I3">
            <v>47</v>
          </cell>
          <cell r="J3">
            <v>4</v>
          </cell>
          <cell r="K3">
            <v>0</v>
          </cell>
        </row>
        <row r="4">
          <cell r="A4">
            <v>3</v>
          </cell>
          <cell r="B4">
            <v>0</v>
          </cell>
          <cell r="C4">
            <v>34</v>
          </cell>
          <cell r="D4">
            <v>123</v>
          </cell>
          <cell r="E4">
            <v>233</v>
          </cell>
          <cell r="F4">
            <v>226</v>
          </cell>
          <cell r="G4">
            <v>84</v>
          </cell>
          <cell r="H4">
            <v>31</v>
          </cell>
          <cell r="I4">
            <v>2</v>
          </cell>
          <cell r="J4">
            <v>0</v>
          </cell>
          <cell r="K4">
            <v>0</v>
          </cell>
        </row>
      </sheetData>
      <sheetData sheetId="132">
        <row r="1">
          <cell r="A1" t="str">
            <v>keizersnede</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44</v>
          </cell>
          <cell r="C2">
            <v>156</v>
          </cell>
          <cell r="D2">
            <v>242</v>
          </cell>
          <cell r="E2">
            <v>678</v>
          </cell>
          <cell r="F2">
            <v>3622</v>
          </cell>
          <cell r="G2">
            <v>18098</v>
          </cell>
          <cell r="H2">
            <v>41277</v>
          </cell>
          <cell r="I2">
            <v>29191</v>
          </cell>
          <cell r="J2">
            <v>7249</v>
          </cell>
          <cell r="K2">
            <v>755</v>
          </cell>
          <cell r="L2">
            <v>48</v>
          </cell>
          <cell r="M2">
            <v>8</v>
          </cell>
        </row>
        <row r="3">
          <cell r="A3">
            <v>2</v>
          </cell>
          <cell r="B3">
            <v>18</v>
          </cell>
          <cell r="C3">
            <v>259</v>
          </cell>
          <cell r="D3">
            <v>547</v>
          </cell>
          <cell r="E3">
            <v>1005</v>
          </cell>
          <cell r="F3">
            <v>2181</v>
          </cell>
          <cell r="G3">
            <v>5487</v>
          </cell>
          <cell r="H3">
            <v>8970</v>
          </cell>
          <cell r="I3">
            <v>6043</v>
          </cell>
          <cell r="J3">
            <v>1777</v>
          </cell>
          <cell r="K3">
            <v>275</v>
          </cell>
          <cell r="L3">
            <v>39</v>
          </cell>
          <cell r="M3">
            <v>0</v>
          </cell>
        </row>
        <row r="4">
          <cell r="A4">
            <v>3</v>
          </cell>
          <cell r="B4">
            <v>71</v>
          </cell>
          <cell r="C4">
            <v>198</v>
          </cell>
          <cell r="D4">
            <v>74</v>
          </cell>
          <cell r="E4">
            <v>82</v>
          </cell>
          <cell r="F4">
            <v>62</v>
          </cell>
          <cell r="G4">
            <v>86</v>
          </cell>
          <cell r="H4">
            <v>106</v>
          </cell>
          <cell r="I4">
            <v>41</v>
          </cell>
          <cell r="J4">
            <v>11</v>
          </cell>
          <cell r="K4">
            <v>1</v>
          </cell>
          <cell r="L4">
            <v>1</v>
          </cell>
          <cell r="M4">
            <v>0</v>
          </cell>
        </row>
      </sheetData>
      <sheetData sheetId="133">
        <row r="1">
          <cell r="A1" t="str">
            <v>keizersnede</v>
          </cell>
          <cell r="B1" t="str">
            <v>col_1</v>
          </cell>
          <cell r="C1" t="str">
            <v>col_2</v>
          </cell>
          <cell r="D1" t="str">
            <v>col_3</v>
          </cell>
          <cell r="E1" t="str">
            <v>col_4</v>
          </cell>
        </row>
        <row r="2">
          <cell r="A2">
            <v>1</v>
          </cell>
          <cell r="B2">
            <v>11</v>
          </cell>
          <cell r="C2">
            <v>51683</v>
          </cell>
          <cell r="D2">
            <v>49674</v>
          </cell>
          <cell r="E2">
            <v>0</v>
          </cell>
        </row>
        <row r="3">
          <cell r="A3">
            <v>2</v>
          </cell>
          <cell r="B3">
            <v>1</v>
          </cell>
          <cell r="C3">
            <v>13890</v>
          </cell>
          <cell r="D3">
            <v>12710</v>
          </cell>
          <cell r="E3">
            <v>0</v>
          </cell>
        </row>
        <row r="4">
          <cell r="A4">
            <v>3</v>
          </cell>
          <cell r="B4">
            <v>3</v>
          </cell>
          <cell r="C4">
            <v>391</v>
          </cell>
          <cell r="D4">
            <v>339</v>
          </cell>
          <cell r="E4">
            <v>0</v>
          </cell>
        </row>
      </sheetData>
      <sheetData sheetId="134">
        <row r="1">
          <cell r="A1" t="str">
            <v>keizersnede</v>
          </cell>
          <cell r="B1" t="str">
            <v>col_1</v>
          </cell>
          <cell r="C1" t="str">
            <v>col_2</v>
          </cell>
          <cell r="D1" t="str">
            <v>col_3</v>
          </cell>
          <cell r="E1" t="str">
            <v>col_4</v>
          </cell>
        </row>
        <row r="2">
          <cell r="A2">
            <v>1</v>
          </cell>
          <cell r="B2">
            <v>99537</v>
          </cell>
          <cell r="C2">
            <v>1824</v>
          </cell>
          <cell r="D2">
            <v>6</v>
          </cell>
          <cell r="E2">
            <v>1</v>
          </cell>
        </row>
        <row r="3">
          <cell r="A3">
            <v>2</v>
          </cell>
          <cell r="B3">
            <v>24046</v>
          </cell>
          <cell r="C3">
            <v>2467</v>
          </cell>
          <cell r="D3">
            <v>88</v>
          </cell>
          <cell r="E3">
            <v>0</v>
          </cell>
        </row>
        <row r="4">
          <cell r="A4">
            <v>3</v>
          </cell>
          <cell r="B4">
            <v>120</v>
          </cell>
          <cell r="C4">
            <v>42</v>
          </cell>
          <cell r="D4">
            <v>1</v>
          </cell>
          <cell r="E4">
            <v>570</v>
          </cell>
        </row>
      </sheetData>
      <sheetData sheetId="135">
        <row r="1">
          <cell r="A1" t="str">
            <v>keizersnede</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cell r="O1" t="str">
            <v>col_14</v>
          </cell>
        </row>
        <row r="2">
          <cell r="A2">
            <v>1</v>
          </cell>
          <cell r="B2">
            <v>1013</v>
          </cell>
          <cell r="C2">
            <v>2216</v>
          </cell>
          <cell r="D2">
            <v>4750</v>
          </cell>
          <cell r="E2">
            <v>22438</v>
          </cell>
          <cell r="F2">
            <v>47390</v>
          </cell>
          <cell r="G2">
            <v>15370</v>
          </cell>
          <cell r="H2">
            <v>2696</v>
          </cell>
          <cell r="I2">
            <v>1148</v>
          </cell>
          <cell r="J2">
            <v>584</v>
          </cell>
          <cell r="K2">
            <v>399</v>
          </cell>
          <cell r="L2">
            <v>351</v>
          </cell>
          <cell r="M2">
            <v>1850</v>
          </cell>
          <cell r="N2">
            <v>623</v>
          </cell>
          <cell r="O2">
            <v>540</v>
          </cell>
        </row>
        <row r="3">
          <cell r="A3">
            <v>2</v>
          </cell>
          <cell r="B3">
            <v>376</v>
          </cell>
          <cell r="C3">
            <v>165</v>
          </cell>
          <cell r="D3">
            <v>145</v>
          </cell>
          <cell r="E3">
            <v>711</v>
          </cell>
          <cell r="F3">
            <v>3857</v>
          </cell>
          <cell r="G3">
            <v>8323</v>
          </cell>
          <cell r="H3">
            <v>6718</v>
          </cell>
          <cell r="I3">
            <v>2212</v>
          </cell>
          <cell r="J3">
            <v>529</v>
          </cell>
          <cell r="K3">
            <v>307</v>
          </cell>
          <cell r="L3">
            <v>214</v>
          </cell>
          <cell r="M3">
            <v>1428</v>
          </cell>
          <cell r="N3">
            <v>679</v>
          </cell>
          <cell r="O3">
            <v>937</v>
          </cell>
        </row>
        <row r="4">
          <cell r="A4">
            <v>3</v>
          </cell>
          <cell r="B4">
            <v>543</v>
          </cell>
          <cell r="C4">
            <v>67</v>
          </cell>
          <cell r="D4">
            <v>17</v>
          </cell>
          <cell r="E4">
            <v>34</v>
          </cell>
          <cell r="F4">
            <v>42</v>
          </cell>
          <cell r="G4">
            <v>10</v>
          </cell>
          <cell r="H4">
            <v>3</v>
          </cell>
          <cell r="I4">
            <v>1</v>
          </cell>
          <cell r="J4">
            <v>4</v>
          </cell>
          <cell r="K4">
            <v>1</v>
          </cell>
          <cell r="L4">
            <v>1</v>
          </cell>
          <cell r="M4">
            <v>3</v>
          </cell>
          <cell r="N4">
            <v>4</v>
          </cell>
          <cell r="O4">
            <v>3</v>
          </cell>
        </row>
      </sheetData>
      <sheetData sheetId="136">
        <row r="1">
          <cell r="A1" t="str">
            <v>keizersnede</v>
          </cell>
          <cell r="B1" t="str">
            <v>col_1</v>
          </cell>
          <cell r="C1" t="str">
            <v>col_2</v>
          </cell>
          <cell r="D1" t="str">
            <v>col_3</v>
          </cell>
        </row>
        <row r="2">
          <cell r="A2">
            <v>1</v>
          </cell>
          <cell r="B2">
            <v>4008</v>
          </cell>
          <cell r="C2">
            <v>94779</v>
          </cell>
          <cell r="D2">
            <v>2581</v>
          </cell>
        </row>
        <row r="3">
          <cell r="A3">
            <v>2</v>
          </cell>
          <cell r="B3">
            <v>8819</v>
          </cell>
          <cell r="C3">
            <v>17288</v>
          </cell>
          <cell r="D3">
            <v>494</v>
          </cell>
        </row>
        <row r="4">
          <cell r="A4">
            <v>3</v>
          </cell>
          <cell r="B4">
            <v>51</v>
          </cell>
          <cell r="C4">
            <v>639</v>
          </cell>
          <cell r="D4">
            <v>43</v>
          </cell>
        </row>
      </sheetData>
      <sheetData sheetId="137">
        <row r="1">
          <cell r="A1" t="str">
            <v>keizersnede</v>
          </cell>
          <cell r="B1" t="str">
            <v>col_1</v>
          </cell>
          <cell r="C1" t="str">
            <v>col_2</v>
          </cell>
          <cell r="D1" t="str">
            <v>col_3</v>
          </cell>
        </row>
        <row r="2">
          <cell r="A2">
            <v>1</v>
          </cell>
          <cell r="B2">
            <v>68184</v>
          </cell>
          <cell r="C2">
            <v>32180</v>
          </cell>
          <cell r="D2">
            <v>1004</v>
          </cell>
        </row>
        <row r="3">
          <cell r="A3">
            <v>2</v>
          </cell>
          <cell r="B3">
            <v>16870</v>
          </cell>
          <cell r="C3">
            <v>9448</v>
          </cell>
          <cell r="D3">
            <v>283</v>
          </cell>
        </row>
        <row r="4">
          <cell r="A4">
            <v>3</v>
          </cell>
          <cell r="B4">
            <v>380</v>
          </cell>
          <cell r="C4">
            <v>333</v>
          </cell>
          <cell r="D4">
            <v>20</v>
          </cell>
        </row>
      </sheetData>
      <sheetData sheetId="138">
        <row r="1">
          <cell r="A1" t="str">
            <v>keizersnede</v>
          </cell>
          <cell r="B1" t="str">
            <v>col_1</v>
          </cell>
          <cell r="C1" t="str">
            <v>col_2</v>
          </cell>
          <cell r="D1" t="str">
            <v>col_3</v>
          </cell>
        </row>
        <row r="2">
          <cell r="A2">
            <v>1</v>
          </cell>
          <cell r="B2">
            <v>27129</v>
          </cell>
          <cell r="C2">
            <v>73213</v>
          </cell>
          <cell r="D2">
            <v>1026</v>
          </cell>
        </row>
        <row r="3">
          <cell r="A3">
            <v>2</v>
          </cell>
          <cell r="B3">
            <v>4197</v>
          </cell>
          <cell r="C3">
            <v>22135</v>
          </cell>
          <cell r="D3">
            <v>269</v>
          </cell>
        </row>
        <row r="4">
          <cell r="A4">
            <v>3</v>
          </cell>
          <cell r="B4">
            <v>332</v>
          </cell>
          <cell r="C4">
            <v>384</v>
          </cell>
          <cell r="D4">
            <v>17</v>
          </cell>
        </row>
      </sheetData>
      <sheetData sheetId="139">
        <row r="1">
          <cell r="A1" t="str">
            <v>keizersnede</v>
          </cell>
          <cell r="B1" t="str">
            <v>col_1</v>
          </cell>
          <cell r="C1" t="str">
            <v>col_2</v>
          </cell>
        </row>
        <row r="2">
          <cell r="A2">
            <v>1</v>
          </cell>
          <cell r="B2">
            <v>0</v>
          </cell>
          <cell r="C2">
            <v>101368</v>
          </cell>
        </row>
        <row r="3">
          <cell r="A3">
            <v>2</v>
          </cell>
          <cell r="B3">
            <v>0</v>
          </cell>
          <cell r="C3">
            <v>26601</v>
          </cell>
        </row>
        <row r="4">
          <cell r="A4">
            <v>3</v>
          </cell>
          <cell r="B4">
            <v>609</v>
          </cell>
          <cell r="C4">
            <v>124</v>
          </cell>
        </row>
      </sheetData>
      <sheetData sheetId="140">
        <row r="1">
          <cell r="A1" t="str">
            <v>sectio</v>
          </cell>
          <cell r="B1" t="str">
            <v>col_1</v>
          </cell>
          <cell r="C1" t="str">
            <v>col_2</v>
          </cell>
          <cell r="D1" t="str">
            <v>col_3</v>
          </cell>
        </row>
        <row r="2">
          <cell r="A2">
            <v>1</v>
          </cell>
          <cell r="B2">
            <v>6384</v>
          </cell>
          <cell r="C2">
            <v>2367</v>
          </cell>
          <cell r="D2">
            <v>3904</v>
          </cell>
        </row>
        <row r="3">
          <cell r="A3">
            <v>2</v>
          </cell>
          <cell r="B3">
            <v>57762</v>
          </cell>
          <cell r="C3">
            <v>22413</v>
          </cell>
          <cell r="D3">
            <v>30589</v>
          </cell>
        </row>
        <row r="4">
          <cell r="A4">
            <v>3</v>
          </cell>
          <cell r="B4">
            <v>1138</v>
          </cell>
          <cell r="C4">
            <v>378</v>
          </cell>
          <cell r="D4">
            <v>1523</v>
          </cell>
        </row>
      </sheetData>
      <sheetData sheetId="141">
        <row r="1">
          <cell r="A1" t="str">
            <v>sectio</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row>
        <row r="2">
          <cell r="A2">
            <v>1</v>
          </cell>
          <cell r="B2">
            <v>1018</v>
          </cell>
          <cell r="C2">
            <v>1577</v>
          </cell>
          <cell r="D2">
            <v>2288</v>
          </cell>
          <cell r="E2">
            <v>815</v>
          </cell>
          <cell r="F2">
            <v>686</v>
          </cell>
          <cell r="G2">
            <v>2367</v>
          </cell>
          <cell r="H2">
            <v>1428</v>
          </cell>
          <cell r="I2">
            <v>158</v>
          </cell>
          <cell r="J2">
            <v>1569</v>
          </cell>
          <cell r="K2">
            <v>461</v>
          </cell>
          <cell r="L2">
            <v>288</v>
          </cell>
        </row>
        <row r="3">
          <cell r="A3">
            <v>2</v>
          </cell>
          <cell r="B3">
            <v>10742</v>
          </cell>
          <cell r="C3">
            <v>14586</v>
          </cell>
          <cell r="D3">
            <v>19213</v>
          </cell>
          <cell r="E3">
            <v>7566</v>
          </cell>
          <cell r="F3">
            <v>5655</v>
          </cell>
          <cell r="G3">
            <v>22413</v>
          </cell>
          <cell r="H3">
            <v>11796</v>
          </cell>
          <cell r="I3">
            <v>1591</v>
          </cell>
          <cell r="J3">
            <v>10166</v>
          </cell>
          <cell r="K3">
            <v>4454</v>
          </cell>
          <cell r="L3">
            <v>2582</v>
          </cell>
        </row>
        <row r="4">
          <cell r="A4">
            <v>3</v>
          </cell>
          <cell r="B4">
            <v>88</v>
          </cell>
          <cell r="C4">
            <v>28</v>
          </cell>
          <cell r="D4">
            <v>953</v>
          </cell>
          <cell r="E4">
            <v>8</v>
          </cell>
          <cell r="F4">
            <v>61</v>
          </cell>
          <cell r="G4">
            <v>378</v>
          </cell>
          <cell r="H4">
            <v>905</v>
          </cell>
          <cell r="I4">
            <v>0</v>
          </cell>
          <cell r="J4">
            <v>557</v>
          </cell>
          <cell r="K4">
            <v>42</v>
          </cell>
          <cell r="L4">
            <v>19</v>
          </cell>
        </row>
      </sheetData>
      <sheetData sheetId="142">
        <row r="1">
          <cell r="A1" t="str">
            <v>sectio</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row>
        <row r="2">
          <cell r="A2">
            <v>1</v>
          </cell>
          <cell r="B2">
            <v>420</v>
          </cell>
          <cell r="C2">
            <v>10184</v>
          </cell>
          <cell r="D2">
            <v>24</v>
          </cell>
          <cell r="E2">
            <v>126</v>
          </cell>
          <cell r="F2">
            <v>15</v>
          </cell>
          <cell r="G2">
            <v>5</v>
          </cell>
          <cell r="H2">
            <v>138</v>
          </cell>
          <cell r="I2">
            <v>395</v>
          </cell>
          <cell r="J2">
            <v>181</v>
          </cell>
          <cell r="K2">
            <v>804</v>
          </cell>
          <cell r="L2">
            <v>133</v>
          </cell>
          <cell r="M2">
            <v>226</v>
          </cell>
          <cell r="N2">
            <v>4</v>
          </cell>
        </row>
        <row r="3">
          <cell r="A3">
            <v>2</v>
          </cell>
          <cell r="B3">
            <v>3628</v>
          </cell>
          <cell r="C3">
            <v>92168</v>
          </cell>
          <cell r="D3">
            <v>173</v>
          </cell>
          <cell r="E3">
            <v>1278</v>
          </cell>
          <cell r="F3">
            <v>111</v>
          </cell>
          <cell r="G3">
            <v>19</v>
          </cell>
          <cell r="H3">
            <v>1111</v>
          </cell>
          <cell r="I3">
            <v>3326</v>
          </cell>
          <cell r="J3">
            <v>1573</v>
          </cell>
          <cell r="K3">
            <v>5065</v>
          </cell>
          <cell r="L3">
            <v>613</v>
          </cell>
          <cell r="M3">
            <v>1675</v>
          </cell>
          <cell r="N3">
            <v>24</v>
          </cell>
        </row>
        <row r="4">
          <cell r="A4">
            <v>3</v>
          </cell>
          <cell r="B4">
            <v>263</v>
          </cell>
          <cell r="C4">
            <v>2278</v>
          </cell>
          <cell r="D4">
            <v>3</v>
          </cell>
          <cell r="E4">
            <v>24</v>
          </cell>
          <cell r="F4">
            <v>6</v>
          </cell>
          <cell r="G4">
            <v>0</v>
          </cell>
          <cell r="H4">
            <v>45</v>
          </cell>
          <cell r="I4">
            <v>78</v>
          </cell>
          <cell r="J4">
            <v>66</v>
          </cell>
          <cell r="K4">
            <v>196</v>
          </cell>
          <cell r="L4">
            <v>19</v>
          </cell>
          <cell r="M4">
            <v>61</v>
          </cell>
          <cell r="N4">
            <v>0</v>
          </cell>
        </row>
      </sheetData>
      <sheetData sheetId="143">
        <row r="1">
          <cell r="A1" t="str">
            <v>sectio</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25</v>
          </cell>
          <cell r="C2">
            <v>138</v>
          </cell>
          <cell r="D2">
            <v>255</v>
          </cell>
          <cell r="E2">
            <v>1061</v>
          </cell>
          <cell r="F2">
            <v>2994</v>
          </cell>
          <cell r="G2">
            <v>3653</v>
          </cell>
          <cell r="H2">
            <v>2709</v>
          </cell>
          <cell r="I2">
            <v>1036</v>
          </cell>
          <cell r="J2">
            <v>321</v>
          </cell>
          <cell r="K2">
            <v>102</v>
          </cell>
          <cell r="L2">
            <v>67</v>
          </cell>
          <cell r="M2">
            <v>294</v>
          </cell>
        </row>
        <row r="3">
          <cell r="A3">
            <v>2</v>
          </cell>
          <cell r="B3">
            <v>524</v>
          </cell>
          <cell r="C3">
            <v>2015</v>
          </cell>
          <cell r="D3">
            <v>3870</v>
          </cell>
          <cell r="E3">
            <v>15623</v>
          </cell>
          <cell r="F3">
            <v>38272</v>
          </cell>
          <cell r="G3">
            <v>29187</v>
          </cell>
          <cell r="H3">
            <v>11807</v>
          </cell>
          <cell r="I3">
            <v>4744</v>
          </cell>
          <cell r="J3">
            <v>1705</v>
          </cell>
          <cell r="K3">
            <v>777</v>
          </cell>
          <cell r="L3">
            <v>465</v>
          </cell>
          <cell r="M3">
            <v>1775</v>
          </cell>
        </row>
        <row r="4">
          <cell r="A4">
            <v>3</v>
          </cell>
          <cell r="B4">
            <v>46</v>
          </cell>
          <cell r="C4">
            <v>83</v>
          </cell>
          <cell r="D4">
            <v>120</v>
          </cell>
          <cell r="E4">
            <v>433</v>
          </cell>
          <cell r="F4">
            <v>940</v>
          </cell>
          <cell r="G4">
            <v>770</v>
          </cell>
          <cell r="H4">
            <v>321</v>
          </cell>
          <cell r="I4">
            <v>158</v>
          </cell>
          <cell r="J4">
            <v>57</v>
          </cell>
          <cell r="K4">
            <v>25</v>
          </cell>
          <cell r="L4">
            <v>18</v>
          </cell>
          <cell r="M4">
            <v>68</v>
          </cell>
        </row>
      </sheetData>
      <sheetData sheetId="144">
        <row r="1">
          <cell r="A1" t="str">
            <v>sectio</v>
          </cell>
          <cell r="B1" t="str">
            <v>col_1</v>
          </cell>
          <cell r="C1" t="str">
            <v>col_2</v>
          </cell>
          <cell r="D1" t="str">
            <v>col_3</v>
          </cell>
          <cell r="E1" t="str">
            <v>col_4</v>
          </cell>
          <cell r="F1" t="str">
            <v>col_5</v>
          </cell>
          <cell r="G1" t="str">
            <v>col_6</v>
          </cell>
          <cell r="H1" t="str">
            <v>col_7</v>
          </cell>
          <cell r="I1" t="str">
            <v>col_8</v>
          </cell>
          <cell r="J1" t="str">
            <v>col_9</v>
          </cell>
        </row>
        <row r="2">
          <cell r="A2">
            <v>1</v>
          </cell>
          <cell r="B2">
            <v>4</v>
          </cell>
          <cell r="C2">
            <v>43</v>
          </cell>
          <cell r="D2">
            <v>140</v>
          </cell>
          <cell r="E2">
            <v>2145</v>
          </cell>
          <cell r="F2">
            <v>9409</v>
          </cell>
          <cell r="G2">
            <v>914</v>
          </cell>
          <cell r="H2">
            <v>0</v>
          </cell>
          <cell r="I2">
            <v>0</v>
          </cell>
          <cell r="J2">
            <v>0</v>
          </cell>
        </row>
        <row r="3">
          <cell r="A3">
            <v>2</v>
          </cell>
          <cell r="B3">
            <v>37</v>
          </cell>
          <cell r="C3">
            <v>463</v>
          </cell>
          <cell r="D3">
            <v>1127</v>
          </cell>
          <cell r="E3">
            <v>14182</v>
          </cell>
          <cell r="F3">
            <v>81644</v>
          </cell>
          <cell r="G3">
            <v>13281</v>
          </cell>
          <cell r="H3">
            <v>9</v>
          </cell>
          <cell r="I3">
            <v>6</v>
          </cell>
          <cell r="J3">
            <v>15</v>
          </cell>
        </row>
        <row r="4">
          <cell r="A4">
            <v>3</v>
          </cell>
          <cell r="B4">
            <v>2</v>
          </cell>
          <cell r="C4">
            <v>19</v>
          </cell>
          <cell r="D4">
            <v>41</v>
          </cell>
          <cell r="E4">
            <v>460</v>
          </cell>
          <cell r="F4">
            <v>2149</v>
          </cell>
          <cell r="G4">
            <v>270</v>
          </cell>
          <cell r="H4">
            <v>1</v>
          </cell>
          <cell r="I4">
            <v>0</v>
          </cell>
          <cell r="J4">
            <v>97</v>
          </cell>
        </row>
      </sheetData>
      <sheetData sheetId="145">
        <row r="1">
          <cell r="A1" t="str">
            <v>sectio</v>
          </cell>
          <cell r="B1" t="str">
            <v>col_1</v>
          </cell>
          <cell r="C1" t="str">
            <v>col_2</v>
          </cell>
          <cell r="D1" t="str">
            <v>col_3</v>
          </cell>
          <cell r="E1" t="str">
            <v>col_4</v>
          </cell>
          <cell r="F1" t="str">
            <v>col_5</v>
          </cell>
          <cell r="G1" t="str">
            <v>col_6</v>
          </cell>
          <cell r="H1" t="str">
            <v>col_7</v>
          </cell>
          <cell r="I1" t="str">
            <v>col_8</v>
          </cell>
          <cell r="J1" t="str">
            <v>col_9</v>
          </cell>
          <cell r="K1" t="str">
            <v>col_10</v>
          </cell>
        </row>
        <row r="2">
          <cell r="A2">
            <v>1</v>
          </cell>
          <cell r="B2">
            <v>0</v>
          </cell>
          <cell r="C2">
            <v>93</v>
          </cell>
          <cell r="D2">
            <v>1052</v>
          </cell>
          <cell r="E2">
            <v>3676</v>
          </cell>
          <cell r="F2">
            <v>4868</v>
          </cell>
          <cell r="G2">
            <v>2460</v>
          </cell>
          <cell r="H2">
            <v>485</v>
          </cell>
          <cell r="I2">
            <v>21</v>
          </cell>
          <cell r="J2">
            <v>0</v>
          </cell>
          <cell r="K2">
            <v>0</v>
          </cell>
        </row>
        <row r="3">
          <cell r="A3">
            <v>2</v>
          </cell>
          <cell r="B3">
            <v>57</v>
          </cell>
          <cell r="C3">
            <v>3850</v>
          </cell>
          <cell r="D3">
            <v>18884</v>
          </cell>
          <cell r="E3">
            <v>40976</v>
          </cell>
          <cell r="F3">
            <v>32676</v>
          </cell>
          <cell r="G3">
            <v>12029</v>
          </cell>
          <cell r="H3">
            <v>2197</v>
          </cell>
          <cell r="I3">
            <v>90</v>
          </cell>
          <cell r="J3">
            <v>5</v>
          </cell>
          <cell r="K3">
            <v>0</v>
          </cell>
        </row>
        <row r="4">
          <cell r="A4">
            <v>3</v>
          </cell>
          <cell r="B4">
            <v>0</v>
          </cell>
          <cell r="C4">
            <v>86</v>
          </cell>
          <cell r="D4">
            <v>496</v>
          </cell>
          <cell r="E4">
            <v>969</v>
          </cell>
          <cell r="F4">
            <v>932</v>
          </cell>
          <cell r="G4">
            <v>463</v>
          </cell>
          <cell r="H4">
            <v>88</v>
          </cell>
          <cell r="I4">
            <v>5</v>
          </cell>
          <cell r="J4">
            <v>0</v>
          </cell>
          <cell r="K4">
            <v>0</v>
          </cell>
        </row>
      </sheetData>
      <sheetData sheetId="146">
        <row r="1">
          <cell r="A1" t="str">
            <v>sectio</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12</v>
          </cell>
          <cell r="C2">
            <v>55</v>
          </cell>
          <cell r="D2">
            <v>73</v>
          </cell>
          <cell r="E2">
            <v>173</v>
          </cell>
          <cell r="F2">
            <v>624</v>
          </cell>
          <cell r="G2">
            <v>2450</v>
          </cell>
          <cell r="H2">
            <v>4960</v>
          </cell>
          <cell r="I2">
            <v>3453</v>
          </cell>
          <cell r="J2">
            <v>950</v>
          </cell>
          <cell r="K2">
            <v>114</v>
          </cell>
          <cell r="L2">
            <v>14</v>
          </cell>
          <cell r="M2">
            <v>0</v>
          </cell>
        </row>
        <row r="3">
          <cell r="A3">
            <v>2</v>
          </cell>
          <cell r="B3">
            <v>114</v>
          </cell>
          <cell r="C3">
            <v>535</v>
          </cell>
          <cell r="D3">
            <v>750</v>
          </cell>
          <cell r="E3">
            <v>1528</v>
          </cell>
          <cell r="F3">
            <v>5033</v>
          </cell>
          <cell r="G3">
            <v>20620</v>
          </cell>
          <cell r="H3">
            <v>44205</v>
          </cell>
          <cell r="I3">
            <v>31041</v>
          </cell>
          <cell r="J3">
            <v>7909</v>
          </cell>
          <cell r="K3">
            <v>897</v>
          </cell>
          <cell r="L3">
            <v>74</v>
          </cell>
          <cell r="M3">
            <v>0</v>
          </cell>
        </row>
        <row r="4">
          <cell r="A4">
            <v>3</v>
          </cell>
          <cell r="B4">
            <v>7</v>
          </cell>
          <cell r="C4">
            <v>23</v>
          </cell>
          <cell r="D4">
            <v>40</v>
          </cell>
          <cell r="E4">
            <v>64</v>
          </cell>
          <cell r="F4">
            <v>208</v>
          </cell>
          <cell r="G4">
            <v>601</v>
          </cell>
          <cell r="H4">
            <v>1188</v>
          </cell>
          <cell r="I4">
            <v>781</v>
          </cell>
          <cell r="J4">
            <v>178</v>
          </cell>
          <cell r="K4">
            <v>20</v>
          </cell>
          <cell r="L4">
            <v>0</v>
          </cell>
          <cell r="M4">
            <v>8</v>
          </cell>
        </row>
      </sheetData>
      <sheetData sheetId="147">
        <row r="1">
          <cell r="A1" t="str">
            <v>sectio</v>
          </cell>
          <cell r="B1" t="str">
            <v>col_1</v>
          </cell>
          <cell r="C1" t="str">
            <v>col_2</v>
          </cell>
          <cell r="D1" t="str">
            <v>col_3</v>
          </cell>
          <cell r="E1" t="str">
            <v>col_4</v>
          </cell>
        </row>
        <row r="2">
          <cell r="A2">
            <v>1</v>
          </cell>
          <cell r="B2">
            <v>1</v>
          </cell>
          <cell r="C2">
            <v>6608</v>
          </cell>
          <cell r="D2">
            <v>6269</v>
          </cell>
          <cell r="E2">
            <v>0</v>
          </cell>
        </row>
        <row r="3">
          <cell r="A3">
            <v>2</v>
          </cell>
          <cell r="B3">
            <v>13</v>
          </cell>
          <cell r="C3">
            <v>57758</v>
          </cell>
          <cell r="D3">
            <v>54935</v>
          </cell>
          <cell r="E3">
            <v>0</v>
          </cell>
        </row>
        <row r="4">
          <cell r="A4">
            <v>3</v>
          </cell>
          <cell r="B4">
            <v>1</v>
          </cell>
          <cell r="C4">
            <v>1598</v>
          </cell>
          <cell r="D4">
            <v>1519</v>
          </cell>
          <cell r="E4">
            <v>0</v>
          </cell>
        </row>
      </sheetData>
      <sheetData sheetId="148">
        <row r="1">
          <cell r="A1" t="str">
            <v>sectio</v>
          </cell>
          <cell r="B1" t="str">
            <v>col_1</v>
          </cell>
          <cell r="C1" t="str">
            <v>col_2</v>
          </cell>
          <cell r="D1" t="str">
            <v>col_3</v>
          </cell>
          <cell r="E1" t="str">
            <v>col_4</v>
          </cell>
        </row>
        <row r="2">
          <cell r="A2">
            <v>1</v>
          </cell>
          <cell r="B2">
            <v>12384</v>
          </cell>
          <cell r="C2">
            <v>221</v>
          </cell>
          <cell r="D2">
            <v>5</v>
          </cell>
          <cell r="E2">
            <v>45</v>
          </cell>
        </row>
        <row r="3">
          <cell r="A3">
            <v>2</v>
          </cell>
          <cell r="B3">
            <v>108342</v>
          </cell>
          <cell r="C3">
            <v>1912</v>
          </cell>
          <cell r="D3">
            <v>29</v>
          </cell>
          <cell r="E3">
            <v>481</v>
          </cell>
        </row>
        <row r="4">
          <cell r="A4">
            <v>3</v>
          </cell>
          <cell r="B4">
            <v>2937</v>
          </cell>
          <cell r="C4">
            <v>72</v>
          </cell>
          <cell r="D4">
            <v>3</v>
          </cell>
          <cell r="E4">
            <v>27</v>
          </cell>
        </row>
      </sheetData>
      <sheetData sheetId="149">
        <row r="1">
          <cell r="A1" t="str">
            <v>sectio</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cell r="O1" t="str">
            <v>col_14</v>
          </cell>
        </row>
        <row r="2">
          <cell r="A2">
            <v>1</v>
          </cell>
          <cell r="B2">
            <v>124</v>
          </cell>
          <cell r="C2">
            <v>159</v>
          </cell>
          <cell r="D2">
            <v>284</v>
          </cell>
          <cell r="E2">
            <v>1445</v>
          </cell>
          <cell r="F2">
            <v>3657</v>
          </cell>
          <cell r="G2">
            <v>3511</v>
          </cell>
          <cell r="H2">
            <v>2111</v>
          </cell>
          <cell r="I2">
            <v>650</v>
          </cell>
          <cell r="J2">
            <v>154</v>
          </cell>
          <cell r="K2">
            <v>80</v>
          </cell>
          <cell r="L2">
            <v>61</v>
          </cell>
          <cell r="M2">
            <v>379</v>
          </cell>
          <cell r="N2">
            <v>112</v>
          </cell>
          <cell r="O2">
            <v>151</v>
          </cell>
        </row>
        <row r="3">
          <cell r="A3">
            <v>2</v>
          </cell>
          <cell r="B3">
            <v>1694</v>
          </cell>
          <cell r="C3">
            <v>2217</v>
          </cell>
          <cell r="D3">
            <v>4493</v>
          </cell>
          <cell r="E3">
            <v>21140</v>
          </cell>
          <cell r="F3">
            <v>46494</v>
          </cell>
          <cell r="G3">
            <v>19692</v>
          </cell>
          <cell r="H3">
            <v>7112</v>
          </cell>
          <cell r="I3">
            <v>2618</v>
          </cell>
          <cell r="J3">
            <v>939</v>
          </cell>
          <cell r="K3">
            <v>608</v>
          </cell>
          <cell r="L3">
            <v>485</v>
          </cell>
          <cell r="M3">
            <v>2812</v>
          </cell>
          <cell r="N3">
            <v>1142</v>
          </cell>
          <cell r="O3">
            <v>1260</v>
          </cell>
        </row>
        <row r="4">
          <cell r="A4">
            <v>3</v>
          </cell>
          <cell r="B4">
            <v>114</v>
          </cell>
          <cell r="C4">
            <v>72</v>
          </cell>
          <cell r="D4">
            <v>135</v>
          </cell>
          <cell r="E4">
            <v>598</v>
          </cell>
          <cell r="F4">
            <v>1138</v>
          </cell>
          <cell r="G4">
            <v>500</v>
          </cell>
          <cell r="H4">
            <v>194</v>
          </cell>
          <cell r="I4">
            <v>93</v>
          </cell>
          <cell r="J4">
            <v>24</v>
          </cell>
          <cell r="K4">
            <v>19</v>
          </cell>
          <cell r="L4">
            <v>20</v>
          </cell>
          <cell r="M4">
            <v>90</v>
          </cell>
          <cell r="N4">
            <v>52</v>
          </cell>
          <cell r="O4">
            <v>69</v>
          </cell>
        </row>
      </sheetData>
      <sheetData sheetId="150">
        <row r="1">
          <cell r="A1" t="str">
            <v>sectio</v>
          </cell>
          <cell r="B1" t="str">
            <v>col_1</v>
          </cell>
          <cell r="C1" t="str">
            <v>col_2</v>
          </cell>
          <cell r="D1" t="str">
            <v>col_3</v>
          </cell>
        </row>
        <row r="2">
          <cell r="A2">
            <v>1</v>
          </cell>
          <cell r="B2">
            <v>4008</v>
          </cell>
          <cell r="C2">
            <v>8819</v>
          </cell>
          <cell r="D2">
            <v>51</v>
          </cell>
        </row>
        <row r="3">
          <cell r="A3">
            <v>2</v>
          </cell>
          <cell r="B3">
            <v>94779</v>
          </cell>
          <cell r="C3">
            <v>17288</v>
          </cell>
          <cell r="D3">
            <v>639</v>
          </cell>
        </row>
        <row r="4">
          <cell r="A4">
            <v>3</v>
          </cell>
          <cell r="B4">
            <v>2581</v>
          </cell>
          <cell r="C4">
            <v>494</v>
          </cell>
          <cell r="D4">
            <v>43</v>
          </cell>
        </row>
      </sheetData>
      <sheetData sheetId="151">
        <row r="1">
          <cell r="A1" t="str">
            <v>sectio</v>
          </cell>
          <cell r="B1" t="str">
            <v>col_1</v>
          </cell>
          <cell r="C1" t="str">
            <v>col_2</v>
          </cell>
          <cell r="D1" t="str">
            <v>col_3</v>
          </cell>
        </row>
        <row r="2">
          <cell r="A2">
            <v>1</v>
          </cell>
          <cell r="B2">
            <v>8001</v>
          </cell>
          <cell r="C2">
            <v>4594</v>
          </cell>
          <cell r="D2">
            <v>60</v>
          </cell>
        </row>
        <row r="3">
          <cell r="A3">
            <v>2</v>
          </cell>
          <cell r="B3">
            <v>74436</v>
          </cell>
          <cell r="C3">
            <v>35700</v>
          </cell>
          <cell r="D3">
            <v>628</v>
          </cell>
        </row>
        <row r="4">
          <cell r="A4">
            <v>3</v>
          </cell>
          <cell r="B4">
            <v>1454</v>
          </cell>
          <cell r="C4">
            <v>1023</v>
          </cell>
          <cell r="D4">
            <v>562</v>
          </cell>
        </row>
      </sheetData>
      <sheetData sheetId="152">
        <row r="1">
          <cell r="A1" t="str">
            <v>sectio</v>
          </cell>
          <cell r="B1" t="str">
            <v>col_1</v>
          </cell>
          <cell r="C1" t="str">
            <v>col_2</v>
          </cell>
          <cell r="D1" t="str">
            <v>col_3</v>
          </cell>
        </row>
        <row r="2">
          <cell r="A2">
            <v>1</v>
          </cell>
          <cell r="B2">
            <v>1154</v>
          </cell>
          <cell r="C2">
            <v>11415</v>
          </cell>
          <cell r="D2">
            <v>86</v>
          </cell>
        </row>
        <row r="3">
          <cell r="A3">
            <v>2</v>
          </cell>
          <cell r="B3">
            <v>29348</v>
          </cell>
          <cell r="C3">
            <v>81041</v>
          </cell>
          <cell r="D3">
            <v>375</v>
          </cell>
        </row>
        <row r="4">
          <cell r="A4">
            <v>3</v>
          </cell>
          <cell r="B4">
            <v>686</v>
          </cell>
          <cell r="C4">
            <v>1556</v>
          </cell>
          <cell r="D4">
            <v>797</v>
          </cell>
        </row>
      </sheetData>
      <sheetData sheetId="153">
        <row r="1">
          <cell r="A1" t="str">
            <v>sectio</v>
          </cell>
          <cell r="B1" t="str">
            <v>col_1</v>
          </cell>
          <cell r="C1" t="str">
            <v>col_2</v>
          </cell>
        </row>
        <row r="2">
          <cell r="A2">
            <v>1</v>
          </cell>
          <cell r="B2">
            <v>49</v>
          </cell>
          <cell r="C2">
            <v>12829</v>
          </cell>
        </row>
        <row r="3">
          <cell r="A3">
            <v>2</v>
          </cell>
          <cell r="B3">
            <v>531</v>
          </cell>
          <cell r="C3">
            <v>112175</v>
          </cell>
        </row>
        <row r="4">
          <cell r="A4">
            <v>3</v>
          </cell>
          <cell r="B4">
            <v>29</v>
          </cell>
          <cell r="C4">
            <v>3089</v>
          </cell>
        </row>
      </sheetData>
      <sheetData sheetId="154">
        <row r="1">
          <cell r="A1" t="str">
            <v>peri</v>
          </cell>
          <cell r="B1" t="str">
            <v>col_1</v>
          </cell>
          <cell r="C1" t="str">
            <v>col_2</v>
          </cell>
          <cell r="D1" t="str">
            <v>col_3</v>
          </cell>
        </row>
        <row r="2">
          <cell r="A2">
            <v>1</v>
          </cell>
          <cell r="B2">
            <v>42640</v>
          </cell>
          <cell r="C2">
            <v>17571</v>
          </cell>
          <cell r="D2">
            <v>23680</v>
          </cell>
        </row>
        <row r="3">
          <cell r="A3">
            <v>2</v>
          </cell>
          <cell r="B3">
            <v>22164</v>
          </cell>
          <cell r="C3">
            <v>7456</v>
          </cell>
          <cell r="D3">
            <v>11697</v>
          </cell>
        </row>
        <row r="4">
          <cell r="A4">
            <v>3</v>
          </cell>
          <cell r="B4">
            <v>480</v>
          </cell>
          <cell r="C4">
            <v>131</v>
          </cell>
          <cell r="D4">
            <v>639</v>
          </cell>
        </row>
      </sheetData>
      <sheetData sheetId="155">
        <row r="1">
          <cell r="A1" t="str">
            <v>peri</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row>
        <row r="2">
          <cell r="A2">
            <v>1</v>
          </cell>
          <cell r="B2">
            <v>8247</v>
          </cell>
          <cell r="C2">
            <v>10327</v>
          </cell>
          <cell r="D2">
            <v>14351</v>
          </cell>
          <cell r="E2">
            <v>5171</v>
          </cell>
          <cell r="F2">
            <v>4544</v>
          </cell>
          <cell r="G2">
            <v>17571</v>
          </cell>
          <cell r="H2">
            <v>9145</v>
          </cell>
          <cell r="I2">
            <v>1294</v>
          </cell>
          <cell r="J2">
            <v>8341</v>
          </cell>
          <cell r="K2">
            <v>3080</v>
          </cell>
          <cell r="L2">
            <v>1820</v>
          </cell>
        </row>
        <row r="3">
          <cell r="A3">
            <v>2</v>
          </cell>
          <cell r="B3">
            <v>3570</v>
          </cell>
          <cell r="C3">
            <v>5853</v>
          </cell>
          <cell r="D3">
            <v>7706</v>
          </cell>
          <cell r="E3">
            <v>3189</v>
          </cell>
          <cell r="F3">
            <v>1846</v>
          </cell>
          <cell r="G3">
            <v>7456</v>
          </cell>
          <cell r="H3">
            <v>4507</v>
          </cell>
          <cell r="I3">
            <v>455</v>
          </cell>
          <cell r="J3">
            <v>3796</v>
          </cell>
          <cell r="K3">
            <v>1870</v>
          </cell>
          <cell r="L3">
            <v>1069</v>
          </cell>
        </row>
        <row r="4">
          <cell r="A4">
            <v>3</v>
          </cell>
          <cell r="B4">
            <v>31</v>
          </cell>
          <cell r="C4">
            <v>11</v>
          </cell>
          <cell r="D4">
            <v>397</v>
          </cell>
          <cell r="E4">
            <v>29</v>
          </cell>
          <cell r="F4">
            <v>12</v>
          </cell>
          <cell r="G4">
            <v>131</v>
          </cell>
          <cell r="H4">
            <v>477</v>
          </cell>
          <cell r="I4">
            <v>0</v>
          </cell>
          <cell r="J4">
            <v>155</v>
          </cell>
          <cell r="K4">
            <v>7</v>
          </cell>
          <cell r="L4">
            <v>0</v>
          </cell>
        </row>
      </sheetData>
      <sheetData sheetId="156">
        <row r="1">
          <cell r="A1" t="str">
            <v>peri</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row>
        <row r="2">
          <cell r="A2">
            <v>1</v>
          </cell>
          <cell r="B2">
            <v>2685</v>
          </cell>
          <cell r="C2">
            <v>70023</v>
          </cell>
          <cell r="D2">
            <v>116</v>
          </cell>
          <cell r="E2">
            <v>1001</v>
          </cell>
          <cell r="F2">
            <v>92</v>
          </cell>
          <cell r="G2">
            <v>18</v>
          </cell>
          <cell r="H2">
            <v>800</v>
          </cell>
          <cell r="I2">
            <v>2653</v>
          </cell>
          <cell r="J2">
            <v>1018</v>
          </cell>
          <cell r="K2">
            <v>3630</v>
          </cell>
          <cell r="L2">
            <v>554</v>
          </cell>
          <cell r="M2">
            <v>1280</v>
          </cell>
          <cell r="N2">
            <v>21</v>
          </cell>
        </row>
        <row r="3">
          <cell r="A3">
            <v>2</v>
          </cell>
          <cell r="B3">
            <v>1254</v>
          </cell>
          <cell r="C3">
            <v>33826</v>
          </cell>
          <cell r="D3">
            <v>84</v>
          </cell>
          <cell r="E3">
            <v>424</v>
          </cell>
          <cell r="F3">
            <v>38</v>
          </cell>
          <cell r="G3">
            <v>6</v>
          </cell>
          <cell r="H3">
            <v>487</v>
          </cell>
          <cell r="I3">
            <v>1130</v>
          </cell>
          <cell r="J3">
            <v>787</v>
          </cell>
          <cell r="K3">
            <v>2391</v>
          </cell>
          <cell r="L3">
            <v>208</v>
          </cell>
          <cell r="M3">
            <v>675</v>
          </cell>
          <cell r="N3">
            <v>7</v>
          </cell>
        </row>
        <row r="4">
          <cell r="A4">
            <v>3</v>
          </cell>
          <cell r="B4">
            <v>372</v>
          </cell>
          <cell r="C4">
            <v>781</v>
          </cell>
          <cell r="D4">
            <v>0</v>
          </cell>
          <cell r="E4">
            <v>3</v>
          </cell>
          <cell r="F4">
            <v>2</v>
          </cell>
          <cell r="G4">
            <v>0</v>
          </cell>
          <cell r="H4">
            <v>7</v>
          </cell>
          <cell r="I4">
            <v>16</v>
          </cell>
          <cell r="J4">
            <v>15</v>
          </cell>
          <cell r="K4">
            <v>44</v>
          </cell>
          <cell r="L4">
            <v>3</v>
          </cell>
          <cell r="M4">
            <v>7</v>
          </cell>
          <cell r="N4">
            <v>0</v>
          </cell>
        </row>
      </sheetData>
      <sheetData sheetId="157">
        <row r="1">
          <cell r="A1" t="str">
            <v>peri</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173</v>
          </cell>
          <cell r="C2">
            <v>1047</v>
          </cell>
          <cell r="D2">
            <v>2253</v>
          </cell>
          <cell r="E2">
            <v>9873</v>
          </cell>
          <cell r="F2">
            <v>27262</v>
          </cell>
          <cell r="G2">
            <v>24408</v>
          </cell>
          <cell r="H2">
            <v>10734</v>
          </cell>
          <cell r="I2">
            <v>4332</v>
          </cell>
          <cell r="J2">
            <v>1477</v>
          </cell>
          <cell r="K2">
            <v>624</v>
          </cell>
          <cell r="L2">
            <v>358</v>
          </cell>
          <cell r="M2">
            <v>1350</v>
          </cell>
        </row>
        <row r="3">
          <cell r="A3">
            <v>2</v>
          </cell>
          <cell r="B3">
            <v>406</v>
          </cell>
          <cell r="C3">
            <v>1157</v>
          </cell>
          <cell r="D3">
            <v>1962</v>
          </cell>
          <cell r="E3">
            <v>7104</v>
          </cell>
          <cell r="F3">
            <v>14541</v>
          </cell>
          <cell r="G3">
            <v>8857</v>
          </cell>
          <cell r="H3">
            <v>3978</v>
          </cell>
          <cell r="I3">
            <v>1540</v>
          </cell>
          <cell r="J3">
            <v>582</v>
          </cell>
          <cell r="K3">
            <v>270</v>
          </cell>
          <cell r="L3">
            <v>185</v>
          </cell>
          <cell r="M3">
            <v>735</v>
          </cell>
        </row>
        <row r="4">
          <cell r="A4">
            <v>3</v>
          </cell>
          <cell r="B4">
            <v>16</v>
          </cell>
          <cell r="C4">
            <v>32</v>
          </cell>
          <cell r="D4">
            <v>30</v>
          </cell>
          <cell r="E4">
            <v>140</v>
          </cell>
          <cell r="F4">
            <v>403</v>
          </cell>
          <cell r="G4">
            <v>345</v>
          </cell>
          <cell r="H4">
            <v>125</v>
          </cell>
          <cell r="I4">
            <v>66</v>
          </cell>
          <cell r="J4">
            <v>24</v>
          </cell>
          <cell r="K4">
            <v>10</v>
          </cell>
          <cell r="L4">
            <v>7</v>
          </cell>
          <cell r="M4">
            <v>52</v>
          </cell>
        </row>
      </sheetData>
      <sheetData sheetId="158">
        <row r="1">
          <cell r="A1" t="str">
            <v>peri</v>
          </cell>
          <cell r="B1" t="str">
            <v>col_1</v>
          </cell>
          <cell r="C1" t="str">
            <v>col_2</v>
          </cell>
          <cell r="D1" t="str">
            <v>col_3</v>
          </cell>
          <cell r="E1" t="str">
            <v>col_4</v>
          </cell>
          <cell r="F1" t="str">
            <v>col_5</v>
          </cell>
          <cell r="G1" t="str">
            <v>col_6</v>
          </cell>
          <cell r="H1" t="str">
            <v>col_7</v>
          </cell>
          <cell r="I1" t="str">
            <v>col_8</v>
          </cell>
          <cell r="J1" t="str">
            <v>col_9</v>
          </cell>
        </row>
        <row r="2">
          <cell r="A2">
            <v>1</v>
          </cell>
          <cell r="B2">
            <v>26</v>
          </cell>
          <cell r="C2">
            <v>242</v>
          </cell>
          <cell r="D2">
            <v>728</v>
          </cell>
          <cell r="E2">
            <v>10564</v>
          </cell>
          <cell r="F2">
            <v>61932</v>
          </cell>
          <cell r="G2">
            <v>10381</v>
          </cell>
          <cell r="H2">
            <v>7</v>
          </cell>
          <cell r="I2">
            <v>5</v>
          </cell>
          <cell r="J2">
            <v>6</v>
          </cell>
        </row>
        <row r="3">
          <cell r="A3">
            <v>2</v>
          </cell>
          <cell r="B3">
            <v>16</v>
          </cell>
          <cell r="C3">
            <v>274</v>
          </cell>
          <cell r="D3">
            <v>555</v>
          </cell>
          <cell r="E3">
            <v>5995</v>
          </cell>
          <cell r="F3">
            <v>30455</v>
          </cell>
          <cell r="G3">
            <v>4009</v>
          </cell>
          <cell r="H3">
            <v>3</v>
          </cell>
          <cell r="I3">
            <v>1</v>
          </cell>
          <cell r="J3">
            <v>9</v>
          </cell>
        </row>
        <row r="4">
          <cell r="A4">
            <v>3</v>
          </cell>
          <cell r="B4">
            <v>1</v>
          </cell>
          <cell r="C4">
            <v>9</v>
          </cell>
          <cell r="D4">
            <v>25</v>
          </cell>
          <cell r="E4">
            <v>228</v>
          </cell>
          <cell r="F4">
            <v>815</v>
          </cell>
          <cell r="G4">
            <v>75</v>
          </cell>
          <cell r="H4">
            <v>0</v>
          </cell>
          <cell r="I4">
            <v>0</v>
          </cell>
          <cell r="J4">
            <v>97</v>
          </cell>
        </row>
      </sheetData>
      <sheetData sheetId="159">
        <row r="1">
          <cell r="A1" t="str">
            <v>peri</v>
          </cell>
          <cell r="B1" t="str">
            <v>col_1</v>
          </cell>
          <cell r="C1" t="str">
            <v>col_2</v>
          </cell>
          <cell r="D1" t="str">
            <v>col_3</v>
          </cell>
          <cell r="E1" t="str">
            <v>col_4</v>
          </cell>
          <cell r="F1" t="str">
            <v>col_5</v>
          </cell>
          <cell r="G1" t="str">
            <v>col_6</v>
          </cell>
          <cell r="H1" t="str">
            <v>col_7</v>
          </cell>
          <cell r="I1" t="str">
            <v>col_8</v>
          </cell>
          <cell r="J1" t="str">
            <v>col_9</v>
          </cell>
          <cell r="K1" t="str">
            <v>col_10</v>
          </cell>
        </row>
        <row r="2">
          <cell r="A2">
            <v>1</v>
          </cell>
          <cell r="B2">
            <v>40</v>
          </cell>
          <cell r="C2">
            <v>2854</v>
          </cell>
          <cell r="D2">
            <v>14368</v>
          </cell>
          <cell r="E2">
            <v>30860</v>
          </cell>
          <cell r="F2">
            <v>24620</v>
          </cell>
          <cell r="G2">
            <v>9381</v>
          </cell>
          <cell r="H2">
            <v>1694</v>
          </cell>
          <cell r="I2">
            <v>70</v>
          </cell>
          <cell r="J2">
            <v>4</v>
          </cell>
          <cell r="K2">
            <v>0</v>
          </cell>
        </row>
        <row r="3">
          <cell r="A3">
            <v>2</v>
          </cell>
          <cell r="B3">
            <v>17</v>
          </cell>
          <cell r="C3">
            <v>1126</v>
          </cell>
          <cell r="D3">
            <v>5830</v>
          </cell>
          <cell r="E3">
            <v>14328</v>
          </cell>
          <cell r="F3">
            <v>13488</v>
          </cell>
          <cell r="G3">
            <v>5436</v>
          </cell>
          <cell r="H3">
            <v>1046</v>
          </cell>
          <cell r="I3">
            <v>45</v>
          </cell>
          <cell r="J3">
            <v>1</v>
          </cell>
          <cell r="K3">
            <v>0</v>
          </cell>
        </row>
        <row r="4">
          <cell r="A4">
            <v>3</v>
          </cell>
          <cell r="B4">
            <v>0</v>
          </cell>
          <cell r="C4">
            <v>49</v>
          </cell>
          <cell r="D4">
            <v>234</v>
          </cell>
          <cell r="E4">
            <v>433</v>
          </cell>
          <cell r="F4">
            <v>368</v>
          </cell>
          <cell r="G4">
            <v>135</v>
          </cell>
          <cell r="H4">
            <v>30</v>
          </cell>
          <cell r="I4">
            <v>1</v>
          </cell>
          <cell r="J4">
            <v>0</v>
          </cell>
          <cell r="K4">
            <v>0</v>
          </cell>
        </row>
      </sheetData>
      <sheetData sheetId="160">
        <row r="1">
          <cell r="A1" t="str">
            <v>peri</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72</v>
          </cell>
          <cell r="C2">
            <v>305</v>
          </cell>
          <cell r="D2">
            <v>472</v>
          </cell>
          <cell r="E2">
            <v>1025</v>
          </cell>
          <cell r="F2">
            <v>3592</v>
          </cell>
          <cell r="G2">
            <v>15411</v>
          </cell>
          <cell r="H2">
            <v>33623</v>
          </cell>
          <cell r="I2">
            <v>23987</v>
          </cell>
          <cell r="J2">
            <v>6187</v>
          </cell>
          <cell r="K2">
            <v>698</v>
          </cell>
          <cell r="L2">
            <v>62</v>
          </cell>
          <cell r="M2">
            <v>0</v>
          </cell>
        </row>
        <row r="3">
          <cell r="A3">
            <v>2</v>
          </cell>
          <cell r="B3">
            <v>58</v>
          </cell>
          <cell r="C3">
            <v>294</v>
          </cell>
          <cell r="D3">
            <v>362</v>
          </cell>
          <cell r="E3">
            <v>692</v>
          </cell>
          <cell r="F3">
            <v>2157</v>
          </cell>
          <cell r="G3">
            <v>8013</v>
          </cell>
          <cell r="H3">
            <v>16267</v>
          </cell>
          <cell r="I3">
            <v>10984</v>
          </cell>
          <cell r="J3">
            <v>2783</v>
          </cell>
          <cell r="K3">
            <v>325</v>
          </cell>
          <cell r="L3">
            <v>26</v>
          </cell>
          <cell r="M3">
            <v>0</v>
          </cell>
        </row>
        <row r="4">
          <cell r="A4">
            <v>3</v>
          </cell>
          <cell r="B4">
            <v>3</v>
          </cell>
          <cell r="C4">
            <v>14</v>
          </cell>
          <cell r="D4">
            <v>29</v>
          </cell>
          <cell r="E4">
            <v>48</v>
          </cell>
          <cell r="F4">
            <v>116</v>
          </cell>
          <cell r="G4">
            <v>247</v>
          </cell>
          <cell r="H4">
            <v>463</v>
          </cell>
          <cell r="I4">
            <v>304</v>
          </cell>
          <cell r="J4">
            <v>67</v>
          </cell>
          <cell r="K4">
            <v>8</v>
          </cell>
          <cell r="L4">
            <v>0</v>
          </cell>
          <cell r="M4">
            <v>8</v>
          </cell>
        </row>
      </sheetData>
      <sheetData sheetId="161">
        <row r="1">
          <cell r="A1" t="str">
            <v>peri</v>
          </cell>
          <cell r="B1" t="str">
            <v>col_1</v>
          </cell>
          <cell r="C1" t="str">
            <v>col_2</v>
          </cell>
          <cell r="D1" t="str">
            <v>col_3</v>
          </cell>
          <cell r="E1" t="str">
            <v>col_4</v>
          </cell>
        </row>
        <row r="2">
          <cell r="A2">
            <v>1</v>
          </cell>
          <cell r="B2">
            <v>8</v>
          </cell>
          <cell r="C2">
            <v>43997</v>
          </cell>
          <cell r="D2">
            <v>41429</v>
          </cell>
          <cell r="E2">
            <v>0</v>
          </cell>
        </row>
        <row r="3">
          <cell r="A3">
            <v>2</v>
          </cell>
          <cell r="B3">
            <v>7</v>
          </cell>
          <cell r="C3">
            <v>21282</v>
          </cell>
          <cell r="D3">
            <v>20672</v>
          </cell>
          <cell r="E3">
            <v>0</v>
          </cell>
        </row>
        <row r="4">
          <cell r="A4">
            <v>3</v>
          </cell>
          <cell r="B4">
            <v>0</v>
          </cell>
          <cell r="C4">
            <v>685</v>
          </cell>
          <cell r="D4">
            <v>622</v>
          </cell>
          <cell r="E4">
            <v>0</v>
          </cell>
        </row>
      </sheetData>
      <sheetData sheetId="162">
        <row r="1">
          <cell r="A1" t="str">
            <v>peri</v>
          </cell>
          <cell r="B1" t="str">
            <v>col_1</v>
          </cell>
          <cell r="C1" t="str">
            <v>col_2</v>
          </cell>
          <cell r="D1" t="str">
            <v>col_3</v>
          </cell>
          <cell r="E1" t="str">
            <v>col_4</v>
          </cell>
        </row>
        <row r="2">
          <cell r="A2">
            <v>1</v>
          </cell>
          <cell r="B2">
            <v>82005</v>
          </cell>
          <cell r="C2">
            <v>1520</v>
          </cell>
          <cell r="D2">
            <v>19</v>
          </cell>
          <cell r="E2">
            <v>347</v>
          </cell>
        </row>
        <row r="3">
          <cell r="A3">
            <v>2</v>
          </cell>
          <cell r="B3">
            <v>40478</v>
          </cell>
          <cell r="C3">
            <v>630</v>
          </cell>
          <cell r="D3">
            <v>15</v>
          </cell>
          <cell r="E3">
            <v>194</v>
          </cell>
        </row>
        <row r="4">
          <cell r="A4">
            <v>3</v>
          </cell>
          <cell r="B4">
            <v>1180</v>
          </cell>
          <cell r="C4">
            <v>55</v>
          </cell>
          <cell r="D4">
            <v>3</v>
          </cell>
          <cell r="E4">
            <v>12</v>
          </cell>
        </row>
      </sheetData>
      <sheetData sheetId="163">
        <row r="1">
          <cell r="A1" t="str">
            <v>peri</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cell r="O1" t="str">
            <v>col_14</v>
          </cell>
        </row>
        <row r="2">
          <cell r="A2">
            <v>1</v>
          </cell>
          <cell r="B2">
            <v>1001</v>
          </cell>
          <cell r="C2">
            <v>1275</v>
          </cell>
          <cell r="D2">
            <v>2751</v>
          </cell>
          <cell r="E2">
            <v>14427</v>
          </cell>
          <cell r="F2">
            <v>35134</v>
          </cell>
          <cell r="G2">
            <v>16564</v>
          </cell>
          <cell r="H2">
            <v>6678</v>
          </cell>
          <cell r="I2">
            <v>2389</v>
          </cell>
          <cell r="J2">
            <v>738</v>
          </cell>
          <cell r="K2">
            <v>449</v>
          </cell>
          <cell r="L2">
            <v>386</v>
          </cell>
          <cell r="M2">
            <v>2036</v>
          </cell>
          <cell r="N2">
            <v>773</v>
          </cell>
          <cell r="O2">
            <v>833</v>
          </cell>
        </row>
        <row r="3">
          <cell r="A3">
            <v>2</v>
          </cell>
          <cell r="B3">
            <v>876</v>
          </cell>
          <cell r="C3">
            <v>1145</v>
          </cell>
          <cell r="D3">
            <v>2121</v>
          </cell>
          <cell r="E3">
            <v>8582</v>
          </cell>
          <cell r="F3">
            <v>15632</v>
          </cell>
          <cell r="G3">
            <v>6981</v>
          </cell>
          <cell r="H3">
            <v>2631</v>
          </cell>
          <cell r="I3">
            <v>939</v>
          </cell>
          <cell r="J3">
            <v>363</v>
          </cell>
          <cell r="K3">
            <v>242</v>
          </cell>
          <cell r="L3">
            <v>175</v>
          </cell>
          <cell r="M3">
            <v>1181</v>
          </cell>
          <cell r="N3">
            <v>491</v>
          </cell>
          <cell r="O3">
            <v>602</v>
          </cell>
        </row>
        <row r="4">
          <cell r="A4">
            <v>3</v>
          </cell>
          <cell r="B4">
            <v>55</v>
          </cell>
          <cell r="C4">
            <v>28</v>
          </cell>
          <cell r="D4">
            <v>40</v>
          </cell>
          <cell r="E4">
            <v>174</v>
          </cell>
          <cell r="F4">
            <v>523</v>
          </cell>
          <cell r="G4">
            <v>158</v>
          </cell>
          <cell r="H4">
            <v>108</v>
          </cell>
          <cell r="I4">
            <v>33</v>
          </cell>
          <cell r="J4">
            <v>16</v>
          </cell>
          <cell r="K4">
            <v>16</v>
          </cell>
          <cell r="L4">
            <v>5</v>
          </cell>
          <cell r="M4">
            <v>64</v>
          </cell>
          <cell r="N4">
            <v>42</v>
          </cell>
          <cell r="O4">
            <v>45</v>
          </cell>
        </row>
      </sheetData>
      <sheetData sheetId="164">
        <row r="1">
          <cell r="A1" t="str">
            <v>peri</v>
          </cell>
          <cell r="B1" t="str">
            <v>col_1</v>
          </cell>
          <cell r="C1" t="str">
            <v>col_2</v>
          </cell>
          <cell r="D1" t="str">
            <v>col_3</v>
          </cell>
        </row>
        <row r="2">
          <cell r="A2">
            <v>1</v>
          </cell>
          <cell r="B2">
            <v>68184</v>
          </cell>
          <cell r="C2">
            <v>16870</v>
          </cell>
          <cell r="D2">
            <v>380</v>
          </cell>
        </row>
        <row r="3">
          <cell r="A3">
            <v>2</v>
          </cell>
          <cell r="B3">
            <v>32180</v>
          </cell>
          <cell r="C3">
            <v>9448</v>
          </cell>
          <cell r="D3">
            <v>333</v>
          </cell>
        </row>
        <row r="4">
          <cell r="A4">
            <v>3</v>
          </cell>
          <cell r="B4">
            <v>1004</v>
          </cell>
          <cell r="C4">
            <v>283</v>
          </cell>
          <cell r="D4">
            <v>20</v>
          </cell>
        </row>
      </sheetData>
      <sheetData sheetId="165">
        <row r="1">
          <cell r="A1" t="str">
            <v>peri</v>
          </cell>
          <cell r="B1" t="str">
            <v>col_1</v>
          </cell>
          <cell r="C1" t="str">
            <v>col_2</v>
          </cell>
          <cell r="D1" t="str">
            <v>col_3</v>
          </cell>
        </row>
        <row r="2">
          <cell r="A2">
            <v>1</v>
          </cell>
          <cell r="B2">
            <v>8001</v>
          </cell>
          <cell r="C2">
            <v>74436</v>
          </cell>
          <cell r="D2">
            <v>1454</v>
          </cell>
        </row>
        <row r="3">
          <cell r="A3">
            <v>2</v>
          </cell>
          <cell r="B3">
            <v>4594</v>
          </cell>
          <cell r="C3">
            <v>35700</v>
          </cell>
          <cell r="D3">
            <v>1023</v>
          </cell>
        </row>
        <row r="4">
          <cell r="A4">
            <v>3</v>
          </cell>
          <cell r="B4">
            <v>60</v>
          </cell>
          <cell r="C4">
            <v>628</v>
          </cell>
          <cell r="D4">
            <v>562</v>
          </cell>
        </row>
      </sheetData>
      <sheetData sheetId="166">
        <row r="1">
          <cell r="A1" t="str">
            <v>peri</v>
          </cell>
          <cell r="B1" t="str">
            <v>col_1</v>
          </cell>
          <cell r="C1" t="str">
            <v>col_2</v>
          </cell>
          <cell r="D1" t="str">
            <v>col_3</v>
          </cell>
        </row>
        <row r="2">
          <cell r="A2">
            <v>1</v>
          </cell>
          <cell r="B2">
            <v>25283</v>
          </cell>
          <cell r="C2">
            <v>58027</v>
          </cell>
          <cell r="D2">
            <v>581</v>
          </cell>
        </row>
        <row r="3">
          <cell r="A3">
            <v>2</v>
          </cell>
          <cell r="B3">
            <v>5773</v>
          </cell>
          <cell r="C3">
            <v>35463</v>
          </cell>
          <cell r="D3">
            <v>81</v>
          </cell>
        </row>
        <row r="4">
          <cell r="A4">
            <v>3</v>
          </cell>
          <cell r="B4">
            <v>132</v>
          </cell>
          <cell r="C4">
            <v>522</v>
          </cell>
          <cell r="D4">
            <v>596</v>
          </cell>
        </row>
      </sheetData>
      <sheetData sheetId="167">
        <row r="1">
          <cell r="A1" t="str">
            <v>peri</v>
          </cell>
          <cell r="B1" t="str">
            <v>col_1</v>
          </cell>
          <cell r="C1" t="str">
            <v>col_2</v>
          </cell>
        </row>
        <row r="2">
          <cell r="A2">
            <v>1</v>
          </cell>
          <cell r="B2">
            <v>379</v>
          </cell>
          <cell r="C2">
            <v>85055</v>
          </cell>
        </row>
        <row r="3">
          <cell r="A3">
            <v>2</v>
          </cell>
          <cell r="B3">
            <v>216</v>
          </cell>
          <cell r="C3">
            <v>41745</v>
          </cell>
        </row>
        <row r="4">
          <cell r="A4">
            <v>3</v>
          </cell>
          <cell r="B4">
            <v>14</v>
          </cell>
          <cell r="C4">
            <v>1293</v>
          </cell>
        </row>
      </sheetData>
      <sheetData sheetId="168">
        <row r="1">
          <cell r="A1" t="str">
            <v>induced</v>
          </cell>
          <cell r="B1" t="str">
            <v>col_1</v>
          </cell>
          <cell r="C1" t="str">
            <v>col_2</v>
          </cell>
          <cell r="D1" t="str">
            <v>col_3</v>
          </cell>
        </row>
        <row r="2">
          <cell r="A2">
            <v>1</v>
          </cell>
          <cell r="B2">
            <v>14900</v>
          </cell>
          <cell r="C2">
            <v>6024</v>
          </cell>
          <cell r="D2">
            <v>10264</v>
          </cell>
        </row>
        <row r="3">
          <cell r="A3">
            <v>2</v>
          </cell>
          <cell r="B3">
            <v>50044</v>
          </cell>
          <cell r="C3">
            <v>19004</v>
          </cell>
          <cell r="D3">
            <v>24964</v>
          </cell>
        </row>
        <row r="4">
          <cell r="A4">
            <v>3</v>
          </cell>
          <cell r="B4">
            <v>340</v>
          </cell>
          <cell r="C4">
            <v>130</v>
          </cell>
          <cell r="D4">
            <v>788</v>
          </cell>
        </row>
      </sheetData>
      <sheetData sheetId="169">
        <row r="1">
          <cell r="A1" t="str">
            <v>induced</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row>
        <row r="2">
          <cell r="A2">
            <v>1</v>
          </cell>
          <cell r="B2">
            <v>2909</v>
          </cell>
          <cell r="C2">
            <v>3889</v>
          </cell>
          <cell r="D2">
            <v>4937</v>
          </cell>
          <cell r="E2">
            <v>1553</v>
          </cell>
          <cell r="F2">
            <v>1612</v>
          </cell>
          <cell r="G2">
            <v>6024</v>
          </cell>
          <cell r="H2">
            <v>4260</v>
          </cell>
          <cell r="I2">
            <v>471</v>
          </cell>
          <cell r="J2">
            <v>3332</v>
          </cell>
          <cell r="K2">
            <v>1568</v>
          </cell>
          <cell r="L2">
            <v>633</v>
          </cell>
        </row>
        <row r="3">
          <cell r="A3">
            <v>2</v>
          </cell>
          <cell r="B3">
            <v>8917</v>
          </cell>
          <cell r="C3">
            <v>12289</v>
          </cell>
          <cell r="D3">
            <v>17306</v>
          </cell>
          <cell r="E3">
            <v>6832</v>
          </cell>
          <cell r="F3">
            <v>4700</v>
          </cell>
          <cell r="G3">
            <v>19004</v>
          </cell>
          <cell r="H3">
            <v>9519</v>
          </cell>
          <cell r="I3">
            <v>1278</v>
          </cell>
          <cell r="J3">
            <v>8529</v>
          </cell>
          <cell r="K3">
            <v>3382</v>
          </cell>
          <cell r="L3">
            <v>2256</v>
          </cell>
        </row>
        <row r="4">
          <cell r="A4">
            <v>3</v>
          </cell>
          <cell r="B4">
            <v>22</v>
          </cell>
          <cell r="C4">
            <v>13</v>
          </cell>
          <cell r="D4">
            <v>211</v>
          </cell>
          <cell r="E4">
            <v>4</v>
          </cell>
          <cell r="F4">
            <v>90</v>
          </cell>
          <cell r="G4">
            <v>130</v>
          </cell>
          <cell r="H4">
            <v>350</v>
          </cell>
          <cell r="I4">
            <v>0</v>
          </cell>
          <cell r="J4">
            <v>431</v>
          </cell>
          <cell r="K4">
            <v>7</v>
          </cell>
          <cell r="L4">
            <v>0</v>
          </cell>
        </row>
      </sheetData>
      <sheetData sheetId="170">
        <row r="1">
          <cell r="A1" t="str">
            <v>induced</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row>
        <row r="2">
          <cell r="A2">
            <v>1</v>
          </cell>
          <cell r="B2">
            <v>944</v>
          </cell>
          <cell r="C2">
            <v>26269</v>
          </cell>
          <cell r="D2">
            <v>42</v>
          </cell>
          <cell r="E2">
            <v>379</v>
          </cell>
          <cell r="F2">
            <v>33</v>
          </cell>
          <cell r="G2">
            <v>4</v>
          </cell>
          <cell r="H2">
            <v>287</v>
          </cell>
          <cell r="I2">
            <v>924</v>
          </cell>
          <cell r="J2">
            <v>376</v>
          </cell>
          <cell r="K2">
            <v>1367</v>
          </cell>
          <cell r="L2">
            <v>169</v>
          </cell>
          <cell r="M2">
            <v>385</v>
          </cell>
          <cell r="N2">
            <v>9</v>
          </cell>
        </row>
        <row r="3">
          <cell r="A3">
            <v>2</v>
          </cell>
          <cell r="B3">
            <v>3102</v>
          </cell>
          <cell r="C3">
            <v>77469</v>
          </cell>
          <cell r="D3">
            <v>158</v>
          </cell>
          <cell r="E3">
            <v>1047</v>
          </cell>
          <cell r="F3">
            <v>98</v>
          </cell>
          <cell r="G3">
            <v>20</v>
          </cell>
          <cell r="H3">
            <v>1003</v>
          </cell>
          <cell r="I3">
            <v>2857</v>
          </cell>
          <cell r="J3">
            <v>1430</v>
          </cell>
          <cell r="K3">
            <v>4649</v>
          </cell>
          <cell r="L3">
            <v>591</v>
          </cell>
          <cell r="M3">
            <v>1569</v>
          </cell>
          <cell r="N3">
            <v>19</v>
          </cell>
        </row>
        <row r="4">
          <cell r="A4">
            <v>3</v>
          </cell>
          <cell r="B4">
            <v>265</v>
          </cell>
          <cell r="C4">
            <v>892</v>
          </cell>
          <cell r="D4">
            <v>0</v>
          </cell>
          <cell r="E4">
            <v>2</v>
          </cell>
          <cell r="F4">
            <v>1</v>
          </cell>
          <cell r="G4">
            <v>0</v>
          </cell>
          <cell r="H4">
            <v>4</v>
          </cell>
          <cell r="I4">
            <v>18</v>
          </cell>
          <cell r="J4">
            <v>14</v>
          </cell>
          <cell r="K4">
            <v>49</v>
          </cell>
          <cell r="L4">
            <v>5</v>
          </cell>
          <cell r="M4">
            <v>8</v>
          </cell>
          <cell r="N4">
            <v>0</v>
          </cell>
        </row>
      </sheetData>
      <sheetData sheetId="171">
        <row r="1">
          <cell r="A1" t="str">
            <v>induced</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52</v>
          </cell>
          <cell r="C2">
            <v>454</v>
          </cell>
          <cell r="D2">
            <v>963</v>
          </cell>
          <cell r="E2">
            <v>3336</v>
          </cell>
          <cell r="F2">
            <v>8855</v>
          </cell>
          <cell r="G2">
            <v>9941</v>
          </cell>
          <cell r="H2">
            <v>4214</v>
          </cell>
          <cell r="I2">
            <v>1765</v>
          </cell>
          <cell r="J2">
            <v>681</v>
          </cell>
          <cell r="K2">
            <v>285</v>
          </cell>
          <cell r="L2">
            <v>157</v>
          </cell>
          <cell r="M2">
            <v>485</v>
          </cell>
        </row>
        <row r="3">
          <cell r="A3">
            <v>2</v>
          </cell>
          <cell r="B3">
            <v>526</v>
          </cell>
          <cell r="C3">
            <v>1754</v>
          </cell>
          <cell r="D3">
            <v>3257</v>
          </cell>
          <cell r="E3">
            <v>13682</v>
          </cell>
          <cell r="F3">
            <v>32993</v>
          </cell>
          <cell r="G3">
            <v>23258</v>
          </cell>
          <cell r="H3">
            <v>10481</v>
          </cell>
          <cell r="I3">
            <v>4087</v>
          </cell>
          <cell r="J3">
            <v>1379</v>
          </cell>
          <cell r="K3">
            <v>606</v>
          </cell>
          <cell r="L3">
            <v>386</v>
          </cell>
          <cell r="M3">
            <v>1603</v>
          </cell>
        </row>
        <row r="4">
          <cell r="A4">
            <v>3</v>
          </cell>
          <cell r="B4">
            <v>17</v>
          </cell>
          <cell r="C4">
            <v>28</v>
          </cell>
          <cell r="D4">
            <v>25</v>
          </cell>
          <cell r="E4">
            <v>99</v>
          </cell>
          <cell r="F4">
            <v>358</v>
          </cell>
          <cell r="G4">
            <v>411</v>
          </cell>
          <cell r="H4">
            <v>142</v>
          </cell>
          <cell r="I4">
            <v>86</v>
          </cell>
          <cell r="J4">
            <v>23</v>
          </cell>
          <cell r="K4">
            <v>13</v>
          </cell>
          <cell r="L4">
            <v>7</v>
          </cell>
          <cell r="M4">
            <v>49</v>
          </cell>
        </row>
      </sheetData>
      <sheetData sheetId="172">
        <row r="1">
          <cell r="A1" t="str">
            <v>induced</v>
          </cell>
          <cell r="B1" t="str">
            <v>col_1</v>
          </cell>
          <cell r="C1" t="str">
            <v>col_2</v>
          </cell>
          <cell r="D1" t="str">
            <v>col_3</v>
          </cell>
          <cell r="E1" t="str">
            <v>col_4</v>
          </cell>
          <cell r="F1" t="str">
            <v>col_5</v>
          </cell>
          <cell r="G1" t="str">
            <v>col_6</v>
          </cell>
          <cell r="H1" t="str">
            <v>col_7</v>
          </cell>
          <cell r="I1" t="str">
            <v>col_8</v>
          </cell>
          <cell r="J1" t="str">
            <v>col_9</v>
          </cell>
        </row>
        <row r="2">
          <cell r="A2">
            <v>1</v>
          </cell>
          <cell r="B2">
            <v>16</v>
          </cell>
          <cell r="C2">
            <v>121</v>
          </cell>
          <cell r="D2">
            <v>157</v>
          </cell>
          <cell r="E2">
            <v>2835</v>
          </cell>
          <cell r="F2">
            <v>20977</v>
          </cell>
          <cell r="G2">
            <v>7074</v>
          </cell>
          <cell r="H2">
            <v>4</v>
          </cell>
          <cell r="I2">
            <v>1</v>
          </cell>
          <cell r="J2">
            <v>3</v>
          </cell>
        </row>
        <row r="3">
          <cell r="A3">
            <v>2</v>
          </cell>
          <cell r="B3">
            <v>26</v>
          </cell>
          <cell r="C3">
            <v>396</v>
          </cell>
          <cell r="D3">
            <v>1125</v>
          </cell>
          <cell r="E3">
            <v>13730</v>
          </cell>
          <cell r="F3">
            <v>71388</v>
          </cell>
          <cell r="G3">
            <v>7324</v>
          </cell>
          <cell r="H3">
            <v>6</v>
          </cell>
          <cell r="I3">
            <v>5</v>
          </cell>
          <cell r="J3">
            <v>12</v>
          </cell>
        </row>
        <row r="4">
          <cell r="A4">
            <v>3</v>
          </cell>
          <cell r="B4">
            <v>1</v>
          </cell>
          <cell r="C4">
            <v>8</v>
          </cell>
          <cell r="D4">
            <v>26</v>
          </cell>
          <cell r="E4">
            <v>222</v>
          </cell>
          <cell r="F4">
            <v>837</v>
          </cell>
          <cell r="G4">
            <v>67</v>
          </cell>
          <cell r="H4">
            <v>0</v>
          </cell>
          <cell r="I4">
            <v>0</v>
          </cell>
          <cell r="J4">
            <v>97</v>
          </cell>
        </row>
      </sheetData>
      <sheetData sheetId="173">
        <row r="1">
          <cell r="A1" t="str">
            <v>induced</v>
          </cell>
          <cell r="B1" t="str">
            <v>col_1</v>
          </cell>
          <cell r="C1" t="str">
            <v>col_2</v>
          </cell>
          <cell r="D1" t="str">
            <v>col_3</v>
          </cell>
          <cell r="E1" t="str">
            <v>col_4</v>
          </cell>
          <cell r="F1" t="str">
            <v>col_5</v>
          </cell>
          <cell r="G1" t="str">
            <v>col_6</v>
          </cell>
          <cell r="H1" t="str">
            <v>col_7</v>
          </cell>
          <cell r="I1" t="str">
            <v>col_8</v>
          </cell>
          <cell r="J1" t="str">
            <v>col_9</v>
          </cell>
          <cell r="K1" t="str">
            <v>col_10</v>
          </cell>
        </row>
        <row r="2">
          <cell r="A2">
            <v>1</v>
          </cell>
          <cell r="B2">
            <v>14</v>
          </cell>
          <cell r="C2">
            <v>1063</v>
          </cell>
          <cell r="D2">
            <v>5433</v>
          </cell>
          <cell r="E2">
            <v>10953</v>
          </cell>
          <cell r="F2">
            <v>9209</v>
          </cell>
          <cell r="G2">
            <v>3765</v>
          </cell>
          <cell r="H2">
            <v>714</v>
          </cell>
          <cell r="I2">
            <v>35</v>
          </cell>
          <cell r="J2">
            <v>2</v>
          </cell>
          <cell r="K2">
            <v>0</v>
          </cell>
        </row>
        <row r="3">
          <cell r="A3">
            <v>2</v>
          </cell>
          <cell r="B3">
            <v>42</v>
          </cell>
          <cell r="C3">
            <v>2915</v>
          </cell>
          <cell r="D3">
            <v>14744</v>
          </cell>
          <cell r="E3">
            <v>34243</v>
          </cell>
          <cell r="F3">
            <v>28923</v>
          </cell>
          <cell r="G3">
            <v>11035</v>
          </cell>
          <cell r="H3">
            <v>2029</v>
          </cell>
          <cell r="I3">
            <v>78</v>
          </cell>
          <cell r="J3">
            <v>3</v>
          </cell>
          <cell r="K3">
            <v>0</v>
          </cell>
        </row>
        <row r="4">
          <cell r="A4">
            <v>3</v>
          </cell>
          <cell r="B4">
            <v>1</v>
          </cell>
          <cell r="C4">
            <v>51</v>
          </cell>
          <cell r="D4">
            <v>255</v>
          </cell>
          <cell r="E4">
            <v>425</v>
          </cell>
          <cell r="F4">
            <v>344</v>
          </cell>
          <cell r="G4">
            <v>152</v>
          </cell>
          <cell r="H4">
            <v>27</v>
          </cell>
          <cell r="I4">
            <v>3</v>
          </cell>
          <cell r="J4">
            <v>0</v>
          </cell>
          <cell r="K4">
            <v>0</v>
          </cell>
        </row>
      </sheetData>
      <sheetData sheetId="174">
        <row r="1">
          <cell r="A1" t="str">
            <v>induced</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54</v>
          </cell>
          <cell r="C2">
            <v>114</v>
          </cell>
          <cell r="D2">
            <v>98</v>
          </cell>
          <cell r="E2">
            <v>272</v>
          </cell>
          <cell r="F2">
            <v>1136</v>
          </cell>
          <cell r="G2">
            <v>4837</v>
          </cell>
          <cell r="H2">
            <v>11745</v>
          </cell>
          <cell r="I2">
            <v>9923</v>
          </cell>
          <cell r="J2">
            <v>3066</v>
          </cell>
          <cell r="K2">
            <v>382</v>
          </cell>
          <cell r="L2">
            <v>31</v>
          </cell>
          <cell r="M2">
            <v>0</v>
          </cell>
        </row>
        <row r="3">
          <cell r="A3">
            <v>2</v>
          </cell>
          <cell r="B3">
            <v>76</v>
          </cell>
          <cell r="C3">
            <v>487</v>
          </cell>
          <cell r="D3">
            <v>737</v>
          </cell>
          <cell r="E3">
            <v>1446</v>
          </cell>
          <cell r="F3">
            <v>4613</v>
          </cell>
          <cell r="G3">
            <v>18561</v>
          </cell>
          <cell r="H3">
            <v>38154</v>
          </cell>
          <cell r="I3">
            <v>25038</v>
          </cell>
          <cell r="J3">
            <v>5919</v>
          </cell>
          <cell r="K3">
            <v>644</v>
          </cell>
          <cell r="L3">
            <v>57</v>
          </cell>
          <cell r="M3">
            <v>0</v>
          </cell>
        </row>
        <row r="4">
          <cell r="A4">
            <v>3</v>
          </cell>
          <cell r="B4">
            <v>3</v>
          </cell>
          <cell r="C4">
            <v>12</v>
          </cell>
          <cell r="D4">
            <v>28</v>
          </cell>
          <cell r="E4">
            <v>47</v>
          </cell>
          <cell r="F4">
            <v>116</v>
          </cell>
          <cell r="G4">
            <v>273</v>
          </cell>
          <cell r="H4">
            <v>454</v>
          </cell>
          <cell r="I4">
            <v>314</v>
          </cell>
          <cell r="J4">
            <v>52</v>
          </cell>
          <cell r="K4">
            <v>5</v>
          </cell>
          <cell r="L4">
            <v>0</v>
          </cell>
          <cell r="M4">
            <v>8</v>
          </cell>
        </row>
      </sheetData>
      <sheetData sheetId="175">
        <row r="1">
          <cell r="A1" t="str">
            <v>induced</v>
          </cell>
          <cell r="B1" t="str">
            <v>col_1</v>
          </cell>
          <cell r="C1" t="str">
            <v>col_2</v>
          </cell>
          <cell r="D1" t="str">
            <v>col_3</v>
          </cell>
          <cell r="E1" t="str">
            <v>col_4</v>
          </cell>
        </row>
        <row r="2">
          <cell r="A2">
            <v>1</v>
          </cell>
          <cell r="B2">
            <v>4</v>
          </cell>
          <cell r="C2">
            <v>16165</v>
          </cell>
          <cell r="D2">
            <v>15489</v>
          </cell>
          <cell r="E2">
            <v>0</v>
          </cell>
        </row>
        <row r="3">
          <cell r="A3">
            <v>2</v>
          </cell>
          <cell r="B3">
            <v>11</v>
          </cell>
          <cell r="C3">
            <v>49118</v>
          </cell>
          <cell r="D3">
            <v>46603</v>
          </cell>
          <cell r="E3">
            <v>0</v>
          </cell>
        </row>
        <row r="4">
          <cell r="A4">
            <v>3</v>
          </cell>
          <cell r="B4">
            <v>0</v>
          </cell>
          <cell r="C4">
            <v>681</v>
          </cell>
          <cell r="D4">
            <v>631</v>
          </cell>
          <cell r="E4">
            <v>0</v>
          </cell>
        </row>
      </sheetData>
      <sheetData sheetId="176">
        <row r="1">
          <cell r="A1" t="str">
            <v>induced</v>
          </cell>
          <cell r="B1" t="str">
            <v>col_1</v>
          </cell>
          <cell r="C1" t="str">
            <v>col_2</v>
          </cell>
          <cell r="D1" t="str">
            <v>col_3</v>
          </cell>
          <cell r="E1" t="str">
            <v>col_4</v>
          </cell>
        </row>
        <row r="2">
          <cell r="A2">
            <v>1</v>
          </cell>
          <cell r="B2">
            <v>30401</v>
          </cell>
          <cell r="C2">
            <v>462</v>
          </cell>
          <cell r="D2">
            <v>4</v>
          </cell>
          <cell r="E2">
            <v>321</v>
          </cell>
        </row>
        <row r="3">
          <cell r="A3">
            <v>2</v>
          </cell>
          <cell r="B3">
            <v>92064</v>
          </cell>
          <cell r="C3">
            <v>1697</v>
          </cell>
          <cell r="D3">
            <v>30</v>
          </cell>
          <cell r="E3">
            <v>221</v>
          </cell>
        </row>
        <row r="4">
          <cell r="A4">
            <v>3</v>
          </cell>
          <cell r="B4">
            <v>1198</v>
          </cell>
          <cell r="C4">
            <v>46</v>
          </cell>
          <cell r="D4">
            <v>3</v>
          </cell>
          <cell r="E4">
            <v>11</v>
          </cell>
        </row>
      </sheetData>
      <sheetData sheetId="177">
        <row r="1">
          <cell r="A1" t="str">
            <v>induced</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cell r="O1" t="str">
            <v>col_14</v>
          </cell>
        </row>
        <row r="2">
          <cell r="A2">
            <v>1</v>
          </cell>
          <cell r="B2">
            <v>454</v>
          </cell>
          <cell r="C2">
            <v>554</v>
          </cell>
          <cell r="D2">
            <v>1218</v>
          </cell>
          <cell r="E2">
            <v>5844</v>
          </cell>
          <cell r="F2">
            <v>13509</v>
          </cell>
          <cell r="G2">
            <v>5843</v>
          </cell>
          <cell r="H2">
            <v>2018</v>
          </cell>
          <cell r="I2">
            <v>741</v>
          </cell>
          <cell r="J2">
            <v>254</v>
          </cell>
          <cell r="K2">
            <v>155</v>
          </cell>
          <cell r="L2">
            <v>122</v>
          </cell>
          <cell r="M2">
            <v>636</v>
          </cell>
          <cell r="N2">
            <v>172</v>
          </cell>
          <cell r="O2">
            <v>138</v>
          </cell>
        </row>
        <row r="3">
          <cell r="A3">
            <v>2</v>
          </cell>
          <cell r="B3">
            <v>1430</v>
          </cell>
          <cell r="C3">
            <v>1870</v>
          </cell>
          <cell r="D3">
            <v>3661</v>
          </cell>
          <cell r="E3">
            <v>17215</v>
          </cell>
          <cell r="F3">
            <v>37261</v>
          </cell>
          <cell r="G3">
            <v>17596</v>
          </cell>
          <cell r="H3">
            <v>7313</v>
          </cell>
          <cell r="I3">
            <v>2573</v>
          </cell>
          <cell r="J3">
            <v>850</v>
          </cell>
          <cell r="K3">
            <v>541</v>
          </cell>
          <cell r="L3">
            <v>435</v>
          </cell>
          <cell r="M3">
            <v>2587</v>
          </cell>
          <cell r="N3">
            <v>1098</v>
          </cell>
          <cell r="O3">
            <v>1302</v>
          </cell>
        </row>
        <row r="4">
          <cell r="A4">
            <v>3</v>
          </cell>
          <cell r="B4">
            <v>48</v>
          </cell>
          <cell r="C4">
            <v>24</v>
          </cell>
          <cell r="D4">
            <v>33</v>
          </cell>
          <cell r="E4">
            <v>124</v>
          </cell>
          <cell r="F4">
            <v>519</v>
          </cell>
          <cell r="G4">
            <v>264</v>
          </cell>
          <cell r="H4">
            <v>86</v>
          </cell>
          <cell r="I4">
            <v>47</v>
          </cell>
          <cell r="J4">
            <v>13</v>
          </cell>
          <cell r="K4">
            <v>11</v>
          </cell>
          <cell r="L4">
            <v>9</v>
          </cell>
          <cell r="M4">
            <v>58</v>
          </cell>
          <cell r="N4">
            <v>36</v>
          </cell>
          <cell r="O4">
            <v>40</v>
          </cell>
        </row>
      </sheetData>
      <sheetData sheetId="178">
        <row r="1">
          <cell r="A1" t="str">
            <v>induced</v>
          </cell>
          <cell r="B1" t="str">
            <v>col_1</v>
          </cell>
          <cell r="C1" t="str">
            <v>col_2</v>
          </cell>
          <cell r="D1" t="str">
            <v>col_3</v>
          </cell>
        </row>
        <row r="2">
          <cell r="A2">
            <v>1</v>
          </cell>
          <cell r="B2">
            <v>27129</v>
          </cell>
          <cell r="C2">
            <v>4197</v>
          </cell>
          <cell r="D2">
            <v>332</v>
          </cell>
        </row>
        <row r="3">
          <cell r="A3">
            <v>2</v>
          </cell>
          <cell r="B3">
            <v>73213</v>
          </cell>
          <cell r="C3">
            <v>22135</v>
          </cell>
          <cell r="D3">
            <v>384</v>
          </cell>
        </row>
        <row r="4">
          <cell r="A4">
            <v>3</v>
          </cell>
          <cell r="B4">
            <v>1026</v>
          </cell>
          <cell r="C4">
            <v>269</v>
          </cell>
          <cell r="D4">
            <v>17</v>
          </cell>
        </row>
      </sheetData>
      <sheetData sheetId="179">
        <row r="1">
          <cell r="A1" t="str">
            <v>induced</v>
          </cell>
          <cell r="B1" t="str">
            <v>col_1</v>
          </cell>
          <cell r="C1" t="str">
            <v>col_2</v>
          </cell>
          <cell r="D1" t="str">
            <v>col_3</v>
          </cell>
        </row>
        <row r="2">
          <cell r="A2">
            <v>1</v>
          </cell>
          <cell r="B2">
            <v>1154</v>
          </cell>
          <cell r="C2">
            <v>29348</v>
          </cell>
          <cell r="D2">
            <v>686</v>
          </cell>
        </row>
        <row r="3">
          <cell r="A3">
            <v>2</v>
          </cell>
          <cell r="B3">
            <v>11415</v>
          </cell>
          <cell r="C3">
            <v>81041</v>
          </cell>
          <cell r="D3">
            <v>1556</v>
          </cell>
        </row>
        <row r="4">
          <cell r="A4">
            <v>3</v>
          </cell>
          <cell r="B4">
            <v>86</v>
          </cell>
          <cell r="C4">
            <v>375</v>
          </cell>
          <cell r="D4">
            <v>797</v>
          </cell>
        </row>
      </sheetData>
      <sheetData sheetId="180">
        <row r="1">
          <cell r="A1" t="str">
            <v>induced</v>
          </cell>
          <cell r="B1" t="str">
            <v>col_1</v>
          </cell>
          <cell r="C1" t="str">
            <v>col_2</v>
          </cell>
          <cell r="D1" t="str">
            <v>col_3</v>
          </cell>
        </row>
        <row r="2">
          <cell r="A2">
            <v>1</v>
          </cell>
          <cell r="B2">
            <v>25283</v>
          </cell>
          <cell r="C2">
            <v>5773</v>
          </cell>
          <cell r="D2">
            <v>132</v>
          </cell>
        </row>
        <row r="3">
          <cell r="A3">
            <v>2</v>
          </cell>
          <cell r="B3">
            <v>58027</v>
          </cell>
          <cell r="C3">
            <v>35463</v>
          </cell>
          <cell r="D3">
            <v>522</v>
          </cell>
        </row>
        <row r="4">
          <cell r="A4">
            <v>3</v>
          </cell>
          <cell r="B4">
            <v>581</v>
          </cell>
          <cell r="C4">
            <v>81</v>
          </cell>
          <cell r="D4">
            <v>596</v>
          </cell>
        </row>
      </sheetData>
      <sheetData sheetId="181">
        <row r="1">
          <cell r="A1" t="str">
            <v>induced</v>
          </cell>
          <cell r="B1" t="str">
            <v>col_1</v>
          </cell>
          <cell r="C1" t="str">
            <v>col_2</v>
          </cell>
        </row>
        <row r="2">
          <cell r="A2">
            <v>1</v>
          </cell>
          <cell r="B2">
            <v>329</v>
          </cell>
          <cell r="C2">
            <v>31329</v>
          </cell>
        </row>
        <row r="3">
          <cell r="A3">
            <v>2</v>
          </cell>
          <cell r="B3">
            <v>268</v>
          </cell>
          <cell r="C3">
            <v>95464</v>
          </cell>
        </row>
        <row r="4">
          <cell r="A4">
            <v>3</v>
          </cell>
          <cell r="B4">
            <v>12</v>
          </cell>
          <cell r="C4">
            <v>1300</v>
          </cell>
        </row>
      </sheetData>
      <sheetData sheetId="182">
        <row r="1">
          <cell r="A1" t="str">
            <v>dood</v>
          </cell>
          <cell r="B1" t="str">
            <v>col_1</v>
          </cell>
          <cell r="C1" t="str">
            <v>col_2</v>
          </cell>
          <cell r="D1" t="str">
            <v>col_3</v>
          </cell>
        </row>
        <row r="2">
          <cell r="A2">
            <v>1</v>
          </cell>
          <cell r="B2">
            <v>319</v>
          </cell>
          <cell r="C2">
            <v>144</v>
          </cell>
          <cell r="D2">
            <v>146</v>
          </cell>
        </row>
        <row r="3">
          <cell r="A3">
            <v>2</v>
          </cell>
          <cell r="B3">
            <v>66125</v>
          </cell>
          <cell r="C3">
            <v>25528</v>
          </cell>
          <cell r="D3">
            <v>36440</v>
          </cell>
        </row>
      </sheetData>
      <sheetData sheetId="183">
        <row r="1">
          <cell r="A1" t="str">
            <v>dood</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row>
        <row r="2">
          <cell r="A2">
            <v>1</v>
          </cell>
          <cell r="B2">
            <v>47</v>
          </cell>
          <cell r="C2">
            <v>76</v>
          </cell>
          <cell r="D2">
            <v>106</v>
          </cell>
          <cell r="E2">
            <v>38</v>
          </cell>
          <cell r="F2">
            <v>52</v>
          </cell>
          <cell r="G2">
            <v>144</v>
          </cell>
          <cell r="H2">
            <v>51</v>
          </cell>
          <cell r="I2">
            <v>7</v>
          </cell>
          <cell r="J2">
            <v>61</v>
          </cell>
          <cell r="K2">
            <v>19</v>
          </cell>
          <cell r="L2">
            <v>8</v>
          </cell>
        </row>
        <row r="3">
          <cell r="A3">
            <v>2</v>
          </cell>
          <cell r="B3">
            <v>12026</v>
          </cell>
          <cell r="C3">
            <v>16400</v>
          </cell>
          <cell r="D3">
            <v>22729</v>
          </cell>
          <cell r="E3">
            <v>8500</v>
          </cell>
          <cell r="F3">
            <v>6470</v>
          </cell>
          <cell r="G3">
            <v>25528</v>
          </cell>
          <cell r="H3">
            <v>14293</v>
          </cell>
          <cell r="I3">
            <v>1759</v>
          </cell>
          <cell r="J3">
            <v>12453</v>
          </cell>
          <cell r="K3">
            <v>5021</v>
          </cell>
          <cell r="L3">
            <v>2914</v>
          </cell>
        </row>
      </sheetData>
      <sheetData sheetId="184">
        <row r="1">
          <cell r="A1" t="str">
            <v>dood</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row>
        <row r="2">
          <cell r="A2">
            <v>1</v>
          </cell>
          <cell r="B2">
            <v>20</v>
          </cell>
          <cell r="C2">
            <v>474</v>
          </cell>
          <cell r="D2">
            <v>0</v>
          </cell>
          <cell r="E2">
            <v>6</v>
          </cell>
          <cell r="F2">
            <v>2</v>
          </cell>
          <cell r="G2">
            <v>0</v>
          </cell>
          <cell r="H2">
            <v>9</v>
          </cell>
          <cell r="I2">
            <v>25</v>
          </cell>
          <cell r="J2">
            <v>12</v>
          </cell>
          <cell r="K2">
            <v>45</v>
          </cell>
          <cell r="L2">
            <v>1</v>
          </cell>
          <cell r="M2">
            <v>15</v>
          </cell>
          <cell r="N2">
            <v>0</v>
          </cell>
        </row>
        <row r="3">
          <cell r="A3">
            <v>2</v>
          </cell>
          <cell r="B3">
            <v>4387</v>
          </cell>
          <cell r="C3">
            <v>106013</v>
          </cell>
          <cell r="D3">
            <v>206</v>
          </cell>
          <cell r="E3">
            <v>1460</v>
          </cell>
          <cell r="F3">
            <v>130</v>
          </cell>
          <cell r="G3">
            <v>24</v>
          </cell>
          <cell r="H3">
            <v>1310</v>
          </cell>
          <cell r="I3">
            <v>3826</v>
          </cell>
          <cell r="J3">
            <v>1835</v>
          </cell>
          <cell r="K3">
            <v>6115</v>
          </cell>
          <cell r="L3">
            <v>774</v>
          </cell>
          <cell r="M3">
            <v>1983</v>
          </cell>
          <cell r="N3">
            <v>30</v>
          </cell>
        </row>
      </sheetData>
      <sheetData sheetId="185">
        <row r="1">
          <cell r="A1" t="str">
            <v>dood</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22</v>
          </cell>
          <cell r="C2">
            <v>155</v>
          </cell>
          <cell r="D2">
            <v>170</v>
          </cell>
          <cell r="E2">
            <v>99</v>
          </cell>
          <cell r="F2">
            <v>54</v>
          </cell>
          <cell r="G2">
            <v>38</v>
          </cell>
          <cell r="H2">
            <v>17</v>
          </cell>
          <cell r="I2">
            <v>18</v>
          </cell>
          <cell r="J2">
            <v>8</v>
          </cell>
          <cell r="K2">
            <v>5</v>
          </cell>
          <cell r="L2">
            <v>3</v>
          </cell>
          <cell r="M2">
            <v>20</v>
          </cell>
        </row>
        <row r="3">
          <cell r="A3">
            <v>2</v>
          </cell>
          <cell r="B3">
            <v>584</v>
          </cell>
          <cell r="C3">
            <v>2110</v>
          </cell>
          <cell r="D3">
            <v>4094</v>
          </cell>
          <cell r="E3">
            <v>17067</v>
          </cell>
          <cell r="F3">
            <v>42350</v>
          </cell>
          <cell r="G3">
            <v>33990</v>
          </cell>
          <cell r="H3">
            <v>15292</v>
          </cell>
          <cell r="I3">
            <v>6281</v>
          </cell>
          <cell r="J3">
            <v>2240</v>
          </cell>
          <cell r="K3">
            <v>992</v>
          </cell>
          <cell r="L3">
            <v>604</v>
          </cell>
          <cell r="M3">
            <v>2489</v>
          </cell>
        </row>
      </sheetData>
      <sheetData sheetId="186">
        <row r="1">
          <cell r="A1" t="str">
            <v>dood</v>
          </cell>
          <cell r="B1" t="str">
            <v>col_1</v>
          </cell>
          <cell r="C1" t="str">
            <v>col_2</v>
          </cell>
          <cell r="D1" t="str">
            <v>col_3</v>
          </cell>
          <cell r="E1" t="str">
            <v>col_4</v>
          </cell>
          <cell r="F1" t="str">
            <v>col_5</v>
          </cell>
          <cell r="G1" t="str">
            <v>col_6</v>
          </cell>
          <cell r="H1" t="str">
            <v>col_7</v>
          </cell>
          <cell r="I1" t="str">
            <v>col_8</v>
          </cell>
          <cell r="J1" t="str">
            <v>col_9</v>
          </cell>
        </row>
        <row r="2">
          <cell r="A2">
            <v>1</v>
          </cell>
          <cell r="B2">
            <v>8</v>
          </cell>
          <cell r="C2">
            <v>215</v>
          </cell>
          <cell r="D2">
            <v>153</v>
          </cell>
          <cell r="E2">
            <v>145</v>
          </cell>
          <cell r="F2">
            <v>81</v>
          </cell>
          <cell r="G2">
            <v>6</v>
          </cell>
          <cell r="H2">
            <v>0</v>
          </cell>
          <cell r="I2">
            <v>1</v>
          </cell>
          <cell r="J2">
            <v>0</v>
          </cell>
        </row>
        <row r="3">
          <cell r="A3">
            <v>2</v>
          </cell>
          <cell r="B3">
            <v>37</v>
          </cell>
          <cell r="C3">
            <v>389</v>
          </cell>
          <cell r="D3">
            <v>1402</v>
          </cell>
          <cell r="E3">
            <v>18079</v>
          </cell>
          <cell r="F3">
            <v>93589</v>
          </cell>
          <cell r="G3">
            <v>14462</v>
          </cell>
          <cell r="H3">
            <v>10</v>
          </cell>
          <cell r="I3">
            <v>5</v>
          </cell>
          <cell r="J3">
            <v>120</v>
          </cell>
        </row>
      </sheetData>
      <sheetData sheetId="187">
        <row r="1">
          <cell r="A1" t="str">
            <v>dood</v>
          </cell>
          <cell r="B1" t="str">
            <v>col_1</v>
          </cell>
          <cell r="C1" t="str">
            <v>col_2</v>
          </cell>
          <cell r="D1" t="str">
            <v>col_3</v>
          </cell>
          <cell r="E1" t="str">
            <v>col_4</v>
          </cell>
          <cell r="F1" t="str">
            <v>col_5</v>
          </cell>
          <cell r="G1" t="str">
            <v>col_6</v>
          </cell>
          <cell r="H1" t="str">
            <v>col_7</v>
          </cell>
          <cell r="I1" t="str">
            <v>col_8</v>
          </cell>
          <cell r="J1" t="str">
            <v>col_9</v>
          </cell>
          <cell r="K1" t="str">
            <v>col_10</v>
          </cell>
        </row>
        <row r="2">
          <cell r="A2">
            <v>1</v>
          </cell>
          <cell r="B2">
            <v>0</v>
          </cell>
          <cell r="C2">
            <v>27</v>
          </cell>
          <cell r="D2">
            <v>104</v>
          </cell>
          <cell r="E2">
            <v>199</v>
          </cell>
          <cell r="F2">
            <v>182</v>
          </cell>
          <cell r="G2">
            <v>68</v>
          </cell>
          <cell r="H2">
            <v>27</v>
          </cell>
          <cell r="I2">
            <v>2</v>
          </cell>
          <cell r="J2">
            <v>0</v>
          </cell>
          <cell r="K2">
            <v>0</v>
          </cell>
        </row>
        <row r="3">
          <cell r="A3">
            <v>2</v>
          </cell>
          <cell r="B3">
            <v>57</v>
          </cell>
          <cell r="C3">
            <v>4030</v>
          </cell>
          <cell r="D3">
            <v>20558</v>
          </cell>
          <cell r="E3">
            <v>46111</v>
          </cell>
          <cell r="F3">
            <v>39114</v>
          </cell>
          <cell r="G3">
            <v>15285</v>
          </cell>
          <cell r="H3">
            <v>2807</v>
          </cell>
          <cell r="I3">
            <v>126</v>
          </cell>
          <cell r="J3">
            <v>5</v>
          </cell>
          <cell r="K3">
            <v>0</v>
          </cell>
        </row>
      </sheetData>
      <sheetData sheetId="188">
        <row r="1">
          <cell r="A1" t="str">
            <v>dood</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71</v>
          </cell>
          <cell r="C2">
            <v>196</v>
          </cell>
          <cell r="D2">
            <v>74</v>
          </cell>
          <cell r="E2">
            <v>77</v>
          </cell>
          <cell r="F2">
            <v>52</v>
          </cell>
          <cell r="G2">
            <v>57</v>
          </cell>
          <cell r="H2">
            <v>57</v>
          </cell>
          <cell r="I2">
            <v>17</v>
          </cell>
          <cell r="J2">
            <v>6</v>
          </cell>
          <cell r="K2">
            <v>1</v>
          </cell>
          <cell r="L2">
            <v>1</v>
          </cell>
          <cell r="M2">
            <v>0</v>
          </cell>
        </row>
        <row r="3">
          <cell r="A3">
            <v>2</v>
          </cell>
          <cell r="B3">
            <v>62</v>
          </cell>
          <cell r="C3">
            <v>417</v>
          </cell>
          <cell r="D3">
            <v>789</v>
          </cell>
          <cell r="E3">
            <v>1688</v>
          </cell>
          <cell r="F3">
            <v>5813</v>
          </cell>
          <cell r="G3">
            <v>23614</v>
          </cell>
          <cell r="H3">
            <v>50296</v>
          </cell>
          <cell r="I3">
            <v>35258</v>
          </cell>
          <cell r="J3">
            <v>9031</v>
          </cell>
          <cell r="K3">
            <v>1030</v>
          </cell>
          <cell r="L3">
            <v>87</v>
          </cell>
          <cell r="M3">
            <v>8</v>
          </cell>
        </row>
      </sheetData>
      <sheetData sheetId="189">
        <row r="1">
          <cell r="A1" t="str">
            <v>dood</v>
          </cell>
          <cell r="B1" t="str">
            <v>col_1</v>
          </cell>
          <cell r="C1" t="str">
            <v>col_2</v>
          </cell>
          <cell r="D1" t="str">
            <v>col_3</v>
          </cell>
          <cell r="E1" t="str">
            <v>col_4</v>
          </cell>
        </row>
        <row r="2">
          <cell r="A2">
            <v>1</v>
          </cell>
          <cell r="B2">
            <v>3</v>
          </cell>
          <cell r="C2">
            <v>325</v>
          </cell>
          <cell r="D2">
            <v>281</v>
          </cell>
          <cell r="E2">
            <v>0</v>
          </cell>
        </row>
        <row r="3">
          <cell r="A3">
            <v>2</v>
          </cell>
          <cell r="B3">
            <v>12</v>
          </cell>
          <cell r="C3">
            <v>65639</v>
          </cell>
          <cell r="D3">
            <v>62442</v>
          </cell>
          <cell r="E3">
            <v>0</v>
          </cell>
        </row>
      </sheetData>
      <sheetData sheetId="190">
        <row r="1">
          <cell r="A1" t="str">
            <v>dood</v>
          </cell>
          <cell r="B1" t="str">
            <v>col_1</v>
          </cell>
          <cell r="C1" t="str">
            <v>col_2</v>
          </cell>
          <cell r="D1" t="str">
            <v>col_3</v>
          </cell>
          <cell r="E1" t="str">
            <v>col_4</v>
          </cell>
        </row>
        <row r="2">
          <cell r="A2">
            <v>1</v>
          </cell>
          <cell r="B2">
            <v>1</v>
          </cell>
          <cell r="C2">
            <v>38</v>
          </cell>
          <cell r="D2">
            <v>1</v>
          </cell>
          <cell r="E2">
            <v>569</v>
          </cell>
        </row>
        <row r="3">
          <cell r="A3">
            <v>2</v>
          </cell>
          <cell r="B3">
            <v>123702</v>
          </cell>
          <cell r="C3">
            <v>4295</v>
          </cell>
          <cell r="D3">
            <v>94</v>
          </cell>
          <cell r="E3">
            <v>2</v>
          </cell>
        </row>
      </sheetData>
      <sheetData sheetId="191">
        <row r="1">
          <cell r="A1" t="str">
            <v>dood</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cell r="O1" t="str">
            <v>col_14</v>
          </cell>
        </row>
        <row r="2">
          <cell r="A2">
            <v>1</v>
          </cell>
          <cell r="B2">
            <v>534</v>
          </cell>
          <cell r="C2">
            <v>51</v>
          </cell>
          <cell r="D2">
            <v>9</v>
          </cell>
          <cell r="E2">
            <v>9</v>
          </cell>
          <cell r="F2">
            <v>2</v>
          </cell>
          <cell r="G2">
            <v>2</v>
          </cell>
          <cell r="H2">
            <v>0</v>
          </cell>
          <cell r="I2">
            <v>1</v>
          </cell>
          <cell r="J2">
            <v>1</v>
          </cell>
          <cell r="K2">
            <v>0</v>
          </cell>
          <cell r="L2">
            <v>0</v>
          </cell>
          <cell r="M2">
            <v>0</v>
          </cell>
          <cell r="N2">
            <v>0</v>
          </cell>
          <cell r="O2">
            <v>0</v>
          </cell>
        </row>
        <row r="3">
          <cell r="A3">
            <v>2</v>
          </cell>
          <cell r="B3">
            <v>1398</v>
          </cell>
          <cell r="C3">
            <v>2397</v>
          </cell>
          <cell r="D3">
            <v>4903</v>
          </cell>
          <cell r="E3">
            <v>23174</v>
          </cell>
          <cell r="F3">
            <v>51287</v>
          </cell>
          <cell r="G3">
            <v>23701</v>
          </cell>
          <cell r="H3">
            <v>9417</v>
          </cell>
          <cell r="I3">
            <v>3360</v>
          </cell>
          <cell r="J3">
            <v>1116</v>
          </cell>
          <cell r="K3">
            <v>707</v>
          </cell>
          <cell r="L3">
            <v>566</v>
          </cell>
          <cell r="M3">
            <v>3281</v>
          </cell>
          <cell r="N3">
            <v>1306</v>
          </cell>
          <cell r="O3">
            <v>1480</v>
          </cell>
        </row>
      </sheetData>
      <sheetData sheetId="192">
        <row r="1">
          <cell r="A1" t="str">
            <v>dood</v>
          </cell>
          <cell r="B1" t="str">
            <v>col_1</v>
          </cell>
          <cell r="C1" t="str">
            <v>col_2</v>
          </cell>
          <cell r="D1" t="str">
            <v>col_3</v>
          </cell>
        </row>
        <row r="2">
          <cell r="A2">
            <v>1</v>
          </cell>
          <cell r="B2">
            <v>0</v>
          </cell>
          <cell r="C2">
            <v>0</v>
          </cell>
          <cell r="D2">
            <v>609</v>
          </cell>
        </row>
        <row r="3">
          <cell r="A3">
            <v>2</v>
          </cell>
          <cell r="B3">
            <v>101368</v>
          </cell>
          <cell r="C3">
            <v>26601</v>
          </cell>
          <cell r="D3">
            <v>124</v>
          </cell>
        </row>
      </sheetData>
      <sheetData sheetId="193">
        <row r="1">
          <cell r="A1" t="str">
            <v>dood</v>
          </cell>
          <cell r="B1" t="str">
            <v>col_1</v>
          </cell>
          <cell r="C1" t="str">
            <v>col_2</v>
          </cell>
          <cell r="D1" t="str">
            <v>col_3</v>
          </cell>
        </row>
        <row r="2">
          <cell r="A2">
            <v>1</v>
          </cell>
          <cell r="B2">
            <v>49</v>
          </cell>
          <cell r="C2">
            <v>531</v>
          </cell>
          <cell r="D2">
            <v>29</v>
          </cell>
        </row>
        <row r="3">
          <cell r="A3">
            <v>2</v>
          </cell>
          <cell r="B3">
            <v>12829</v>
          </cell>
          <cell r="C3">
            <v>112175</v>
          </cell>
          <cell r="D3">
            <v>3089</v>
          </cell>
        </row>
      </sheetData>
      <sheetData sheetId="194">
        <row r="1">
          <cell r="A1" t="str">
            <v>dood</v>
          </cell>
          <cell r="B1" t="str">
            <v>col_1</v>
          </cell>
          <cell r="C1" t="str">
            <v>col_2</v>
          </cell>
          <cell r="D1" t="str">
            <v>col_3</v>
          </cell>
        </row>
        <row r="2">
          <cell r="A2">
            <v>1</v>
          </cell>
          <cell r="B2">
            <v>379</v>
          </cell>
          <cell r="C2">
            <v>216</v>
          </cell>
          <cell r="D2">
            <v>14</v>
          </cell>
        </row>
        <row r="3">
          <cell r="A3">
            <v>2</v>
          </cell>
          <cell r="B3">
            <v>85055</v>
          </cell>
          <cell r="C3">
            <v>41745</v>
          </cell>
          <cell r="D3">
            <v>1293</v>
          </cell>
        </row>
      </sheetData>
      <sheetData sheetId="195">
        <row r="1">
          <cell r="A1" t="str">
            <v>dood</v>
          </cell>
          <cell r="B1" t="str">
            <v>col_1</v>
          </cell>
          <cell r="C1" t="str">
            <v>col_2</v>
          </cell>
          <cell r="D1" t="str">
            <v>col_3</v>
          </cell>
        </row>
        <row r="2">
          <cell r="A2">
            <v>1</v>
          </cell>
          <cell r="B2">
            <v>329</v>
          </cell>
          <cell r="C2">
            <v>268</v>
          </cell>
          <cell r="D2">
            <v>12</v>
          </cell>
        </row>
        <row r="3">
          <cell r="A3">
            <v>2</v>
          </cell>
          <cell r="B3">
            <v>31329</v>
          </cell>
          <cell r="C3">
            <v>95464</v>
          </cell>
          <cell r="D3">
            <v>1300</v>
          </cell>
        </row>
      </sheetData>
      <sheetData sheetId="196">
        <row r="1">
          <cell r="A1" t="str">
            <v>etiq</v>
          </cell>
          <cell r="B1" t="str">
            <v>COUNT</v>
          </cell>
          <cell r="C1" t="str">
            <v>PERCENT</v>
          </cell>
        </row>
        <row r="2">
          <cell r="A2" t="str">
            <v>0</v>
          </cell>
          <cell r="B2">
            <v>595</v>
          </cell>
          <cell r="C2">
            <v>0.47051194863116608</v>
          </cell>
        </row>
        <row r="3">
          <cell r="A3" t="str">
            <v>1</v>
          </cell>
          <cell r="B3">
            <v>2236</v>
          </cell>
          <cell r="C3">
            <v>1.7681759951920799</v>
          </cell>
        </row>
        <row r="4">
          <cell r="A4" t="str">
            <v>2</v>
          </cell>
          <cell r="B4">
            <v>4245</v>
          </cell>
          <cell r="C4">
            <v>3.3568457511584877</v>
          </cell>
        </row>
        <row r="5">
          <cell r="A5" t="str">
            <v>3</v>
          </cell>
          <cell r="B5">
            <v>17117</v>
          </cell>
          <cell r="C5">
            <v>13.535719369276761</v>
          </cell>
        </row>
        <row r="6">
          <cell r="A6" t="str">
            <v>4</v>
          </cell>
          <cell r="B6">
            <v>42206</v>
          </cell>
          <cell r="C6">
            <v>33.375508073826879</v>
          </cell>
        </row>
        <row r="7">
          <cell r="A7" t="str">
            <v>5</v>
          </cell>
          <cell r="B7">
            <v>33610</v>
          </cell>
          <cell r="C7">
            <v>26.57799427477898</v>
          </cell>
        </row>
        <row r="8">
          <cell r="A8" t="str">
            <v>6</v>
          </cell>
          <cell r="B8">
            <v>14837</v>
          </cell>
          <cell r="C8">
            <v>11.732749213177492</v>
          </cell>
        </row>
        <row r="9">
          <cell r="A9" t="str">
            <v>7</v>
          </cell>
          <cell r="B9">
            <v>5938</v>
          </cell>
          <cell r="C9">
            <v>4.695630169700614</v>
          </cell>
        </row>
        <row r="10">
          <cell r="A10" t="str">
            <v>8</v>
          </cell>
          <cell r="B10">
            <v>2083</v>
          </cell>
          <cell r="C10">
            <v>1.6471872084012089</v>
          </cell>
        </row>
        <row r="11">
          <cell r="A11" t="str">
            <v>9</v>
          </cell>
          <cell r="B11">
            <v>904</v>
          </cell>
          <cell r="C11">
            <v>0.71486185136567104</v>
          </cell>
        </row>
        <row r="12">
          <cell r="A12" t="str">
            <v>10</v>
          </cell>
          <cell r="B12">
            <v>550</v>
          </cell>
          <cell r="C12">
            <v>0.43492701133973311</v>
          </cell>
        </row>
        <row r="13">
          <cell r="A13" t="str">
            <v>11</v>
          </cell>
          <cell r="B13">
            <v>373</v>
          </cell>
          <cell r="C13">
            <v>0.29495959132676458</v>
          </cell>
        </row>
        <row r="14">
          <cell r="A14" t="str">
            <v>12</v>
          </cell>
          <cell r="B14">
            <v>287</v>
          </cell>
          <cell r="C14">
            <v>0.22695282228091543</v>
          </cell>
        </row>
        <row r="15">
          <cell r="A15" t="str">
            <v>13</v>
          </cell>
          <cell r="B15">
            <v>198</v>
          </cell>
          <cell r="C15">
            <v>0.15657372408230399</v>
          </cell>
        </row>
        <row r="16">
          <cell r="A16" t="str">
            <v>14</v>
          </cell>
          <cell r="B16">
            <v>201</v>
          </cell>
          <cell r="C16">
            <v>0.15894605323506619</v>
          </cell>
        </row>
        <row r="17">
          <cell r="A17" t="str">
            <v>&gt; 14</v>
          </cell>
          <cell r="B17">
            <v>1078</v>
          </cell>
          <cell r="C17">
            <v>0.85245694222587776</v>
          </cell>
        </row>
        <row r="18">
          <cell r="A18" t="str">
            <v/>
          </cell>
        </row>
        <row r="19">
          <cell r="A19" t="str">
            <v/>
          </cell>
        </row>
        <row r="20">
          <cell r="A20" t="str">
            <v/>
          </cell>
        </row>
        <row r="21">
          <cell r="A21" t="str">
            <v/>
          </cell>
        </row>
        <row r="22">
          <cell r="A22" t="str">
            <v/>
          </cell>
        </row>
      </sheetData>
      <sheetData sheetId="197">
        <row r="1">
          <cell r="A1" t="str">
            <v>etiq</v>
          </cell>
          <cell r="B1" t="str">
            <v>COUNT</v>
          </cell>
          <cell r="C1" t="str">
            <v>PERCENT</v>
          </cell>
        </row>
        <row r="2">
          <cell r="A2" t="str">
            <v>0</v>
          </cell>
          <cell r="B2">
            <v>27</v>
          </cell>
          <cell r="C2">
            <v>2.1369889034872497E-2</v>
          </cell>
        </row>
        <row r="3">
          <cell r="A3" t="str">
            <v>8</v>
          </cell>
          <cell r="B3">
            <v>1</v>
          </cell>
          <cell r="C3">
            <v>7.9147737166194434E-4</v>
          </cell>
        </row>
        <row r="4">
          <cell r="A4" t="str">
            <v>9</v>
          </cell>
          <cell r="B4">
            <v>2</v>
          </cell>
          <cell r="C4">
            <v>1.5829547433238887E-3</v>
          </cell>
        </row>
        <row r="5">
          <cell r="A5" t="str">
            <v>10</v>
          </cell>
          <cell r="B5">
            <v>1</v>
          </cell>
          <cell r="C5">
            <v>7.9147737166194434E-4</v>
          </cell>
        </row>
        <row r="6">
          <cell r="A6" t="str">
            <v>18</v>
          </cell>
          <cell r="B6">
            <v>1</v>
          </cell>
          <cell r="C6">
            <v>7.9147737166194434E-4</v>
          </cell>
        </row>
        <row r="7">
          <cell r="A7" t="str">
            <v>19</v>
          </cell>
          <cell r="B7">
            <v>1</v>
          </cell>
          <cell r="C7">
            <v>7.9147737166194434E-4</v>
          </cell>
        </row>
        <row r="8">
          <cell r="A8" t="str">
            <v>20</v>
          </cell>
          <cell r="B8">
            <v>4</v>
          </cell>
          <cell r="C8">
            <v>3.1659094866477774E-3</v>
          </cell>
        </row>
        <row r="9">
          <cell r="A9" t="str">
            <v>21</v>
          </cell>
          <cell r="B9">
            <v>6</v>
          </cell>
          <cell r="C9">
            <v>4.7488642299716652E-3</v>
          </cell>
        </row>
        <row r="10">
          <cell r="A10" t="str">
            <v>22</v>
          </cell>
          <cell r="B10">
            <v>44</v>
          </cell>
          <cell r="C10">
            <v>3.4825004353125556E-2</v>
          </cell>
        </row>
        <row r="11">
          <cell r="A11" t="str">
            <v>23</v>
          </cell>
          <cell r="B11">
            <v>63</v>
          </cell>
          <cell r="C11">
            <v>4.9863074414702488E-2</v>
          </cell>
        </row>
        <row r="12">
          <cell r="A12" t="str">
            <v>24</v>
          </cell>
          <cell r="B12">
            <v>79</v>
          </cell>
          <cell r="C12">
            <v>6.252671236129359E-2</v>
          </cell>
        </row>
        <row r="13">
          <cell r="A13" t="str">
            <v>25</v>
          </cell>
          <cell r="B13">
            <v>105</v>
          </cell>
          <cell r="C13">
            <v>8.3105124024504137E-2</v>
          </cell>
        </row>
        <row r="14">
          <cell r="A14" t="str">
            <v>26</v>
          </cell>
          <cell r="B14">
            <v>110</v>
          </cell>
          <cell r="C14">
            <v>8.7062510882813859E-2</v>
          </cell>
        </row>
        <row r="15">
          <cell r="A15" t="str">
            <v>27</v>
          </cell>
          <cell r="B15">
            <v>124</v>
          </cell>
          <cell r="C15">
            <v>9.814319408608109E-2</v>
          </cell>
        </row>
        <row r="16">
          <cell r="A16" t="str">
            <v>28</v>
          </cell>
          <cell r="B16">
            <v>166</v>
          </cell>
          <cell r="C16">
            <v>0.13138524369588278</v>
          </cell>
        </row>
        <row r="17">
          <cell r="A17" t="str">
            <v>29</v>
          </cell>
          <cell r="B17">
            <v>172</v>
          </cell>
          <cell r="C17">
            <v>0.1361341079258544</v>
          </cell>
        </row>
        <row r="18">
          <cell r="A18" t="str">
            <v>30</v>
          </cell>
          <cell r="B18">
            <v>237</v>
          </cell>
          <cell r="C18">
            <v>0.18758013708388077</v>
          </cell>
        </row>
        <row r="19">
          <cell r="A19" t="str">
            <v>31</v>
          </cell>
          <cell r="B19">
            <v>298</v>
          </cell>
          <cell r="C19">
            <v>0.2358602567552594</v>
          </cell>
        </row>
        <row r="20">
          <cell r="A20" t="str">
            <v>32</v>
          </cell>
          <cell r="B20">
            <v>435</v>
          </cell>
          <cell r="C20">
            <v>0.34429265667294567</v>
          </cell>
        </row>
        <row r="21">
          <cell r="A21" t="str">
            <v>33</v>
          </cell>
          <cell r="B21">
            <v>634</v>
          </cell>
          <cell r="C21">
            <v>0.50179665363367265</v>
          </cell>
        </row>
        <row r="22">
          <cell r="A22" t="str">
            <v>34</v>
          </cell>
          <cell r="B22">
            <v>1053</v>
          </cell>
          <cell r="C22">
            <v>0.83342567236002751</v>
          </cell>
        </row>
        <row r="23">
          <cell r="A23" t="str">
            <v>35</v>
          </cell>
          <cell r="B23">
            <v>1836</v>
          </cell>
          <cell r="C23">
            <v>1.4531524543713297</v>
          </cell>
        </row>
        <row r="24">
          <cell r="A24" t="str">
            <v>36</v>
          </cell>
          <cell r="B24">
            <v>3770</v>
          </cell>
          <cell r="C24">
            <v>2.9838696911655296</v>
          </cell>
        </row>
        <row r="25">
          <cell r="A25" t="str">
            <v>37</v>
          </cell>
          <cell r="B25">
            <v>9494</v>
          </cell>
          <cell r="C25">
            <v>7.5142861665584988</v>
          </cell>
        </row>
        <row r="26">
          <cell r="A26" t="str">
            <v>38</v>
          </cell>
          <cell r="B26">
            <v>22780</v>
          </cell>
          <cell r="C26">
            <v>18.029854526459097</v>
          </cell>
        </row>
        <row r="27">
          <cell r="A27" t="str">
            <v>39</v>
          </cell>
          <cell r="B27">
            <v>35162</v>
          </cell>
          <cell r="C27">
            <v>27.829927342377285</v>
          </cell>
        </row>
        <row r="28">
          <cell r="A28" t="str">
            <v>40</v>
          </cell>
          <cell r="B28">
            <v>35260</v>
          </cell>
          <cell r="C28">
            <v>27.907492124800157</v>
          </cell>
        </row>
        <row r="29">
          <cell r="A29" t="str">
            <v>41</v>
          </cell>
          <cell r="B29">
            <v>13840</v>
          </cell>
          <cell r="C29">
            <v>10.954046823801306</v>
          </cell>
        </row>
        <row r="30">
          <cell r="A30" t="str">
            <v>42</v>
          </cell>
          <cell r="B30">
            <v>625</v>
          </cell>
          <cell r="C30">
            <v>0.4946733572887152</v>
          </cell>
        </row>
        <row r="31">
          <cell r="A31" t="str">
            <v>43</v>
          </cell>
          <cell r="B31">
            <v>8</v>
          </cell>
          <cell r="C31">
            <v>6.3318189732955547E-3</v>
          </cell>
        </row>
        <row r="32">
          <cell r="A32" t="str">
            <v>44</v>
          </cell>
          <cell r="B32">
            <v>2</v>
          </cell>
          <cell r="C32">
            <v>1.5829547433238887E-3</v>
          </cell>
        </row>
        <row r="33">
          <cell r="A33" t="str">
            <v>46</v>
          </cell>
          <cell r="B33">
            <v>1</v>
          </cell>
          <cell r="C33">
            <v>7.9147737166194434E-4</v>
          </cell>
        </row>
        <row r="34">
          <cell r="A34" t="str">
            <v>47</v>
          </cell>
          <cell r="B34">
            <v>1</v>
          </cell>
          <cell r="C34">
            <v>7.9147737166194434E-4</v>
          </cell>
        </row>
        <row r="35">
          <cell r="A35" t="str">
            <v>50</v>
          </cell>
          <cell r="B35">
            <v>1</v>
          </cell>
          <cell r="C35">
            <v>7.9147737166194434E-4</v>
          </cell>
        </row>
        <row r="36">
          <cell r="A36" t="str">
            <v>58</v>
          </cell>
          <cell r="B36">
            <v>1</v>
          </cell>
          <cell r="C36">
            <v>7.9147737166194434E-4</v>
          </cell>
        </row>
        <row r="37">
          <cell r="A37" t="str">
            <v>61</v>
          </cell>
          <cell r="B37">
            <v>1</v>
          </cell>
          <cell r="C37">
            <v>7.9147737166194434E-4</v>
          </cell>
        </row>
        <row r="38">
          <cell r="A38" t="str">
            <v>86</v>
          </cell>
          <cell r="B38">
            <v>1</v>
          </cell>
          <cell r="C38">
            <v>7.9147737166194434E-4</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sheetData>
      <sheetData sheetId="198">
        <row r="1">
          <cell r="A1" t="str">
            <v>etiq</v>
          </cell>
          <cell r="B1" t="str">
            <v>COUNT</v>
          </cell>
          <cell r="C1" t="str">
            <v>PERCENT</v>
          </cell>
        </row>
        <row r="2">
          <cell r="A2" t="str">
            <v>12</v>
          </cell>
          <cell r="B2">
            <v>1</v>
          </cell>
          <cell r="C2">
            <v>7.9077638425406062E-4</v>
          </cell>
        </row>
        <row r="3">
          <cell r="A3" t="str">
            <v>13</v>
          </cell>
          <cell r="B3">
            <v>2</v>
          </cell>
          <cell r="C3">
            <v>1.5815527685081212E-3</v>
          </cell>
        </row>
        <row r="4">
          <cell r="A4" t="str">
            <v>14</v>
          </cell>
          <cell r="B4">
            <v>21</v>
          </cell>
          <cell r="C4">
            <v>1.6606304069335269E-2</v>
          </cell>
        </row>
        <row r="5">
          <cell r="A5" t="str">
            <v>15</v>
          </cell>
          <cell r="B5">
            <v>33</v>
          </cell>
          <cell r="C5">
            <v>2.6095620680384003E-2</v>
          </cell>
        </row>
        <row r="6">
          <cell r="A6" t="str">
            <v>16</v>
          </cell>
          <cell r="B6">
            <v>134</v>
          </cell>
          <cell r="C6">
            <v>0.10596403549004418</v>
          </cell>
        </row>
        <row r="7">
          <cell r="A7" t="str">
            <v>17</v>
          </cell>
          <cell r="B7">
            <v>331</v>
          </cell>
          <cell r="C7">
            <v>0.26174698318809403</v>
          </cell>
        </row>
        <row r="8">
          <cell r="A8" t="str">
            <v>18</v>
          </cell>
          <cell r="B8">
            <v>637</v>
          </cell>
          <cell r="C8">
            <v>0.50372455676983663</v>
          </cell>
        </row>
        <row r="9">
          <cell r="A9" t="str">
            <v>19</v>
          </cell>
          <cell r="B9">
            <v>1168</v>
          </cell>
          <cell r="C9">
            <v>0.92362681680874303</v>
          </cell>
        </row>
        <row r="10">
          <cell r="A10" t="str">
            <v>20</v>
          </cell>
          <cell r="B10">
            <v>1759</v>
          </cell>
          <cell r="C10">
            <v>1.3909756599028928</v>
          </cell>
        </row>
        <row r="11">
          <cell r="A11" t="str">
            <v>21</v>
          </cell>
          <cell r="B11">
            <v>2442</v>
          </cell>
          <cell r="C11">
            <v>1.9310759303484155</v>
          </cell>
        </row>
        <row r="12">
          <cell r="A12" t="str">
            <v>22</v>
          </cell>
          <cell r="B12">
            <v>3151</v>
          </cell>
          <cell r="C12">
            <v>2.4917363867845457</v>
          </cell>
        </row>
        <row r="13">
          <cell r="A13" t="str">
            <v>23</v>
          </cell>
          <cell r="B13">
            <v>3868</v>
          </cell>
          <cell r="C13">
            <v>3.058723054294707</v>
          </cell>
        </row>
        <row r="14">
          <cell r="A14" t="str">
            <v>24</v>
          </cell>
          <cell r="B14">
            <v>4963</v>
          </cell>
          <cell r="C14">
            <v>3.9246231950529031</v>
          </cell>
        </row>
        <row r="15">
          <cell r="A15" t="str">
            <v>25</v>
          </cell>
          <cell r="B15">
            <v>6008</v>
          </cell>
          <cell r="C15">
            <v>4.7509845165983968</v>
          </cell>
        </row>
        <row r="16">
          <cell r="A16" t="str">
            <v>26</v>
          </cell>
          <cell r="B16">
            <v>7258</v>
          </cell>
          <cell r="C16">
            <v>5.7394549969159723</v>
          </cell>
        </row>
        <row r="17">
          <cell r="A17" t="str">
            <v>27</v>
          </cell>
          <cell r="B17">
            <v>8514</v>
          </cell>
          <cell r="C17">
            <v>6.7326701355390721</v>
          </cell>
        </row>
        <row r="18">
          <cell r="A18" t="str">
            <v>28</v>
          </cell>
          <cell r="B18">
            <v>9453</v>
          </cell>
          <cell r="C18">
            <v>7.4752091603536348</v>
          </cell>
        </row>
        <row r="19">
          <cell r="A19" t="str">
            <v>29</v>
          </cell>
          <cell r="B19">
            <v>10246</v>
          </cell>
          <cell r="C19">
            <v>8.1022948330671074</v>
          </cell>
        </row>
        <row r="20">
          <cell r="A20" t="str">
            <v>30</v>
          </cell>
          <cell r="B20">
            <v>10150</v>
          </cell>
          <cell r="C20">
            <v>8.0263803001787188</v>
          </cell>
        </row>
        <row r="21">
          <cell r="A21" t="str">
            <v>31</v>
          </cell>
          <cell r="B21">
            <v>9946</v>
          </cell>
          <cell r="C21">
            <v>7.8650619177908876</v>
          </cell>
        </row>
        <row r="22">
          <cell r="A22" t="str">
            <v>32</v>
          </cell>
          <cell r="B22">
            <v>8887</v>
          </cell>
          <cell r="C22">
            <v>7.0276297268658388</v>
          </cell>
        </row>
        <row r="23">
          <cell r="A23" t="str">
            <v>33</v>
          </cell>
          <cell r="B23">
            <v>7754</v>
          </cell>
          <cell r="C23">
            <v>6.1316800835059881</v>
          </cell>
        </row>
        <row r="24">
          <cell r="A24" t="str">
            <v>34</v>
          </cell>
          <cell r="B24">
            <v>6405</v>
          </cell>
          <cell r="C24">
            <v>5.0649227411472566</v>
          </cell>
        </row>
        <row r="25">
          <cell r="A25" t="str">
            <v>35</v>
          </cell>
          <cell r="B25">
            <v>5484</v>
          </cell>
          <cell r="C25">
            <v>4.3366176912492671</v>
          </cell>
        </row>
        <row r="26">
          <cell r="A26" t="str">
            <v>36</v>
          </cell>
          <cell r="B26">
            <v>4454</v>
          </cell>
          <cell r="C26">
            <v>3.5221180154675849</v>
          </cell>
        </row>
        <row r="27">
          <cell r="A27" t="str">
            <v>37</v>
          </cell>
          <cell r="B27">
            <v>3658</v>
          </cell>
          <cell r="C27">
            <v>2.8926600136013527</v>
          </cell>
        </row>
        <row r="28">
          <cell r="A28" t="str">
            <v>38</v>
          </cell>
          <cell r="B28">
            <v>2881</v>
          </cell>
          <cell r="C28">
            <v>2.2782267630359496</v>
          </cell>
        </row>
        <row r="29">
          <cell r="A29" t="str">
            <v>39</v>
          </cell>
          <cell r="B29">
            <v>2314</v>
          </cell>
          <cell r="C29">
            <v>1.8298565531638964</v>
          </cell>
        </row>
        <row r="30">
          <cell r="A30" t="str">
            <v>40</v>
          </cell>
          <cell r="B30">
            <v>1645</v>
          </cell>
          <cell r="C30">
            <v>1.3008271520979298</v>
          </cell>
        </row>
        <row r="31">
          <cell r="A31" t="str">
            <v>41</v>
          </cell>
          <cell r="B31">
            <v>1183</v>
          </cell>
          <cell r="C31">
            <v>0.9354884625725538</v>
          </cell>
        </row>
        <row r="32">
          <cell r="A32" t="str">
            <v>42</v>
          </cell>
          <cell r="B32">
            <v>743</v>
          </cell>
          <cell r="C32">
            <v>0.58754685350076685</v>
          </cell>
        </row>
        <row r="33">
          <cell r="A33" t="str">
            <v>43</v>
          </cell>
          <cell r="B33">
            <v>462</v>
          </cell>
          <cell r="C33">
            <v>0.36533868952537601</v>
          </cell>
        </row>
        <row r="34">
          <cell r="A34" t="str">
            <v>44</v>
          </cell>
          <cell r="B34">
            <v>249</v>
          </cell>
          <cell r="C34">
            <v>0.1969033196792612</v>
          </cell>
        </row>
        <row r="35">
          <cell r="A35" t="str">
            <v>45</v>
          </cell>
          <cell r="B35">
            <v>133</v>
          </cell>
          <cell r="C35">
            <v>0.10517325910579002</v>
          </cell>
        </row>
        <row r="36">
          <cell r="A36" t="str">
            <v>46</v>
          </cell>
          <cell r="B36">
            <v>60</v>
          </cell>
          <cell r="C36">
            <v>4.7446583055243637E-2</v>
          </cell>
        </row>
        <row r="37">
          <cell r="A37" t="str">
            <v>47</v>
          </cell>
          <cell r="B37">
            <v>31</v>
          </cell>
          <cell r="C37">
            <v>2.4514067911875881E-2</v>
          </cell>
        </row>
        <row r="38">
          <cell r="A38" t="str">
            <v>48</v>
          </cell>
          <cell r="B38">
            <v>10</v>
          </cell>
          <cell r="C38">
            <v>7.9077638425406067E-3</v>
          </cell>
        </row>
        <row r="39">
          <cell r="A39" t="str">
            <v>49</v>
          </cell>
          <cell r="B39">
            <v>10</v>
          </cell>
          <cell r="C39">
            <v>7.9077638425406067E-3</v>
          </cell>
        </row>
        <row r="40">
          <cell r="A40" t="str">
            <v>50</v>
          </cell>
          <cell r="B40">
            <v>5</v>
          </cell>
          <cell r="C40">
            <v>3.9538819212703033E-3</v>
          </cell>
        </row>
        <row r="41">
          <cell r="A41" t="str">
            <v>51</v>
          </cell>
          <cell r="B41">
            <v>5</v>
          </cell>
          <cell r="C41">
            <v>3.9538819212703033E-3</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sheetData>
      <sheetData sheetId="199">
        <row r="1">
          <cell r="A1" t="str">
            <v>etiq</v>
          </cell>
          <cell r="B1" t="str">
            <v>COUNT</v>
          </cell>
          <cell r="C1" t="str">
            <v>PERCENT</v>
          </cell>
        </row>
        <row r="2">
          <cell r="A2" t="str">
            <v>0</v>
          </cell>
          <cell r="B2">
            <v>19</v>
          </cell>
          <cell r="C2">
            <v>1.4763703047539123E-2</v>
          </cell>
        </row>
        <row r="3">
          <cell r="A3" t="str">
            <v>100</v>
          </cell>
          <cell r="B3">
            <v>3</v>
          </cell>
          <cell r="C3">
            <v>2.3311110075061765E-3</v>
          </cell>
        </row>
        <row r="4">
          <cell r="A4" t="str">
            <v>200</v>
          </cell>
          <cell r="B4">
            <v>10</v>
          </cell>
          <cell r="C4">
            <v>7.7703700250205902E-3</v>
          </cell>
        </row>
        <row r="5">
          <cell r="A5" t="str">
            <v>300</v>
          </cell>
          <cell r="B5">
            <v>50</v>
          </cell>
          <cell r="C5">
            <v>3.8851850125102949E-2</v>
          </cell>
        </row>
        <row r="6">
          <cell r="A6" t="str">
            <v>400</v>
          </cell>
          <cell r="B6">
            <v>51</v>
          </cell>
          <cell r="C6">
            <v>3.9628887127605011E-2</v>
          </cell>
        </row>
        <row r="7">
          <cell r="A7" t="str">
            <v>500</v>
          </cell>
          <cell r="B7">
            <v>99</v>
          </cell>
          <cell r="C7">
            <v>7.692666324770385E-2</v>
          </cell>
        </row>
        <row r="8">
          <cell r="A8" t="str">
            <v>600</v>
          </cell>
          <cell r="B8">
            <v>122</v>
          </cell>
          <cell r="C8">
            <v>9.4798514305251214E-2</v>
          </cell>
        </row>
        <row r="9">
          <cell r="A9" t="str">
            <v>700</v>
          </cell>
          <cell r="B9">
            <v>125</v>
          </cell>
          <cell r="C9">
            <v>9.7129625312757373E-2</v>
          </cell>
        </row>
        <row r="10">
          <cell r="A10" t="str">
            <v>800</v>
          </cell>
          <cell r="B10">
            <v>129</v>
          </cell>
          <cell r="C10">
            <v>0.10023777332276564</v>
          </cell>
        </row>
        <row r="11">
          <cell r="A11" t="str">
            <v>900</v>
          </cell>
          <cell r="B11">
            <v>138</v>
          </cell>
          <cell r="C11">
            <v>0.1072311063452842</v>
          </cell>
        </row>
        <row r="12">
          <cell r="A12" t="str">
            <v>1 000</v>
          </cell>
          <cell r="B12">
            <v>122</v>
          </cell>
          <cell r="C12">
            <v>9.4798514305251214E-2</v>
          </cell>
        </row>
        <row r="13">
          <cell r="A13" t="str">
            <v>1 100</v>
          </cell>
          <cell r="B13">
            <v>150</v>
          </cell>
          <cell r="C13">
            <v>0.11655555037530882</v>
          </cell>
        </row>
        <row r="14">
          <cell r="A14" t="str">
            <v>1 200</v>
          </cell>
          <cell r="B14">
            <v>162</v>
          </cell>
          <cell r="C14">
            <v>0.12587999440533357</v>
          </cell>
        </row>
        <row r="15">
          <cell r="A15" t="str">
            <v>1 300</v>
          </cell>
          <cell r="B15">
            <v>168</v>
          </cell>
          <cell r="C15">
            <v>0.13054221642034591</v>
          </cell>
        </row>
        <row r="16">
          <cell r="A16" t="str">
            <v>1 400</v>
          </cell>
          <cell r="B16">
            <v>261</v>
          </cell>
          <cell r="C16">
            <v>0.20280665765303749</v>
          </cell>
        </row>
        <row r="17">
          <cell r="A17" t="str">
            <v>1 500</v>
          </cell>
          <cell r="B17">
            <v>206</v>
          </cell>
          <cell r="C17">
            <v>0.1600696225154242</v>
          </cell>
        </row>
        <row r="18">
          <cell r="A18" t="str">
            <v>1 600</v>
          </cell>
          <cell r="B18">
            <v>283</v>
          </cell>
          <cell r="C18">
            <v>0.21990147170808275</v>
          </cell>
        </row>
        <row r="19">
          <cell r="A19" t="str">
            <v>1 700</v>
          </cell>
          <cell r="B19">
            <v>354</v>
          </cell>
          <cell r="C19">
            <v>0.27507109888572889</v>
          </cell>
        </row>
        <row r="20">
          <cell r="A20" t="str">
            <v>1 800</v>
          </cell>
          <cell r="B20">
            <v>414</v>
          </cell>
          <cell r="C20">
            <v>0.32169331903585258</v>
          </cell>
        </row>
        <row r="21">
          <cell r="A21" t="str">
            <v>1 900</v>
          </cell>
          <cell r="B21">
            <v>508</v>
          </cell>
          <cell r="C21">
            <v>0.3947347972710461</v>
          </cell>
        </row>
        <row r="22">
          <cell r="A22" t="str">
            <v>2 000</v>
          </cell>
          <cell r="B22">
            <v>675</v>
          </cell>
          <cell r="C22">
            <v>0.52449997668888992</v>
          </cell>
        </row>
        <row r="23">
          <cell r="A23" t="str">
            <v>2 100</v>
          </cell>
          <cell r="B23">
            <v>831</v>
          </cell>
          <cell r="C23">
            <v>0.64571774907921109</v>
          </cell>
        </row>
        <row r="24">
          <cell r="A24" t="str">
            <v>2 200</v>
          </cell>
          <cell r="B24">
            <v>1073</v>
          </cell>
          <cell r="C24">
            <v>0.83376070368470945</v>
          </cell>
        </row>
        <row r="25">
          <cell r="A25" t="str">
            <v>2 300</v>
          </cell>
          <cell r="B25">
            <v>1420</v>
          </cell>
          <cell r="C25">
            <v>1.1033925435529237</v>
          </cell>
        </row>
        <row r="26">
          <cell r="A26" t="str">
            <v>2 400</v>
          </cell>
          <cell r="B26">
            <v>1866</v>
          </cell>
          <cell r="C26">
            <v>1.4499510466688421</v>
          </cell>
        </row>
        <row r="27">
          <cell r="A27" t="str">
            <v>2 500</v>
          </cell>
          <cell r="B27">
            <v>2544</v>
          </cell>
          <cell r="C27">
            <v>1.9767821343652388</v>
          </cell>
        </row>
        <row r="28">
          <cell r="A28" t="str">
            <v>2 600</v>
          </cell>
          <cell r="B28">
            <v>3431</v>
          </cell>
          <cell r="C28">
            <v>2.6660139555845648</v>
          </cell>
        </row>
        <row r="29">
          <cell r="A29" t="str">
            <v>2 700</v>
          </cell>
          <cell r="B29">
            <v>4561</v>
          </cell>
          <cell r="C29">
            <v>3.5440657684118904</v>
          </cell>
        </row>
        <row r="30">
          <cell r="A30" t="str">
            <v>2 800</v>
          </cell>
          <cell r="B30">
            <v>5857</v>
          </cell>
          <cell r="C30">
            <v>4.5511057236545609</v>
          </cell>
        </row>
        <row r="31">
          <cell r="A31" t="str">
            <v>2 900</v>
          </cell>
          <cell r="B31">
            <v>7278</v>
          </cell>
          <cell r="C31">
            <v>5.6552753042099848</v>
          </cell>
        </row>
        <row r="32">
          <cell r="A32" t="str">
            <v>3 000</v>
          </cell>
          <cell r="B32">
            <v>9009</v>
          </cell>
          <cell r="C32">
            <v>7.0003263555410493</v>
          </cell>
        </row>
        <row r="33">
          <cell r="A33" t="str">
            <v>3 100</v>
          </cell>
          <cell r="B33">
            <v>9737</v>
          </cell>
          <cell r="C33">
            <v>7.5660092933625505</v>
          </cell>
        </row>
        <row r="34">
          <cell r="A34" t="str">
            <v>3 200</v>
          </cell>
          <cell r="B34">
            <v>10360</v>
          </cell>
          <cell r="C34">
            <v>8.0501033459213307</v>
          </cell>
        </row>
        <row r="35">
          <cell r="A35" t="str">
            <v>3 300</v>
          </cell>
          <cell r="B35">
            <v>10814</v>
          </cell>
          <cell r="C35">
            <v>8.4028781450572687</v>
          </cell>
        </row>
        <row r="36">
          <cell r="A36" t="str">
            <v>3 400</v>
          </cell>
          <cell r="B36">
            <v>10433</v>
          </cell>
          <cell r="C36">
            <v>8.1068270471039821</v>
          </cell>
        </row>
        <row r="37">
          <cell r="A37" t="str">
            <v>3 500</v>
          </cell>
          <cell r="B37">
            <v>9459</v>
          </cell>
          <cell r="C37">
            <v>7.3499930066669776</v>
          </cell>
        </row>
        <row r="38">
          <cell r="A38" t="str">
            <v>3 600</v>
          </cell>
          <cell r="B38">
            <v>8406</v>
          </cell>
          <cell r="C38">
            <v>6.5317730430323113</v>
          </cell>
        </row>
        <row r="39">
          <cell r="A39" t="str">
            <v>3 700</v>
          </cell>
          <cell r="B39">
            <v>7222</v>
          </cell>
          <cell r="C39">
            <v>5.6117612320698722</v>
          </cell>
        </row>
        <row r="40">
          <cell r="A40" t="str">
            <v>3 800</v>
          </cell>
          <cell r="B40">
            <v>5756</v>
          </cell>
          <cell r="C40">
            <v>4.4726249864018532</v>
          </cell>
        </row>
        <row r="41">
          <cell r="A41" t="str">
            <v>3 900</v>
          </cell>
          <cell r="B41">
            <v>4432</v>
          </cell>
          <cell r="C41">
            <v>3.4438279950891255</v>
          </cell>
        </row>
        <row r="42">
          <cell r="A42" t="str">
            <v>4 000</v>
          </cell>
          <cell r="B42">
            <v>3289</v>
          </cell>
          <cell r="C42">
            <v>2.5556747012292726</v>
          </cell>
        </row>
        <row r="43">
          <cell r="A43" t="str">
            <v>4 100</v>
          </cell>
          <cell r="B43">
            <v>2320</v>
          </cell>
          <cell r="C43">
            <v>1.8027258458047777</v>
          </cell>
        </row>
        <row r="44">
          <cell r="A44" t="str">
            <v>4 200</v>
          </cell>
          <cell r="B44">
            <v>1588</v>
          </cell>
          <cell r="C44">
            <v>1.23393475997327</v>
          </cell>
        </row>
        <row r="45">
          <cell r="A45" t="str">
            <v>4 300</v>
          </cell>
          <cell r="B45">
            <v>1098</v>
          </cell>
          <cell r="C45">
            <v>0.85318662874726114</v>
          </cell>
        </row>
        <row r="46">
          <cell r="A46" t="str">
            <v>4 400</v>
          </cell>
          <cell r="B46">
            <v>742</v>
          </cell>
          <cell r="C46">
            <v>0.57656145585652818</v>
          </cell>
        </row>
        <row r="47">
          <cell r="A47" t="str">
            <v>4 500</v>
          </cell>
          <cell r="B47">
            <v>427</v>
          </cell>
          <cell r="C47">
            <v>0.3317948000683793</v>
          </cell>
        </row>
        <row r="48">
          <cell r="A48" t="str">
            <v>4 600</v>
          </cell>
          <cell r="B48">
            <v>298</v>
          </cell>
          <cell r="C48">
            <v>0.23155702674561368</v>
          </cell>
        </row>
        <row r="49">
          <cell r="A49" t="str">
            <v>4 700</v>
          </cell>
          <cell r="B49">
            <v>146</v>
          </cell>
          <cell r="C49">
            <v>0.11344740236530064</v>
          </cell>
        </row>
        <row r="50">
          <cell r="A50" t="str">
            <v>4 800</v>
          </cell>
          <cell r="B50">
            <v>96</v>
          </cell>
          <cell r="C50">
            <v>7.4595552240197649E-2</v>
          </cell>
        </row>
        <row r="51">
          <cell r="A51" t="str">
            <v>4 900</v>
          </cell>
          <cell r="B51">
            <v>64</v>
          </cell>
          <cell r="C51">
            <v>4.9730368160131773E-2</v>
          </cell>
        </row>
        <row r="52">
          <cell r="A52" t="str">
            <v>5 000</v>
          </cell>
          <cell r="B52">
            <v>33</v>
          </cell>
          <cell r="C52">
            <v>2.5642221082567952E-2</v>
          </cell>
        </row>
        <row r="53">
          <cell r="A53" t="str">
            <v>5 100</v>
          </cell>
          <cell r="B53">
            <v>15</v>
          </cell>
          <cell r="C53">
            <v>1.1655555037530883E-2</v>
          </cell>
        </row>
        <row r="54">
          <cell r="A54" t="str">
            <v>5 200</v>
          </cell>
          <cell r="B54">
            <v>15</v>
          </cell>
          <cell r="C54">
            <v>1.1655555037530883E-2</v>
          </cell>
        </row>
        <row r="55">
          <cell r="A55" t="str">
            <v>5 300</v>
          </cell>
          <cell r="B55">
            <v>11</v>
          </cell>
          <cell r="C55">
            <v>8.5474070275226507E-3</v>
          </cell>
        </row>
        <row r="56">
          <cell r="A56" t="str">
            <v>5 400</v>
          </cell>
          <cell r="B56">
            <v>5</v>
          </cell>
          <cell r="C56">
            <v>3.8851850125102951E-3</v>
          </cell>
        </row>
        <row r="57">
          <cell r="A57" t="str">
            <v>5 500</v>
          </cell>
          <cell r="B57">
            <v>4</v>
          </cell>
          <cell r="C57">
            <v>3.1081480100082358E-3</v>
          </cell>
        </row>
        <row r="58">
          <cell r="A58" t="str">
            <v>5 700</v>
          </cell>
          <cell r="B58">
            <v>1</v>
          </cell>
          <cell r="C58">
            <v>7.7703700250205906E-4</v>
          </cell>
        </row>
        <row r="59">
          <cell r="A59" t="str">
            <v>5 800</v>
          </cell>
          <cell r="B59">
            <v>1</v>
          </cell>
          <cell r="C59">
            <v>7.7703700250205906E-4</v>
          </cell>
        </row>
        <row r="60">
          <cell r="A60" t="str">
            <v>6 000</v>
          </cell>
          <cell r="B60">
            <v>1</v>
          </cell>
          <cell r="C60">
            <v>7.7703700250205906E-4</v>
          </cell>
        </row>
        <row r="61">
          <cell r="A61" t="str">
            <v>6 400</v>
          </cell>
          <cell r="B61">
            <v>1</v>
          </cell>
          <cell r="C61">
            <v>7.7703700250205906E-4</v>
          </cell>
        </row>
        <row r="62">
          <cell r="A62" t="str">
            <v>6 600</v>
          </cell>
          <cell r="B62">
            <v>1</v>
          </cell>
          <cell r="C62">
            <v>7.7703700250205906E-4</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sheetData>
      <sheetData sheetId="200">
        <row r="1">
          <cell r="A1" t="str">
            <v>etiq</v>
          </cell>
          <cell r="B1" t="str">
            <v>COUNT</v>
          </cell>
          <cell r="C1" t="str">
            <v>PERCENT</v>
          </cell>
        </row>
        <row r="2">
          <cell r="A2" t="str">
            <v>0</v>
          </cell>
          <cell r="B2">
            <v>1829</v>
          </cell>
          <cell r="C2">
            <v>1.4463300068006764</v>
          </cell>
        </row>
        <row r="3">
          <cell r="A3" t="str">
            <v>1</v>
          </cell>
          <cell r="B3">
            <v>2425</v>
          </cell>
          <cell r="C3">
            <v>1.9176327318160975</v>
          </cell>
        </row>
        <row r="4">
          <cell r="A4" t="str">
            <v>2</v>
          </cell>
          <cell r="B4">
            <v>4899</v>
          </cell>
          <cell r="C4">
            <v>3.8740135064606438</v>
          </cell>
        </row>
        <row r="5">
          <cell r="A5" t="str">
            <v>3</v>
          </cell>
          <cell r="B5">
            <v>23150</v>
          </cell>
          <cell r="C5">
            <v>18.306473295481503</v>
          </cell>
        </row>
        <row r="6">
          <cell r="A6" t="str">
            <v>4</v>
          </cell>
          <cell r="B6">
            <v>51111</v>
          </cell>
          <cell r="C6">
            <v>40.41737177560929</v>
          </cell>
        </row>
        <row r="7">
          <cell r="A7" t="str">
            <v>5</v>
          </cell>
          <cell r="B7">
            <v>23383</v>
          </cell>
          <cell r="C7">
            <v>18.490724193012696</v>
          </cell>
        </row>
        <row r="8">
          <cell r="A8" t="str">
            <v>6</v>
          </cell>
          <cell r="B8">
            <v>9122</v>
          </cell>
          <cell r="C8">
            <v>7.2134621771655389</v>
          </cell>
        </row>
        <row r="9">
          <cell r="A9" t="str">
            <v>7</v>
          </cell>
          <cell r="B9">
            <v>3156</v>
          </cell>
          <cell r="C9">
            <v>2.4956902687058151</v>
          </cell>
        </row>
        <row r="10">
          <cell r="A10" t="str">
            <v>8</v>
          </cell>
          <cell r="B10">
            <v>1024</v>
          </cell>
          <cell r="C10">
            <v>0.80975501747615808</v>
          </cell>
        </row>
        <row r="11">
          <cell r="A11" t="str">
            <v>9</v>
          </cell>
          <cell r="B11">
            <v>656</v>
          </cell>
          <cell r="C11">
            <v>0.51874930807066388</v>
          </cell>
        </row>
        <row r="12">
          <cell r="A12" t="str">
            <v>10</v>
          </cell>
          <cell r="B12">
            <v>526</v>
          </cell>
          <cell r="C12">
            <v>0.41594837811763574</v>
          </cell>
        </row>
        <row r="13">
          <cell r="A13" t="str">
            <v>11</v>
          </cell>
          <cell r="B13">
            <v>419</v>
          </cell>
          <cell r="C13">
            <v>0.3313353050024514</v>
          </cell>
        </row>
        <row r="14">
          <cell r="A14" t="str">
            <v>12</v>
          </cell>
          <cell r="B14">
            <v>358</v>
          </cell>
          <cell r="C14">
            <v>0.28309794556295359</v>
          </cell>
        </row>
        <row r="15">
          <cell r="A15" t="str">
            <v>13</v>
          </cell>
          <cell r="B15">
            <v>363</v>
          </cell>
          <cell r="C15">
            <v>0.28705182748422398</v>
          </cell>
        </row>
        <row r="16">
          <cell r="A16" t="str">
            <v>14</v>
          </cell>
          <cell r="B16">
            <v>374</v>
          </cell>
          <cell r="C16">
            <v>0.29575036771101854</v>
          </cell>
        </row>
        <row r="17">
          <cell r="A17" t="str">
            <v>15</v>
          </cell>
          <cell r="B17">
            <v>280</v>
          </cell>
          <cell r="C17">
            <v>0.22141738759113705</v>
          </cell>
        </row>
        <row r="18">
          <cell r="A18" t="str">
            <v>16</v>
          </cell>
          <cell r="B18">
            <v>245</v>
          </cell>
          <cell r="C18">
            <v>0.19374021414224488</v>
          </cell>
        </row>
        <row r="19">
          <cell r="A19" t="str">
            <v>17</v>
          </cell>
          <cell r="B19">
            <v>233</v>
          </cell>
          <cell r="C19">
            <v>0.18425089753119611</v>
          </cell>
        </row>
        <row r="20">
          <cell r="A20" t="str">
            <v>18</v>
          </cell>
          <cell r="B20">
            <v>201</v>
          </cell>
          <cell r="C20">
            <v>0.15894605323506619</v>
          </cell>
        </row>
        <row r="21">
          <cell r="A21" t="str">
            <v>19</v>
          </cell>
          <cell r="B21">
            <v>210</v>
          </cell>
          <cell r="C21">
            <v>0.1660630406933527</v>
          </cell>
        </row>
        <row r="22">
          <cell r="A22" t="str">
            <v>20</v>
          </cell>
          <cell r="B22">
            <v>176</v>
          </cell>
          <cell r="C22">
            <v>0.13917664362871471</v>
          </cell>
        </row>
        <row r="23">
          <cell r="A23" t="str">
            <v>21</v>
          </cell>
          <cell r="B23">
            <v>166</v>
          </cell>
          <cell r="C23">
            <v>0.13126887978617402</v>
          </cell>
        </row>
        <row r="24">
          <cell r="A24" t="str">
            <v>&gt; 21</v>
          </cell>
          <cell r="B24">
            <v>2152</v>
          </cell>
          <cell r="C24">
            <v>1.7017507789147404</v>
          </cell>
        </row>
      </sheetData>
      <sheetData sheetId="201">
        <row r="1">
          <cell r="A1" t="str">
            <v>COL1</v>
          </cell>
          <cell r="B1" t="str">
            <v>COL2</v>
          </cell>
          <cell r="C1" t="str">
            <v>COL3</v>
          </cell>
          <cell r="D1" t="str">
            <v>COL4</v>
          </cell>
          <cell r="E1" t="str">
            <v>COL5</v>
          </cell>
          <cell r="F1" t="str">
            <v>COL6</v>
          </cell>
          <cell r="G1" t="str">
            <v>COL7</v>
          </cell>
          <cell r="H1" t="str">
            <v>COL8</v>
          </cell>
          <cell r="I1" t="str">
            <v>COL9</v>
          </cell>
          <cell r="J1" t="str">
            <v>COL10</v>
          </cell>
          <cell r="K1" t="str">
            <v>COL11</v>
          </cell>
        </row>
        <row r="2">
          <cell r="A2">
            <v>26</v>
          </cell>
          <cell r="B2">
            <v>27</v>
          </cell>
          <cell r="C2">
            <v>27</v>
          </cell>
          <cell r="D2">
            <v>27</v>
          </cell>
          <cell r="E2">
            <v>28</v>
          </cell>
          <cell r="F2">
            <v>27</v>
          </cell>
          <cell r="G2">
            <v>25</v>
          </cell>
          <cell r="H2">
            <v>27</v>
          </cell>
          <cell r="I2">
            <v>26</v>
          </cell>
          <cell r="J2">
            <v>26</v>
          </cell>
          <cell r="K2">
            <v>26</v>
          </cell>
        </row>
        <row r="3">
          <cell r="A3">
            <v>3</v>
          </cell>
          <cell r="B3">
            <v>3</v>
          </cell>
          <cell r="C3">
            <v>3</v>
          </cell>
          <cell r="D3">
            <v>3</v>
          </cell>
          <cell r="E3">
            <v>2</v>
          </cell>
          <cell r="F3">
            <v>4</v>
          </cell>
          <cell r="G3">
            <v>4</v>
          </cell>
          <cell r="H3">
            <v>4</v>
          </cell>
          <cell r="I3">
            <v>3</v>
          </cell>
          <cell r="J3">
            <v>3</v>
          </cell>
          <cell r="K3">
            <v>3</v>
          </cell>
        </row>
        <row r="4">
          <cell r="A4">
            <v>3</v>
          </cell>
          <cell r="B4">
            <v>3</v>
          </cell>
          <cell r="C4">
            <v>3</v>
          </cell>
          <cell r="D4">
            <v>3</v>
          </cell>
          <cell r="E4">
            <v>3</v>
          </cell>
          <cell r="F4">
            <v>4</v>
          </cell>
          <cell r="G4">
            <v>4</v>
          </cell>
          <cell r="H4">
            <v>3</v>
          </cell>
          <cell r="I4">
            <v>4</v>
          </cell>
          <cell r="J4">
            <v>4</v>
          </cell>
          <cell r="K4">
            <v>4</v>
          </cell>
        </row>
        <row r="5">
          <cell r="A5">
            <v>8</v>
          </cell>
          <cell r="B5">
            <v>8</v>
          </cell>
          <cell r="C5">
            <v>8</v>
          </cell>
          <cell r="D5">
            <v>8</v>
          </cell>
          <cell r="E5">
            <v>7</v>
          </cell>
          <cell r="F5">
            <v>11</v>
          </cell>
          <cell r="G5">
            <v>12</v>
          </cell>
          <cell r="H5">
            <v>10</v>
          </cell>
          <cell r="I5">
            <v>10</v>
          </cell>
          <cell r="J5">
            <v>10</v>
          </cell>
          <cell r="K5">
            <v>10</v>
          </cell>
        </row>
        <row r="6">
          <cell r="A6">
            <v>9</v>
          </cell>
          <cell r="B6">
            <v>9</v>
          </cell>
          <cell r="C6">
            <v>9</v>
          </cell>
          <cell r="D6">
            <v>9</v>
          </cell>
          <cell r="E6">
            <v>7</v>
          </cell>
          <cell r="F6">
            <v>12</v>
          </cell>
          <cell r="G6">
            <v>12</v>
          </cell>
          <cell r="H6">
            <v>10</v>
          </cell>
          <cell r="I6">
            <v>10</v>
          </cell>
          <cell r="J6">
            <v>10</v>
          </cell>
          <cell r="K6">
            <v>10</v>
          </cell>
        </row>
        <row r="7">
          <cell r="A7">
            <v>14</v>
          </cell>
          <cell r="B7">
            <v>12</v>
          </cell>
          <cell r="C7">
            <v>14</v>
          </cell>
          <cell r="D7">
            <v>16</v>
          </cell>
          <cell r="E7">
            <v>15</v>
          </cell>
          <cell r="F7">
            <v>13</v>
          </cell>
          <cell r="G7">
            <v>46</v>
          </cell>
          <cell r="H7">
            <v>16</v>
          </cell>
          <cell r="I7">
            <v>14</v>
          </cell>
          <cell r="J7">
            <v>15</v>
          </cell>
          <cell r="K7">
            <v>15</v>
          </cell>
        </row>
        <row r="8">
          <cell r="A8">
            <v>15</v>
          </cell>
          <cell r="B8">
            <v>14</v>
          </cell>
          <cell r="C8">
            <v>15</v>
          </cell>
          <cell r="D8">
            <v>17</v>
          </cell>
          <cell r="E8">
            <v>16</v>
          </cell>
          <cell r="F8">
            <v>14</v>
          </cell>
          <cell r="G8">
            <v>47</v>
          </cell>
          <cell r="H8">
            <v>45</v>
          </cell>
          <cell r="I8">
            <v>15</v>
          </cell>
          <cell r="J8">
            <v>44</v>
          </cell>
          <cell r="K8">
            <v>44</v>
          </cell>
        </row>
        <row r="9">
          <cell r="A9">
            <v>16</v>
          </cell>
          <cell r="B9">
            <v>15</v>
          </cell>
          <cell r="C9">
            <v>16</v>
          </cell>
          <cell r="D9">
            <v>18</v>
          </cell>
          <cell r="E9">
            <v>17</v>
          </cell>
          <cell r="F9">
            <v>15</v>
          </cell>
          <cell r="G9">
            <v>48</v>
          </cell>
          <cell r="H9">
            <v>46</v>
          </cell>
          <cell r="I9">
            <v>44</v>
          </cell>
          <cell r="J9">
            <v>45</v>
          </cell>
          <cell r="K9">
            <v>45</v>
          </cell>
        </row>
        <row r="10">
          <cell r="A10">
            <v>17</v>
          </cell>
          <cell r="B10">
            <v>16</v>
          </cell>
          <cell r="C10">
            <v>17</v>
          </cell>
          <cell r="D10">
            <v>43</v>
          </cell>
          <cell r="E10">
            <v>18</v>
          </cell>
          <cell r="F10">
            <v>48</v>
          </cell>
          <cell r="G10">
            <v>-1</v>
          </cell>
          <cell r="H10">
            <v>47</v>
          </cell>
          <cell r="I10">
            <v>45</v>
          </cell>
          <cell r="J10">
            <v>46</v>
          </cell>
          <cell r="K10">
            <v>50</v>
          </cell>
        </row>
        <row r="11">
          <cell r="A11">
            <v>42</v>
          </cell>
          <cell r="B11">
            <v>17</v>
          </cell>
          <cell r="C11">
            <v>18</v>
          </cell>
          <cell r="D11">
            <v>44</v>
          </cell>
          <cell r="E11">
            <v>19</v>
          </cell>
          <cell r="F11">
            <v>49</v>
          </cell>
          <cell r="G11">
            <v>-1</v>
          </cell>
          <cell r="H11">
            <v>49</v>
          </cell>
          <cell r="I11">
            <v>46</v>
          </cell>
          <cell r="J11">
            <v>50</v>
          </cell>
          <cell r="K11">
            <v>-1</v>
          </cell>
        </row>
        <row r="12">
          <cell r="A12">
            <v>43</v>
          </cell>
          <cell r="B12">
            <v>18</v>
          </cell>
          <cell r="C12">
            <v>43</v>
          </cell>
          <cell r="D12">
            <v>45</v>
          </cell>
          <cell r="E12">
            <v>20</v>
          </cell>
          <cell r="F12">
            <v>51</v>
          </cell>
          <cell r="G12">
            <v>-1</v>
          </cell>
          <cell r="H12">
            <v>-1</v>
          </cell>
          <cell r="I12">
            <v>47</v>
          </cell>
          <cell r="J12">
            <v>-1</v>
          </cell>
          <cell r="K12">
            <v>-1</v>
          </cell>
        </row>
        <row r="13">
          <cell r="A13">
            <v>44</v>
          </cell>
          <cell r="B13">
            <v>43</v>
          </cell>
          <cell r="C13">
            <v>44</v>
          </cell>
          <cell r="D13">
            <v>46</v>
          </cell>
          <cell r="E13">
            <v>41</v>
          </cell>
          <cell r="F13">
            <v>-1</v>
          </cell>
          <cell r="G13">
            <v>-1</v>
          </cell>
          <cell r="H13">
            <v>-1</v>
          </cell>
          <cell r="I13">
            <v>48</v>
          </cell>
          <cell r="J13">
            <v>-1</v>
          </cell>
          <cell r="K13">
            <v>-1</v>
          </cell>
        </row>
        <row r="14">
          <cell r="A14">
            <v>45</v>
          </cell>
          <cell r="B14">
            <v>44</v>
          </cell>
          <cell r="C14">
            <v>45</v>
          </cell>
          <cell r="D14">
            <v>51</v>
          </cell>
          <cell r="E14">
            <v>42</v>
          </cell>
          <cell r="F14">
            <v>-1</v>
          </cell>
          <cell r="G14">
            <v>-1</v>
          </cell>
          <cell r="H14">
            <v>-1</v>
          </cell>
          <cell r="I14">
            <v>49</v>
          </cell>
          <cell r="J14">
            <v>-1</v>
          </cell>
          <cell r="K14">
            <v>-1</v>
          </cell>
        </row>
        <row r="15">
          <cell r="A15">
            <v>46</v>
          </cell>
          <cell r="B15">
            <v>45</v>
          </cell>
          <cell r="C15">
            <v>46</v>
          </cell>
          <cell r="D15">
            <v>-1</v>
          </cell>
          <cell r="E15">
            <v>43</v>
          </cell>
          <cell r="F15">
            <v>-1</v>
          </cell>
          <cell r="G15">
            <v>-1</v>
          </cell>
          <cell r="H15">
            <v>-1</v>
          </cell>
          <cell r="I15">
            <v>-1</v>
          </cell>
          <cell r="J15">
            <v>-1</v>
          </cell>
          <cell r="K15">
            <v>-1</v>
          </cell>
        </row>
        <row r="16">
          <cell r="A16">
            <v>48</v>
          </cell>
          <cell r="B16">
            <v>46</v>
          </cell>
          <cell r="C16">
            <v>47</v>
          </cell>
          <cell r="D16">
            <v>-1</v>
          </cell>
          <cell r="E16">
            <v>44</v>
          </cell>
          <cell r="F16">
            <v>-1</v>
          </cell>
          <cell r="G16">
            <v>-1</v>
          </cell>
          <cell r="H16">
            <v>-1</v>
          </cell>
          <cell r="I16">
            <v>-1</v>
          </cell>
          <cell r="J16">
            <v>-1</v>
          </cell>
          <cell r="K16">
            <v>-1</v>
          </cell>
        </row>
        <row r="17">
          <cell r="A17">
            <v>49</v>
          </cell>
          <cell r="B17">
            <v>47</v>
          </cell>
          <cell r="C17">
            <v>50</v>
          </cell>
          <cell r="D17">
            <v>-1</v>
          </cell>
          <cell r="E17">
            <v>45</v>
          </cell>
          <cell r="F17">
            <v>-1</v>
          </cell>
          <cell r="G17">
            <v>-1</v>
          </cell>
          <cell r="H17">
            <v>-1</v>
          </cell>
          <cell r="I17">
            <v>-1</v>
          </cell>
          <cell r="J17">
            <v>-1</v>
          </cell>
          <cell r="K17">
            <v>-1</v>
          </cell>
        </row>
        <row r="18">
          <cell r="A18">
            <v>-1</v>
          </cell>
          <cell r="B18">
            <v>48</v>
          </cell>
          <cell r="C18">
            <v>-1</v>
          </cell>
          <cell r="D18">
            <v>-1</v>
          </cell>
          <cell r="E18">
            <v>46</v>
          </cell>
          <cell r="F18">
            <v>-1</v>
          </cell>
          <cell r="G18">
            <v>-1</v>
          </cell>
          <cell r="H18">
            <v>-1</v>
          </cell>
          <cell r="I18">
            <v>-1</v>
          </cell>
          <cell r="J18">
            <v>-1</v>
          </cell>
          <cell r="K18">
            <v>-1</v>
          </cell>
        </row>
        <row r="19">
          <cell r="A19">
            <v>-1</v>
          </cell>
          <cell r="B19">
            <v>49</v>
          </cell>
          <cell r="C19">
            <v>-1</v>
          </cell>
          <cell r="D19">
            <v>-1</v>
          </cell>
          <cell r="E19">
            <v>47</v>
          </cell>
          <cell r="F19">
            <v>-1</v>
          </cell>
          <cell r="G19">
            <v>-1</v>
          </cell>
          <cell r="H19">
            <v>-1</v>
          </cell>
          <cell r="I19">
            <v>-1</v>
          </cell>
          <cell r="J19">
            <v>-1</v>
          </cell>
          <cell r="K19">
            <v>-1</v>
          </cell>
        </row>
        <row r="20">
          <cell r="A20">
            <v>-1</v>
          </cell>
          <cell r="B20">
            <v>50</v>
          </cell>
          <cell r="C20">
            <v>-1</v>
          </cell>
          <cell r="D20">
            <v>-1</v>
          </cell>
          <cell r="E20">
            <v>48</v>
          </cell>
          <cell r="F20">
            <v>-1</v>
          </cell>
          <cell r="G20">
            <v>-1</v>
          </cell>
          <cell r="H20">
            <v>-1</v>
          </cell>
          <cell r="I20">
            <v>-1</v>
          </cell>
          <cell r="J20">
            <v>-1</v>
          </cell>
          <cell r="K20">
            <v>-1</v>
          </cell>
        </row>
        <row r="21">
          <cell r="A21">
            <v>-1</v>
          </cell>
          <cell r="B21">
            <v>-1</v>
          </cell>
          <cell r="C21">
            <v>-1</v>
          </cell>
          <cell r="D21">
            <v>-1</v>
          </cell>
          <cell r="E21">
            <v>-1</v>
          </cell>
          <cell r="F21">
            <v>-1</v>
          </cell>
          <cell r="G21">
            <v>-1</v>
          </cell>
          <cell r="H21">
            <v>-1</v>
          </cell>
          <cell r="I21">
            <v>-1</v>
          </cell>
          <cell r="J21">
            <v>-1</v>
          </cell>
          <cell r="K21">
            <v>-1</v>
          </cell>
        </row>
        <row r="22">
          <cell r="A22">
            <v>-1</v>
          </cell>
          <cell r="B22">
            <v>-1</v>
          </cell>
          <cell r="C22">
            <v>-1</v>
          </cell>
          <cell r="D22">
            <v>-1</v>
          </cell>
          <cell r="E22">
            <v>-1</v>
          </cell>
          <cell r="F22">
            <v>-1</v>
          </cell>
          <cell r="G22">
            <v>-1</v>
          </cell>
          <cell r="H22">
            <v>-1</v>
          </cell>
          <cell r="I22">
            <v>-1</v>
          </cell>
          <cell r="J22">
            <v>-1</v>
          </cell>
          <cell r="K22">
            <v>-1</v>
          </cell>
        </row>
        <row r="23">
          <cell r="A23">
            <v>-1</v>
          </cell>
          <cell r="B23">
            <v>-1</v>
          </cell>
          <cell r="C23">
            <v>-1</v>
          </cell>
          <cell r="D23">
            <v>-1</v>
          </cell>
          <cell r="E23">
            <v>-1</v>
          </cell>
          <cell r="F23">
            <v>-1</v>
          </cell>
          <cell r="G23">
            <v>-1</v>
          </cell>
          <cell r="H23">
            <v>-1</v>
          </cell>
          <cell r="I23">
            <v>-1</v>
          </cell>
          <cell r="J23">
            <v>-1</v>
          </cell>
          <cell r="K23">
            <v>-1</v>
          </cell>
        </row>
        <row r="24">
          <cell r="A24">
            <v>-1</v>
          </cell>
          <cell r="B24">
            <v>-1</v>
          </cell>
          <cell r="C24">
            <v>-1</v>
          </cell>
          <cell r="D24">
            <v>-1</v>
          </cell>
          <cell r="E24">
            <v>-1</v>
          </cell>
          <cell r="F24">
            <v>-1</v>
          </cell>
          <cell r="G24">
            <v>-1</v>
          </cell>
          <cell r="H24">
            <v>-1</v>
          </cell>
          <cell r="I24">
            <v>-1</v>
          </cell>
          <cell r="J24">
            <v>-1</v>
          </cell>
          <cell r="K24">
            <v>-1</v>
          </cell>
        </row>
        <row r="25">
          <cell r="A25">
            <v>-1</v>
          </cell>
          <cell r="B25">
            <v>-1</v>
          </cell>
          <cell r="C25">
            <v>-1</v>
          </cell>
          <cell r="D25">
            <v>-1</v>
          </cell>
          <cell r="E25">
            <v>-1</v>
          </cell>
          <cell r="F25">
            <v>-1</v>
          </cell>
          <cell r="G25">
            <v>-1</v>
          </cell>
          <cell r="H25">
            <v>-1</v>
          </cell>
          <cell r="I25">
            <v>-1</v>
          </cell>
          <cell r="J25">
            <v>-1</v>
          </cell>
          <cell r="K25">
            <v>-1</v>
          </cell>
        </row>
        <row r="26">
          <cell r="A26">
            <v>-1</v>
          </cell>
          <cell r="B26">
            <v>-1</v>
          </cell>
          <cell r="C26">
            <v>-1</v>
          </cell>
          <cell r="D26">
            <v>-1</v>
          </cell>
          <cell r="E26">
            <v>-1</v>
          </cell>
          <cell r="F26">
            <v>-1</v>
          </cell>
          <cell r="G26">
            <v>-1</v>
          </cell>
          <cell r="H26">
            <v>-1</v>
          </cell>
          <cell r="I26">
            <v>-1</v>
          </cell>
          <cell r="J26">
            <v>-1</v>
          </cell>
          <cell r="K26">
            <v>-1</v>
          </cell>
        </row>
        <row r="27">
          <cell r="A27">
            <v>-1</v>
          </cell>
          <cell r="B27">
            <v>-1</v>
          </cell>
          <cell r="C27">
            <v>-1</v>
          </cell>
          <cell r="D27">
            <v>-1</v>
          </cell>
          <cell r="E27">
            <v>-1</v>
          </cell>
          <cell r="F27">
            <v>-1</v>
          </cell>
          <cell r="G27">
            <v>-1</v>
          </cell>
          <cell r="H27">
            <v>-1</v>
          </cell>
          <cell r="I27">
            <v>-1</v>
          </cell>
          <cell r="J27">
            <v>-1</v>
          </cell>
          <cell r="K27">
            <v>-1</v>
          </cell>
        </row>
        <row r="28">
          <cell r="A28">
            <v>-1</v>
          </cell>
          <cell r="B28">
            <v>-1</v>
          </cell>
          <cell r="C28">
            <v>-1</v>
          </cell>
          <cell r="D28">
            <v>-1</v>
          </cell>
          <cell r="E28">
            <v>-1</v>
          </cell>
          <cell r="F28">
            <v>-1</v>
          </cell>
          <cell r="G28">
            <v>-1</v>
          </cell>
          <cell r="H28">
            <v>-1</v>
          </cell>
          <cell r="I28">
            <v>-1</v>
          </cell>
          <cell r="J28">
            <v>-1</v>
          </cell>
          <cell r="K28">
            <v>-1</v>
          </cell>
        </row>
        <row r="29">
          <cell r="A29">
            <v>-1</v>
          </cell>
          <cell r="B29">
            <v>-1</v>
          </cell>
          <cell r="C29">
            <v>-1</v>
          </cell>
          <cell r="D29">
            <v>-1</v>
          </cell>
          <cell r="E29">
            <v>-1</v>
          </cell>
          <cell r="F29">
            <v>-1</v>
          </cell>
          <cell r="G29">
            <v>-1</v>
          </cell>
          <cell r="H29">
            <v>-1</v>
          </cell>
          <cell r="I29">
            <v>-1</v>
          </cell>
          <cell r="J29">
            <v>-1</v>
          </cell>
          <cell r="K29">
            <v>-1</v>
          </cell>
        </row>
        <row r="30">
          <cell r="A30">
            <v>-1</v>
          </cell>
          <cell r="B30">
            <v>-1</v>
          </cell>
          <cell r="C30">
            <v>-1</v>
          </cell>
          <cell r="D30">
            <v>-1</v>
          </cell>
          <cell r="E30">
            <v>-1</v>
          </cell>
          <cell r="F30">
            <v>-1</v>
          </cell>
          <cell r="G30">
            <v>-1</v>
          </cell>
          <cell r="H30">
            <v>-1</v>
          </cell>
          <cell r="I30">
            <v>-1</v>
          </cell>
          <cell r="J30">
            <v>-1</v>
          </cell>
          <cell r="K30">
            <v>-1</v>
          </cell>
        </row>
        <row r="31">
          <cell r="A31">
            <v>-1</v>
          </cell>
          <cell r="B31">
            <v>-1</v>
          </cell>
          <cell r="C31">
            <v>-1</v>
          </cell>
          <cell r="D31">
            <v>-1</v>
          </cell>
          <cell r="E31">
            <v>-1</v>
          </cell>
          <cell r="F31">
            <v>-1</v>
          </cell>
          <cell r="G31">
            <v>-1</v>
          </cell>
          <cell r="H31">
            <v>-1</v>
          </cell>
          <cell r="I31">
            <v>-1</v>
          </cell>
          <cell r="J31">
            <v>-1</v>
          </cell>
          <cell r="K31">
            <v>-1</v>
          </cell>
        </row>
        <row r="32">
          <cell r="A32">
            <v>-1</v>
          </cell>
          <cell r="B32">
            <v>-1</v>
          </cell>
          <cell r="C32">
            <v>-1</v>
          </cell>
          <cell r="D32">
            <v>-1</v>
          </cell>
          <cell r="E32">
            <v>-1</v>
          </cell>
          <cell r="F32">
            <v>-1</v>
          </cell>
          <cell r="G32">
            <v>-1</v>
          </cell>
          <cell r="H32">
            <v>-1</v>
          </cell>
          <cell r="I32">
            <v>-1</v>
          </cell>
          <cell r="J32">
            <v>-1</v>
          </cell>
          <cell r="K32">
            <v>-1</v>
          </cell>
        </row>
        <row r="33">
          <cell r="A33">
            <v>-1</v>
          </cell>
          <cell r="B33">
            <v>-1</v>
          </cell>
          <cell r="C33">
            <v>-1</v>
          </cell>
          <cell r="D33">
            <v>-1</v>
          </cell>
          <cell r="E33">
            <v>-1</v>
          </cell>
          <cell r="F33">
            <v>-1</v>
          </cell>
          <cell r="G33">
            <v>-1</v>
          </cell>
          <cell r="H33">
            <v>-1</v>
          </cell>
          <cell r="I33">
            <v>-1</v>
          </cell>
          <cell r="J33">
            <v>-1</v>
          </cell>
          <cell r="K33">
            <v>-1</v>
          </cell>
        </row>
        <row r="34">
          <cell r="A34">
            <v>-1</v>
          </cell>
          <cell r="B34">
            <v>-1</v>
          </cell>
          <cell r="C34">
            <v>-1</v>
          </cell>
          <cell r="D34">
            <v>-1</v>
          </cell>
          <cell r="E34">
            <v>-1</v>
          </cell>
          <cell r="F34">
            <v>-1</v>
          </cell>
          <cell r="G34">
            <v>-1</v>
          </cell>
          <cell r="H34">
            <v>-1</v>
          </cell>
          <cell r="I34">
            <v>-1</v>
          </cell>
          <cell r="J34">
            <v>-1</v>
          </cell>
          <cell r="K34">
            <v>-1</v>
          </cell>
        </row>
        <row r="35">
          <cell r="A35">
            <v>-1</v>
          </cell>
          <cell r="B35">
            <v>-1</v>
          </cell>
          <cell r="C35">
            <v>-1</v>
          </cell>
          <cell r="D35">
            <v>-1</v>
          </cell>
          <cell r="E35">
            <v>-1</v>
          </cell>
          <cell r="F35">
            <v>-1</v>
          </cell>
          <cell r="G35">
            <v>-1</v>
          </cell>
          <cell r="H35">
            <v>-1</v>
          </cell>
          <cell r="I35">
            <v>-1</v>
          </cell>
          <cell r="J35">
            <v>-1</v>
          </cell>
          <cell r="K35">
            <v>-1</v>
          </cell>
        </row>
        <row r="36">
          <cell r="A36">
            <v>-1</v>
          </cell>
          <cell r="B36">
            <v>-1</v>
          </cell>
          <cell r="C36">
            <v>-1</v>
          </cell>
          <cell r="D36">
            <v>-1</v>
          </cell>
          <cell r="E36">
            <v>-1</v>
          </cell>
          <cell r="F36">
            <v>-1</v>
          </cell>
          <cell r="G36">
            <v>-1</v>
          </cell>
          <cell r="H36">
            <v>-1</v>
          </cell>
          <cell r="I36">
            <v>-1</v>
          </cell>
          <cell r="J36">
            <v>-1</v>
          </cell>
          <cell r="K36">
            <v>-1</v>
          </cell>
        </row>
        <row r="37">
          <cell r="A37">
            <v>-1</v>
          </cell>
          <cell r="B37">
            <v>-1</v>
          </cell>
          <cell r="C37">
            <v>-1</v>
          </cell>
          <cell r="D37">
            <v>-1</v>
          </cell>
          <cell r="E37">
            <v>-1</v>
          </cell>
          <cell r="F37">
            <v>-1</v>
          </cell>
          <cell r="G37">
            <v>-1</v>
          </cell>
          <cell r="H37">
            <v>-1</v>
          </cell>
          <cell r="I37">
            <v>-1</v>
          </cell>
          <cell r="J37">
            <v>-1</v>
          </cell>
          <cell r="K37">
            <v>-1</v>
          </cell>
        </row>
        <row r="38">
          <cell r="A38">
            <v>-1</v>
          </cell>
          <cell r="B38">
            <v>-1</v>
          </cell>
          <cell r="C38">
            <v>-1</v>
          </cell>
          <cell r="D38">
            <v>-1</v>
          </cell>
          <cell r="E38">
            <v>-1</v>
          </cell>
          <cell r="F38">
            <v>-1</v>
          </cell>
          <cell r="G38">
            <v>-1</v>
          </cell>
          <cell r="H38">
            <v>-1</v>
          </cell>
          <cell r="I38">
            <v>-1</v>
          </cell>
          <cell r="J38">
            <v>-1</v>
          </cell>
          <cell r="K38">
            <v>-1</v>
          </cell>
        </row>
        <row r="39">
          <cell r="A39">
            <v>-1</v>
          </cell>
          <cell r="B39">
            <v>-1</v>
          </cell>
          <cell r="C39">
            <v>-1</v>
          </cell>
          <cell r="D39">
            <v>-1</v>
          </cell>
          <cell r="E39">
            <v>-1</v>
          </cell>
          <cell r="F39">
            <v>-1</v>
          </cell>
          <cell r="G39">
            <v>-1</v>
          </cell>
          <cell r="H39">
            <v>-1</v>
          </cell>
          <cell r="I39">
            <v>-1</v>
          </cell>
          <cell r="J39">
            <v>-1</v>
          </cell>
          <cell r="K39">
            <v>-1</v>
          </cell>
        </row>
        <row r="40">
          <cell r="A40">
            <v>-1</v>
          </cell>
          <cell r="B40">
            <v>-1</v>
          </cell>
          <cell r="C40">
            <v>-1</v>
          </cell>
          <cell r="D40">
            <v>-1</v>
          </cell>
          <cell r="E40">
            <v>-1</v>
          </cell>
          <cell r="F40">
            <v>-1</v>
          </cell>
          <cell r="G40">
            <v>-1</v>
          </cell>
          <cell r="H40">
            <v>-1</v>
          </cell>
          <cell r="I40">
            <v>-1</v>
          </cell>
          <cell r="J40">
            <v>-1</v>
          </cell>
          <cell r="K40">
            <v>-1</v>
          </cell>
        </row>
        <row r="41">
          <cell r="A41">
            <v>-1</v>
          </cell>
          <cell r="B41">
            <v>-1</v>
          </cell>
          <cell r="C41">
            <v>-1</v>
          </cell>
          <cell r="D41">
            <v>-1</v>
          </cell>
          <cell r="E41">
            <v>-1</v>
          </cell>
          <cell r="F41">
            <v>-1</v>
          </cell>
          <cell r="G41">
            <v>-1</v>
          </cell>
          <cell r="H41">
            <v>-1</v>
          </cell>
          <cell r="I41">
            <v>-1</v>
          </cell>
          <cell r="J41">
            <v>-1</v>
          </cell>
          <cell r="K41">
            <v>-1</v>
          </cell>
        </row>
        <row r="42">
          <cell r="A42">
            <v>-1</v>
          </cell>
          <cell r="B42">
            <v>-1</v>
          </cell>
          <cell r="C42">
            <v>-1</v>
          </cell>
          <cell r="D42">
            <v>-1</v>
          </cell>
          <cell r="E42">
            <v>-1</v>
          </cell>
          <cell r="F42">
            <v>-1</v>
          </cell>
          <cell r="G42">
            <v>-1</v>
          </cell>
          <cell r="H42">
            <v>-1</v>
          </cell>
          <cell r="I42">
            <v>-1</v>
          </cell>
          <cell r="J42">
            <v>-1</v>
          </cell>
          <cell r="K42">
            <v>-1</v>
          </cell>
        </row>
        <row r="43">
          <cell r="A43">
            <v>-1</v>
          </cell>
          <cell r="B43">
            <v>-1</v>
          </cell>
          <cell r="C43">
            <v>-1</v>
          </cell>
          <cell r="D43">
            <v>-1</v>
          </cell>
          <cell r="E43">
            <v>-1</v>
          </cell>
          <cell r="F43">
            <v>-1</v>
          </cell>
          <cell r="G43">
            <v>-1</v>
          </cell>
          <cell r="H43">
            <v>-1</v>
          </cell>
          <cell r="I43">
            <v>-1</v>
          </cell>
          <cell r="J43">
            <v>-1</v>
          </cell>
          <cell r="K43">
            <v>-1</v>
          </cell>
        </row>
        <row r="44">
          <cell r="A44">
            <v>-1</v>
          </cell>
          <cell r="B44">
            <v>-1</v>
          </cell>
          <cell r="C44">
            <v>-1</v>
          </cell>
          <cell r="D44">
            <v>-1</v>
          </cell>
          <cell r="E44">
            <v>-1</v>
          </cell>
          <cell r="F44">
            <v>-1</v>
          </cell>
          <cell r="G44">
            <v>-1</v>
          </cell>
          <cell r="H44">
            <v>-1</v>
          </cell>
          <cell r="I44">
            <v>-1</v>
          </cell>
          <cell r="J44">
            <v>-1</v>
          </cell>
          <cell r="K44">
            <v>-1</v>
          </cell>
        </row>
        <row r="45">
          <cell r="A45">
            <v>-1</v>
          </cell>
          <cell r="B45">
            <v>-1</v>
          </cell>
          <cell r="C45">
            <v>-1</v>
          </cell>
          <cell r="D45">
            <v>-1</v>
          </cell>
          <cell r="E45">
            <v>-1</v>
          </cell>
          <cell r="F45">
            <v>-1</v>
          </cell>
          <cell r="G45">
            <v>-1</v>
          </cell>
          <cell r="H45">
            <v>-1</v>
          </cell>
          <cell r="I45">
            <v>-1</v>
          </cell>
          <cell r="J45">
            <v>-1</v>
          </cell>
          <cell r="K45">
            <v>-1</v>
          </cell>
        </row>
        <row r="46">
          <cell r="A46">
            <v>-1</v>
          </cell>
          <cell r="B46">
            <v>-1</v>
          </cell>
          <cell r="C46">
            <v>-1</v>
          </cell>
          <cell r="D46">
            <v>-1</v>
          </cell>
          <cell r="E46">
            <v>-1</v>
          </cell>
          <cell r="F46">
            <v>-1</v>
          </cell>
          <cell r="G46">
            <v>-1</v>
          </cell>
          <cell r="H46">
            <v>-1</v>
          </cell>
          <cell r="I46">
            <v>-1</v>
          </cell>
          <cell r="J46">
            <v>-1</v>
          </cell>
          <cell r="K46">
            <v>-1</v>
          </cell>
        </row>
        <row r="47">
          <cell r="A47">
            <v>-1</v>
          </cell>
          <cell r="B47">
            <v>-1</v>
          </cell>
          <cell r="C47">
            <v>-1</v>
          </cell>
          <cell r="D47">
            <v>-1</v>
          </cell>
          <cell r="E47">
            <v>-1</v>
          </cell>
          <cell r="F47">
            <v>-1</v>
          </cell>
          <cell r="G47">
            <v>-1</v>
          </cell>
          <cell r="H47">
            <v>-1</v>
          </cell>
          <cell r="I47">
            <v>-1</v>
          </cell>
          <cell r="J47">
            <v>-1</v>
          </cell>
          <cell r="K47">
            <v>-1</v>
          </cell>
        </row>
        <row r="48">
          <cell r="A48">
            <v>-1</v>
          </cell>
          <cell r="B48">
            <v>-1</v>
          </cell>
          <cell r="C48">
            <v>-1</v>
          </cell>
          <cell r="D48">
            <v>-1</v>
          </cell>
          <cell r="E48">
            <v>-1</v>
          </cell>
          <cell r="F48">
            <v>-1</v>
          </cell>
          <cell r="G48">
            <v>-1</v>
          </cell>
          <cell r="H48">
            <v>-1</v>
          </cell>
          <cell r="I48">
            <v>-1</v>
          </cell>
          <cell r="J48">
            <v>-1</v>
          </cell>
          <cell r="K48">
            <v>-1</v>
          </cell>
        </row>
        <row r="49">
          <cell r="A49">
            <v>-1</v>
          </cell>
          <cell r="B49">
            <v>-1</v>
          </cell>
          <cell r="C49">
            <v>-1</v>
          </cell>
          <cell r="D49">
            <v>-1</v>
          </cell>
          <cell r="E49">
            <v>-1</v>
          </cell>
          <cell r="F49">
            <v>-1</v>
          </cell>
          <cell r="G49">
            <v>-1</v>
          </cell>
          <cell r="H49">
            <v>-1</v>
          </cell>
          <cell r="I49">
            <v>-1</v>
          </cell>
          <cell r="J49">
            <v>-1</v>
          </cell>
          <cell r="K49">
            <v>-1</v>
          </cell>
        </row>
        <row r="50">
          <cell r="A50">
            <v>-1</v>
          </cell>
          <cell r="B50">
            <v>-1</v>
          </cell>
          <cell r="C50">
            <v>-1</v>
          </cell>
          <cell r="D50">
            <v>-1</v>
          </cell>
          <cell r="E50">
            <v>-1</v>
          </cell>
          <cell r="F50">
            <v>-1</v>
          </cell>
          <cell r="G50">
            <v>-1</v>
          </cell>
          <cell r="H50">
            <v>-1</v>
          </cell>
          <cell r="I50">
            <v>-1</v>
          </cell>
          <cell r="J50">
            <v>-1</v>
          </cell>
          <cell r="K50">
            <v>-1</v>
          </cell>
        </row>
        <row r="51">
          <cell r="A51">
            <v>-1</v>
          </cell>
          <cell r="B51">
            <v>-1</v>
          </cell>
          <cell r="C51">
            <v>-1</v>
          </cell>
          <cell r="D51">
            <v>-1</v>
          </cell>
          <cell r="E51">
            <v>-1</v>
          </cell>
          <cell r="F51">
            <v>-1</v>
          </cell>
          <cell r="G51">
            <v>-1</v>
          </cell>
          <cell r="H51">
            <v>-1</v>
          </cell>
          <cell r="I51">
            <v>-1</v>
          </cell>
          <cell r="J51">
            <v>-1</v>
          </cell>
          <cell r="K51">
            <v>-1</v>
          </cell>
        </row>
        <row r="52">
          <cell r="A52">
            <v>-1</v>
          </cell>
          <cell r="B52">
            <v>-1</v>
          </cell>
          <cell r="C52">
            <v>-1</v>
          </cell>
          <cell r="D52">
            <v>-1</v>
          </cell>
          <cell r="E52">
            <v>-1</v>
          </cell>
          <cell r="F52">
            <v>-1</v>
          </cell>
          <cell r="G52">
            <v>-1</v>
          </cell>
          <cell r="H52">
            <v>-1</v>
          </cell>
          <cell r="I52">
            <v>-1</v>
          </cell>
          <cell r="J52">
            <v>-1</v>
          </cell>
          <cell r="K52">
            <v>-1</v>
          </cell>
        </row>
        <row r="53">
          <cell r="A53">
            <v>-1</v>
          </cell>
          <cell r="B53">
            <v>-1</v>
          </cell>
          <cell r="C53">
            <v>-1</v>
          </cell>
          <cell r="D53">
            <v>-1</v>
          </cell>
          <cell r="E53">
            <v>-1</v>
          </cell>
          <cell r="F53">
            <v>-1</v>
          </cell>
          <cell r="G53">
            <v>-1</v>
          </cell>
          <cell r="H53">
            <v>-1</v>
          </cell>
          <cell r="I53">
            <v>-1</v>
          </cell>
          <cell r="J53">
            <v>-1</v>
          </cell>
          <cell r="K53">
            <v>-1</v>
          </cell>
        </row>
        <row r="54">
          <cell r="A54">
            <v>-1</v>
          </cell>
          <cell r="B54">
            <v>-1</v>
          </cell>
          <cell r="C54">
            <v>-1</v>
          </cell>
          <cell r="D54">
            <v>-1</v>
          </cell>
          <cell r="E54">
            <v>-1</v>
          </cell>
          <cell r="F54">
            <v>-1</v>
          </cell>
          <cell r="G54">
            <v>-1</v>
          </cell>
          <cell r="H54">
            <v>-1</v>
          </cell>
          <cell r="I54">
            <v>-1</v>
          </cell>
          <cell r="J54">
            <v>-1</v>
          </cell>
          <cell r="K54">
            <v>-1</v>
          </cell>
        </row>
        <row r="55">
          <cell r="A55">
            <v>-1</v>
          </cell>
          <cell r="B55">
            <v>-1</v>
          </cell>
          <cell r="C55">
            <v>-1</v>
          </cell>
          <cell r="D55">
            <v>-1</v>
          </cell>
          <cell r="E55">
            <v>-1</v>
          </cell>
          <cell r="F55">
            <v>-1</v>
          </cell>
          <cell r="G55">
            <v>-1</v>
          </cell>
          <cell r="H55">
            <v>-1</v>
          </cell>
          <cell r="I55">
            <v>-1</v>
          </cell>
          <cell r="J55">
            <v>-1</v>
          </cell>
          <cell r="K55">
            <v>-1</v>
          </cell>
        </row>
        <row r="56">
          <cell r="A56">
            <v>-1</v>
          </cell>
          <cell r="B56">
            <v>-1</v>
          </cell>
          <cell r="C56">
            <v>-1</v>
          </cell>
          <cell r="D56">
            <v>-1</v>
          </cell>
          <cell r="E56">
            <v>-1</v>
          </cell>
          <cell r="F56">
            <v>-1</v>
          </cell>
          <cell r="G56">
            <v>-1</v>
          </cell>
          <cell r="H56">
            <v>-1</v>
          </cell>
          <cell r="I56">
            <v>-1</v>
          </cell>
          <cell r="J56">
            <v>-1</v>
          </cell>
          <cell r="K56">
            <v>-1</v>
          </cell>
        </row>
        <row r="57">
          <cell r="A57">
            <v>-1</v>
          </cell>
          <cell r="B57">
            <v>-1</v>
          </cell>
          <cell r="C57">
            <v>-1</v>
          </cell>
          <cell r="D57">
            <v>-1</v>
          </cell>
          <cell r="E57">
            <v>-1</v>
          </cell>
          <cell r="F57">
            <v>-1</v>
          </cell>
          <cell r="G57">
            <v>-1</v>
          </cell>
          <cell r="H57">
            <v>-1</v>
          </cell>
          <cell r="I57">
            <v>-1</v>
          </cell>
          <cell r="J57">
            <v>-1</v>
          </cell>
          <cell r="K57">
            <v>-1</v>
          </cell>
        </row>
        <row r="58">
          <cell r="A58">
            <v>-1</v>
          </cell>
          <cell r="B58">
            <v>-1</v>
          </cell>
          <cell r="C58">
            <v>-1</v>
          </cell>
          <cell r="D58">
            <v>-1</v>
          </cell>
          <cell r="E58">
            <v>-1</v>
          </cell>
          <cell r="F58">
            <v>-1</v>
          </cell>
          <cell r="G58">
            <v>-1</v>
          </cell>
          <cell r="H58">
            <v>-1</v>
          </cell>
          <cell r="I58">
            <v>-1</v>
          </cell>
          <cell r="J58">
            <v>-1</v>
          </cell>
          <cell r="K58">
            <v>-1</v>
          </cell>
        </row>
        <row r="59">
          <cell r="A59">
            <v>-1</v>
          </cell>
          <cell r="B59">
            <v>-1</v>
          </cell>
          <cell r="C59">
            <v>-1</v>
          </cell>
          <cell r="D59">
            <v>-1</v>
          </cell>
          <cell r="E59">
            <v>-1</v>
          </cell>
          <cell r="F59">
            <v>-1</v>
          </cell>
          <cell r="G59">
            <v>-1</v>
          </cell>
          <cell r="H59">
            <v>-1</v>
          </cell>
          <cell r="I59">
            <v>-1</v>
          </cell>
          <cell r="J59">
            <v>-1</v>
          </cell>
          <cell r="K59">
            <v>-1</v>
          </cell>
        </row>
        <row r="60">
          <cell r="A60">
            <v>-1</v>
          </cell>
          <cell r="B60">
            <v>-1</v>
          </cell>
          <cell r="C60">
            <v>-1</v>
          </cell>
          <cell r="D60">
            <v>-1</v>
          </cell>
          <cell r="E60">
            <v>-1</v>
          </cell>
          <cell r="F60">
            <v>-1</v>
          </cell>
          <cell r="G60">
            <v>-1</v>
          </cell>
          <cell r="H60">
            <v>-1</v>
          </cell>
          <cell r="I60">
            <v>-1</v>
          </cell>
          <cell r="J60">
            <v>-1</v>
          </cell>
          <cell r="K60">
            <v>-1</v>
          </cell>
        </row>
        <row r="61">
          <cell r="A61">
            <v>-1</v>
          </cell>
          <cell r="B61">
            <v>-1</v>
          </cell>
          <cell r="C61">
            <v>-1</v>
          </cell>
          <cell r="D61">
            <v>-1</v>
          </cell>
          <cell r="E61">
            <v>-1</v>
          </cell>
          <cell r="F61">
            <v>-1</v>
          </cell>
          <cell r="G61">
            <v>-1</v>
          </cell>
          <cell r="H61">
            <v>-1</v>
          </cell>
          <cell r="I61">
            <v>-1</v>
          </cell>
          <cell r="J61">
            <v>-1</v>
          </cell>
          <cell r="K61">
            <v>-1</v>
          </cell>
        </row>
        <row r="62">
          <cell r="A62">
            <v>-1</v>
          </cell>
          <cell r="B62">
            <v>-1</v>
          </cell>
          <cell r="C62">
            <v>-1</v>
          </cell>
          <cell r="D62">
            <v>-1</v>
          </cell>
          <cell r="E62">
            <v>-1</v>
          </cell>
          <cell r="F62">
            <v>-1</v>
          </cell>
          <cell r="G62">
            <v>-1</v>
          </cell>
          <cell r="H62">
            <v>-1</v>
          </cell>
          <cell r="I62">
            <v>-1</v>
          </cell>
          <cell r="J62">
            <v>-1</v>
          </cell>
          <cell r="K62">
            <v>-1</v>
          </cell>
        </row>
        <row r="63">
          <cell r="A63">
            <v>-1</v>
          </cell>
          <cell r="B63">
            <v>-1</v>
          </cell>
          <cell r="C63">
            <v>-1</v>
          </cell>
          <cell r="D63">
            <v>-1</v>
          </cell>
          <cell r="E63">
            <v>-1</v>
          </cell>
          <cell r="F63">
            <v>-1</v>
          </cell>
          <cell r="G63">
            <v>-1</v>
          </cell>
          <cell r="H63">
            <v>-1</v>
          </cell>
          <cell r="I63">
            <v>-1</v>
          </cell>
          <cell r="J63">
            <v>-1</v>
          </cell>
          <cell r="K63">
            <v>-1</v>
          </cell>
        </row>
        <row r="64">
          <cell r="A64">
            <v>-1</v>
          </cell>
          <cell r="B64">
            <v>-1</v>
          </cell>
          <cell r="C64">
            <v>-1</v>
          </cell>
          <cell r="D64">
            <v>-1</v>
          </cell>
          <cell r="E64">
            <v>-1</v>
          </cell>
          <cell r="F64">
            <v>-1</v>
          </cell>
          <cell r="G64">
            <v>-1</v>
          </cell>
          <cell r="H64">
            <v>-1</v>
          </cell>
          <cell r="I64">
            <v>-1</v>
          </cell>
          <cell r="J64">
            <v>-1</v>
          </cell>
          <cell r="K64">
            <v>-1</v>
          </cell>
        </row>
        <row r="65">
          <cell r="A65">
            <v>-1</v>
          </cell>
          <cell r="B65">
            <v>-1</v>
          </cell>
          <cell r="C65">
            <v>-1</v>
          </cell>
          <cell r="D65">
            <v>-1</v>
          </cell>
          <cell r="E65">
            <v>-1</v>
          </cell>
          <cell r="F65">
            <v>-1</v>
          </cell>
          <cell r="G65">
            <v>-1</v>
          </cell>
          <cell r="H65">
            <v>-1</v>
          </cell>
          <cell r="I65">
            <v>-1</v>
          </cell>
          <cell r="J65">
            <v>-1</v>
          </cell>
          <cell r="K65">
            <v>-1</v>
          </cell>
        </row>
        <row r="66">
          <cell r="A66">
            <v>-1</v>
          </cell>
          <cell r="B66">
            <v>-1</v>
          </cell>
          <cell r="C66">
            <v>-1</v>
          </cell>
          <cell r="D66">
            <v>-1</v>
          </cell>
          <cell r="E66">
            <v>-1</v>
          </cell>
          <cell r="F66">
            <v>-1</v>
          </cell>
          <cell r="G66">
            <v>-1</v>
          </cell>
          <cell r="H66">
            <v>-1</v>
          </cell>
          <cell r="I66">
            <v>-1</v>
          </cell>
          <cell r="J66">
            <v>-1</v>
          </cell>
          <cell r="K66">
            <v>-1</v>
          </cell>
        </row>
        <row r="67">
          <cell r="A67">
            <v>-1</v>
          </cell>
          <cell r="B67">
            <v>-1</v>
          </cell>
          <cell r="C67">
            <v>-1</v>
          </cell>
          <cell r="D67">
            <v>-1</v>
          </cell>
          <cell r="E67">
            <v>-1</v>
          </cell>
          <cell r="F67">
            <v>-1</v>
          </cell>
          <cell r="G67">
            <v>-1</v>
          </cell>
          <cell r="H67">
            <v>-1</v>
          </cell>
          <cell r="I67">
            <v>-1</v>
          </cell>
          <cell r="J67">
            <v>-1</v>
          </cell>
          <cell r="K67">
            <v>-1</v>
          </cell>
        </row>
        <row r="68">
          <cell r="A68">
            <v>-1</v>
          </cell>
          <cell r="B68">
            <v>-1</v>
          </cell>
          <cell r="C68">
            <v>-1</v>
          </cell>
          <cell r="D68">
            <v>-1</v>
          </cell>
          <cell r="E68">
            <v>-1</v>
          </cell>
          <cell r="F68">
            <v>-1</v>
          </cell>
          <cell r="G68">
            <v>-1</v>
          </cell>
          <cell r="H68">
            <v>-1</v>
          </cell>
          <cell r="I68">
            <v>-1</v>
          </cell>
          <cell r="J68">
            <v>-1</v>
          </cell>
          <cell r="K68">
            <v>-1</v>
          </cell>
        </row>
        <row r="69">
          <cell r="A69">
            <v>-1</v>
          </cell>
          <cell r="B69">
            <v>-1</v>
          </cell>
          <cell r="C69">
            <v>-1</v>
          </cell>
          <cell r="D69">
            <v>-1</v>
          </cell>
          <cell r="E69">
            <v>-1</v>
          </cell>
          <cell r="F69">
            <v>-1</v>
          </cell>
          <cell r="G69">
            <v>-1</v>
          </cell>
          <cell r="H69">
            <v>-1</v>
          </cell>
          <cell r="I69">
            <v>-1</v>
          </cell>
          <cell r="J69">
            <v>-1</v>
          </cell>
          <cell r="K69">
            <v>-1</v>
          </cell>
        </row>
        <row r="70">
          <cell r="A70">
            <v>-1</v>
          </cell>
          <cell r="B70">
            <v>-1</v>
          </cell>
          <cell r="C70">
            <v>-1</v>
          </cell>
          <cell r="D70">
            <v>-1</v>
          </cell>
          <cell r="E70">
            <v>-1</v>
          </cell>
          <cell r="F70">
            <v>-1</v>
          </cell>
          <cell r="G70">
            <v>-1</v>
          </cell>
          <cell r="H70">
            <v>-1</v>
          </cell>
          <cell r="I70">
            <v>-1</v>
          </cell>
          <cell r="J70">
            <v>-1</v>
          </cell>
          <cell r="K70">
            <v>-1</v>
          </cell>
        </row>
        <row r="71">
          <cell r="A71">
            <v>-1</v>
          </cell>
          <cell r="B71">
            <v>-1</v>
          </cell>
          <cell r="C71">
            <v>-1</v>
          </cell>
          <cell r="D71">
            <v>-1</v>
          </cell>
          <cell r="E71">
            <v>-1</v>
          </cell>
          <cell r="F71">
            <v>-1</v>
          </cell>
          <cell r="G71">
            <v>-1</v>
          </cell>
          <cell r="H71">
            <v>-1</v>
          </cell>
          <cell r="I71">
            <v>-1</v>
          </cell>
          <cell r="J71">
            <v>-1</v>
          </cell>
          <cell r="K71">
            <v>-1</v>
          </cell>
        </row>
        <row r="72">
          <cell r="A72">
            <v>-1</v>
          </cell>
          <cell r="B72">
            <v>-1</v>
          </cell>
          <cell r="C72">
            <v>-1</v>
          </cell>
          <cell r="D72">
            <v>-1</v>
          </cell>
          <cell r="E72">
            <v>-1</v>
          </cell>
          <cell r="F72">
            <v>-1</v>
          </cell>
          <cell r="G72">
            <v>-1</v>
          </cell>
          <cell r="H72">
            <v>-1</v>
          </cell>
          <cell r="I72">
            <v>-1</v>
          </cell>
          <cell r="J72">
            <v>-1</v>
          </cell>
          <cell r="K72">
            <v>-1</v>
          </cell>
        </row>
        <row r="73">
          <cell r="A73">
            <v>-1</v>
          </cell>
          <cell r="B73">
            <v>-1</v>
          </cell>
          <cell r="C73">
            <v>-1</v>
          </cell>
          <cell r="D73">
            <v>-1</v>
          </cell>
          <cell r="E73">
            <v>-1</v>
          </cell>
          <cell r="F73">
            <v>-1</v>
          </cell>
          <cell r="G73">
            <v>-1</v>
          </cell>
          <cell r="H73">
            <v>-1</v>
          </cell>
          <cell r="I73">
            <v>-1</v>
          </cell>
          <cell r="J73">
            <v>-1</v>
          </cell>
          <cell r="K73">
            <v>-1</v>
          </cell>
        </row>
        <row r="74">
          <cell r="A74">
            <v>-1</v>
          </cell>
          <cell r="B74">
            <v>-1</v>
          </cell>
          <cell r="C74">
            <v>-1</v>
          </cell>
          <cell r="D74">
            <v>-1</v>
          </cell>
          <cell r="E74">
            <v>-1</v>
          </cell>
          <cell r="F74">
            <v>-1</v>
          </cell>
          <cell r="G74">
            <v>-1</v>
          </cell>
          <cell r="H74">
            <v>-1</v>
          </cell>
          <cell r="I74">
            <v>-1</v>
          </cell>
          <cell r="J74">
            <v>-1</v>
          </cell>
          <cell r="K74">
            <v>-1</v>
          </cell>
        </row>
        <row r="75">
          <cell r="A75">
            <v>-1</v>
          </cell>
          <cell r="B75">
            <v>-1</v>
          </cell>
          <cell r="C75">
            <v>-1</v>
          </cell>
          <cell r="D75">
            <v>-1</v>
          </cell>
          <cell r="E75">
            <v>-1</v>
          </cell>
          <cell r="F75">
            <v>-1</v>
          </cell>
          <cell r="G75">
            <v>-1</v>
          </cell>
          <cell r="H75">
            <v>-1</v>
          </cell>
          <cell r="I75">
            <v>-1</v>
          </cell>
          <cell r="J75">
            <v>-1</v>
          </cell>
          <cell r="K75">
            <v>-1</v>
          </cell>
        </row>
        <row r="76">
          <cell r="A76">
            <v>-1</v>
          </cell>
          <cell r="B76">
            <v>-1</v>
          </cell>
          <cell r="C76">
            <v>-1</v>
          </cell>
          <cell r="D76">
            <v>-1</v>
          </cell>
          <cell r="E76">
            <v>-1</v>
          </cell>
          <cell r="F76">
            <v>-1</v>
          </cell>
          <cell r="G76">
            <v>-1</v>
          </cell>
          <cell r="H76">
            <v>-1</v>
          </cell>
          <cell r="I76">
            <v>-1</v>
          </cell>
          <cell r="J76">
            <v>-1</v>
          </cell>
          <cell r="K76">
            <v>-1</v>
          </cell>
        </row>
        <row r="77">
          <cell r="A77">
            <v>-1</v>
          </cell>
          <cell r="B77">
            <v>-1</v>
          </cell>
          <cell r="C77">
            <v>-1</v>
          </cell>
          <cell r="D77">
            <v>-1</v>
          </cell>
          <cell r="E77">
            <v>-1</v>
          </cell>
          <cell r="F77">
            <v>-1</v>
          </cell>
          <cell r="G77">
            <v>-1</v>
          </cell>
          <cell r="H77">
            <v>-1</v>
          </cell>
          <cell r="I77">
            <v>-1</v>
          </cell>
          <cell r="J77">
            <v>-1</v>
          </cell>
          <cell r="K77">
            <v>-1</v>
          </cell>
        </row>
        <row r="78">
          <cell r="A78">
            <v>-1</v>
          </cell>
          <cell r="B78">
            <v>-1</v>
          </cell>
          <cell r="C78">
            <v>-1</v>
          </cell>
          <cell r="D78">
            <v>-1</v>
          </cell>
          <cell r="E78">
            <v>-1</v>
          </cell>
          <cell r="F78">
            <v>-1</v>
          </cell>
          <cell r="G78">
            <v>-1</v>
          </cell>
          <cell r="H78">
            <v>-1</v>
          </cell>
          <cell r="I78">
            <v>-1</v>
          </cell>
          <cell r="J78">
            <v>-1</v>
          </cell>
          <cell r="K78">
            <v>-1</v>
          </cell>
        </row>
        <row r="79">
          <cell r="A79">
            <v>-1</v>
          </cell>
          <cell r="B79">
            <v>-1</v>
          </cell>
          <cell r="C79">
            <v>-1</v>
          </cell>
          <cell r="D79">
            <v>-1</v>
          </cell>
          <cell r="E79">
            <v>-1</v>
          </cell>
          <cell r="F79">
            <v>-1</v>
          </cell>
          <cell r="G79">
            <v>-1</v>
          </cell>
          <cell r="H79">
            <v>-1</v>
          </cell>
          <cell r="I79">
            <v>-1</v>
          </cell>
          <cell r="J79">
            <v>-1</v>
          </cell>
          <cell r="K79">
            <v>-1</v>
          </cell>
        </row>
        <row r="80">
          <cell r="A80">
            <v>-1</v>
          </cell>
          <cell r="B80">
            <v>-1</v>
          </cell>
          <cell r="C80">
            <v>-1</v>
          </cell>
          <cell r="D80">
            <v>-1</v>
          </cell>
          <cell r="E80">
            <v>-1</v>
          </cell>
          <cell r="F80">
            <v>-1</v>
          </cell>
          <cell r="G80">
            <v>-1</v>
          </cell>
          <cell r="H80">
            <v>-1</v>
          </cell>
          <cell r="I80">
            <v>-1</v>
          </cell>
          <cell r="J80">
            <v>-1</v>
          </cell>
          <cell r="K80">
            <v>-1</v>
          </cell>
        </row>
        <row r="81">
          <cell r="A81">
            <v>-1</v>
          </cell>
          <cell r="B81">
            <v>-1</v>
          </cell>
          <cell r="C81">
            <v>-1</v>
          </cell>
          <cell r="D81">
            <v>-1</v>
          </cell>
          <cell r="E81">
            <v>-1</v>
          </cell>
          <cell r="F81">
            <v>-1</v>
          </cell>
          <cell r="G81">
            <v>-1</v>
          </cell>
          <cell r="H81">
            <v>-1</v>
          </cell>
          <cell r="I81">
            <v>-1</v>
          </cell>
          <cell r="J81">
            <v>-1</v>
          </cell>
          <cell r="K81">
            <v>-1</v>
          </cell>
        </row>
        <row r="82">
          <cell r="A82">
            <v>-1</v>
          </cell>
          <cell r="B82">
            <v>-1</v>
          </cell>
          <cell r="C82">
            <v>-1</v>
          </cell>
          <cell r="D82">
            <v>-1</v>
          </cell>
          <cell r="E82">
            <v>-1</v>
          </cell>
          <cell r="F82">
            <v>-1</v>
          </cell>
          <cell r="G82">
            <v>-1</v>
          </cell>
          <cell r="H82">
            <v>-1</v>
          </cell>
          <cell r="I82">
            <v>-1</v>
          </cell>
          <cell r="J82">
            <v>-1</v>
          </cell>
          <cell r="K82">
            <v>-1</v>
          </cell>
        </row>
        <row r="83">
          <cell r="A83">
            <v>-1</v>
          </cell>
          <cell r="B83">
            <v>-1</v>
          </cell>
          <cell r="C83">
            <v>-1</v>
          </cell>
          <cell r="D83">
            <v>-1</v>
          </cell>
          <cell r="E83">
            <v>-1</v>
          </cell>
          <cell r="F83">
            <v>-1</v>
          </cell>
          <cell r="G83">
            <v>-1</v>
          </cell>
          <cell r="H83">
            <v>-1</v>
          </cell>
          <cell r="I83">
            <v>-1</v>
          </cell>
          <cell r="J83">
            <v>-1</v>
          </cell>
          <cell r="K83">
            <v>-1</v>
          </cell>
        </row>
        <row r="84">
          <cell r="A84">
            <v>-1</v>
          </cell>
          <cell r="B84">
            <v>-1</v>
          </cell>
          <cell r="C84">
            <v>-1</v>
          </cell>
          <cell r="D84">
            <v>-1</v>
          </cell>
          <cell r="E84">
            <v>-1</v>
          </cell>
          <cell r="F84">
            <v>-1</v>
          </cell>
          <cell r="G84">
            <v>-1</v>
          </cell>
          <cell r="H84">
            <v>-1</v>
          </cell>
          <cell r="I84">
            <v>-1</v>
          </cell>
          <cell r="J84">
            <v>-1</v>
          </cell>
          <cell r="K84">
            <v>-1</v>
          </cell>
        </row>
        <row r="85">
          <cell r="A85">
            <v>-1</v>
          </cell>
          <cell r="B85">
            <v>-1</v>
          </cell>
          <cell r="C85">
            <v>-1</v>
          </cell>
          <cell r="D85">
            <v>-1</v>
          </cell>
          <cell r="E85">
            <v>-1</v>
          </cell>
          <cell r="F85">
            <v>-1</v>
          </cell>
          <cell r="G85">
            <v>-1</v>
          </cell>
          <cell r="H85">
            <v>-1</v>
          </cell>
          <cell r="I85">
            <v>-1</v>
          </cell>
          <cell r="J85">
            <v>-1</v>
          </cell>
          <cell r="K85">
            <v>-1</v>
          </cell>
        </row>
        <row r="86">
          <cell r="A86">
            <v>-1</v>
          </cell>
          <cell r="B86">
            <v>-1</v>
          </cell>
          <cell r="C86">
            <v>-1</v>
          </cell>
          <cell r="D86">
            <v>-1</v>
          </cell>
          <cell r="E86">
            <v>-1</v>
          </cell>
          <cell r="F86">
            <v>-1</v>
          </cell>
          <cell r="G86">
            <v>-1</v>
          </cell>
          <cell r="H86">
            <v>-1</v>
          </cell>
          <cell r="I86">
            <v>-1</v>
          </cell>
          <cell r="J86">
            <v>-1</v>
          </cell>
          <cell r="K86">
            <v>-1</v>
          </cell>
        </row>
        <row r="87">
          <cell r="A87">
            <v>-1</v>
          </cell>
          <cell r="B87">
            <v>-1</v>
          </cell>
          <cell r="C87">
            <v>-1</v>
          </cell>
          <cell r="D87">
            <v>-1</v>
          </cell>
          <cell r="E87">
            <v>-1</v>
          </cell>
          <cell r="F87">
            <v>-1</v>
          </cell>
          <cell r="G87">
            <v>-1</v>
          </cell>
          <cell r="H87">
            <v>-1</v>
          </cell>
          <cell r="I87">
            <v>-1</v>
          </cell>
          <cell r="J87">
            <v>-1</v>
          </cell>
          <cell r="K87">
            <v>-1</v>
          </cell>
        </row>
        <row r="88">
          <cell r="A88">
            <v>-1</v>
          </cell>
          <cell r="B88">
            <v>-1</v>
          </cell>
          <cell r="C88">
            <v>-1</v>
          </cell>
          <cell r="D88">
            <v>-1</v>
          </cell>
          <cell r="E88">
            <v>-1</v>
          </cell>
          <cell r="F88">
            <v>-1</v>
          </cell>
          <cell r="G88">
            <v>-1</v>
          </cell>
          <cell r="H88">
            <v>-1</v>
          </cell>
          <cell r="I88">
            <v>-1</v>
          </cell>
          <cell r="J88">
            <v>-1</v>
          </cell>
          <cell r="K88">
            <v>-1</v>
          </cell>
        </row>
        <row r="89">
          <cell r="A89">
            <v>-1</v>
          </cell>
          <cell r="B89">
            <v>-1</v>
          </cell>
          <cell r="C89">
            <v>-1</v>
          </cell>
          <cell r="D89">
            <v>-1</v>
          </cell>
          <cell r="E89">
            <v>-1</v>
          </cell>
          <cell r="F89">
            <v>-1</v>
          </cell>
          <cell r="G89">
            <v>-1</v>
          </cell>
          <cell r="H89">
            <v>-1</v>
          </cell>
          <cell r="I89">
            <v>-1</v>
          </cell>
          <cell r="J89">
            <v>-1</v>
          </cell>
          <cell r="K89">
            <v>-1</v>
          </cell>
        </row>
        <row r="90">
          <cell r="A90">
            <v>-1</v>
          </cell>
          <cell r="B90">
            <v>-1</v>
          </cell>
          <cell r="C90">
            <v>-1</v>
          </cell>
          <cell r="D90">
            <v>-1</v>
          </cell>
          <cell r="E90">
            <v>-1</v>
          </cell>
          <cell r="F90">
            <v>-1</v>
          </cell>
          <cell r="G90">
            <v>-1</v>
          </cell>
          <cell r="H90">
            <v>-1</v>
          </cell>
          <cell r="I90">
            <v>-1</v>
          </cell>
          <cell r="J90">
            <v>-1</v>
          </cell>
          <cell r="K90">
            <v>-1</v>
          </cell>
        </row>
        <row r="91">
          <cell r="A91">
            <v>-1</v>
          </cell>
          <cell r="B91">
            <v>-1</v>
          </cell>
          <cell r="C91">
            <v>-1</v>
          </cell>
          <cell r="D91">
            <v>-1</v>
          </cell>
          <cell r="E91">
            <v>-1</v>
          </cell>
          <cell r="F91">
            <v>-1</v>
          </cell>
          <cell r="G91">
            <v>-1</v>
          </cell>
          <cell r="H91">
            <v>-1</v>
          </cell>
          <cell r="I91">
            <v>-1</v>
          </cell>
          <cell r="J91">
            <v>-1</v>
          </cell>
          <cell r="K91">
            <v>-1</v>
          </cell>
        </row>
        <row r="92">
          <cell r="A92">
            <v>-1</v>
          </cell>
          <cell r="B92">
            <v>-1</v>
          </cell>
          <cell r="C92">
            <v>-1</v>
          </cell>
          <cell r="D92">
            <v>-1</v>
          </cell>
          <cell r="E92">
            <v>-1</v>
          </cell>
          <cell r="F92">
            <v>-1</v>
          </cell>
          <cell r="G92">
            <v>-1</v>
          </cell>
          <cell r="H92">
            <v>-1</v>
          </cell>
          <cell r="I92">
            <v>-1</v>
          </cell>
          <cell r="J92">
            <v>-1</v>
          </cell>
          <cell r="K92">
            <v>-1</v>
          </cell>
        </row>
        <row r="93">
          <cell r="A93">
            <v>-1</v>
          </cell>
          <cell r="B93">
            <v>-1</v>
          </cell>
          <cell r="C93">
            <v>-1</v>
          </cell>
          <cell r="D93">
            <v>-1</v>
          </cell>
          <cell r="E93">
            <v>-1</v>
          </cell>
          <cell r="F93">
            <v>-1</v>
          </cell>
          <cell r="G93">
            <v>-1</v>
          </cell>
          <cell r="H93">
            <v>-1</v>
          </cell>
          <cell r="I93">
            <v>-1</v>
          </cell>
          <cell r="J93">
            <v>-1</v>
          </cell>
          <cell r="K93">
            <v>-1</v>
          </cell>
        </row>
        <row r="94">
          <cell r="A94">
            <v>-1</v>
          </cell>
          <cell r="B94">
            <v>-1</v>
          </cell>
          <cell r="C94">
            <v>-1</v>
          </cell>
          <cell r="D94">
            <v>-1</v>
          </cell>
          <cell r="E94">
            <v>-1</v>
          </cell>
          <cell r="F94">
            <v>-1</v>
          </cell>
          <cell r="G94">
            <v>-1</v>
          </cell>
          <cell r="H94">
            <v>-1</v>
          </cell>
          <cell r="I94">
            <v>-1</v>
          </cell>
          <cell r="J94">
            <v>-1</v>
          </cell>
          <cell r="K94">
            <v>-1</v>
          </cell>
        </row>
        <row r="95">
          <cell r="A95">
            <v>-1</v>
          </cell>
          <cell r="B95">
            <v>-1</v>
          </cell>
          <cell r="C95">
            <v>-1</v>
          </cell>
          <cell r="D95">
            <v>-1</v>
          </cell>
          <cell r="E95">
            <v>-1</v>
          </cell>
          <cell r="F95">
            <v>-1</v>
          </cell>
          <cell r="G95">
            <v>-1</v>
          </cell>
          <cell r="H95">
            <v>-1</v>
          </cell>
          <cell r="I95">
            <v>-1</v>
          </cell>
          <cell r="J95">
            <v>-1</v>
          </cell>
          <cell r="K95">
            <v>-1</v>
          </cell>
        </row>
        <row r="96">
          <cell r="A96">
            <v>-1</v>
          </cell>
          <cell r="B96">
            <v>-1</v>
          </cell>
          <cell r="C96">
            <v>-1</v>
          </cell>
          <cell r="D96">
            <v>-1</v>
          </cell>
          <cell r="E96">
            <v>-1</v>
          </cell>
          <cell r="F96">
            <v>-1</v>
          </cell>
          <cell r="G96">
            <v>-1</v>
          </cell>
          <cell r="H96">
            <v>-1</v>
          </cell>
          <cell r="I96">
            <v>-1</v>
          </cell>
          <cell r="J96">
            <v>-1</v>
          </cell>
          <cell r="K96">
            <v>-1</v>
          </cell>
        </row>
        <row r="97">
          <cell r="A97">
            <v>-1</v>
          </cell>
          <cell r="B97">
            <v>-1</v>
          </cell>
          <cell r="C97">
            <v>-1</v>
          </cell>
          <cell r="D97">
            <v>-1</v>
          </cell>
          <cell r="E97">
            <v>-1</v>
          </cell>
          <cell r="F97">
            <v>-1</v>
          </cell>
          <cell r="G97">
            <v>-1</v>
          </cell>
          <cell r="H97">
            <v>-1</v>
          </cell>
          <cell r="I97">
            <v>-1</v>
          </cell>
          <cell r="J97">
            <v>-1</v>
          </cell>
          <cell r="K97">
            <v>-1</v>
          </cell>
        </row>
        <row r="98">
          <cell r="A98">
            <v>-1</v>
          </cell>
          <cell r="B98">
            <v>-1</v>
          </cell>
          <cell r="C98">
            <v>-1</v>
          </cell>
          <cell r="D98">
            <v>-1</v>
          </cell>
          <cell r="E98">
            <v>-1</v>
          </cell>
          <cell r="F98">
            <v>-1</v>
          </cell>
          <cell r="G98">
            <v>-1</v>
          </cell>
          <cell r="H98">
            <v>-1</v>
          </cell>
          <cell r="I98">
            <v>-1</v>
          </cell>
          <cell r="J98">
            <v>-1</v>
          </cell>
          <cell r="K98">
            <v>-1</v>
          </cell>
        </row>
        <row r="99">
          <cell r="A99">
            <v>-1</v>
          </cell>
          <cell r="B99">
            <v>-1</v>
          </cell>
          <cell r="C99">
            <v>-1</v>
          </cell>
          <cell r="D99">
            <v>-1</v>
          </cell>
          <cell r="E99">
            <v>-1</v>
          </cell>
          <cell r="F99">
            <v>-1</v>
          </cell>
          <cell r="G99">
            <v>-1</v>
          </cell>
          <cell r="H99">
            <v>-1</v>
          </cell>
          <cell r="I99">
            <v>-1</v>
          </cell>
          <cell r="J99">
            <v>-1</v>
          </cell>
          <cell r="K99">
            <v>-1</v>
          </cell>
        </row>
        <row r="100">
          <cell r="A100">
            <v>-1</v>
          </cell>
          <cell r="B100">
            <v>-1</v>
          </cell>
          <cell r="C100">
            <v>-1</v>
          </cell>
          <cell r="D100">
            <v>-1</v>
          </cell>
          <cell r="E100">
            <v>-1</v>
          </cell>
          <cell r="F100">
            <v>-1</v>
          </cell>
          <cell r="G100">
            <v>-1</v>
          </cell>
          <cell r="H100">
            <v>-1</v>
          </cell>
          <cell r="I100">
            <v>-1</v>
          </cell>
          <cell r="J100">
            <v>-1</v>
          </cell>
          <cell r="K100">
            <v>-1</v>
          </cell>
        </row>
        <row r="101">
          <cell r="A101">
            <v>-1</v>
          </cell>
          <cell r="B101">
            <v>-1</v>
          </cell>
          <cell r="C101">
            <v>-1</v>
          </cell>
          <cell r="D101">
            <v>-1</v>
          </cell>
          <cell r="E101">
            <v>-1</v>
          </cell>
          <cell r="F101">
            <v>-1</v>
          </cell>
          <cell r="G101">
            <v>-1</v>
          </cell>
          <cell r="H101">
            <v>-1</v>
          </cell>
          <cell r="I101">
            <v>-1</v>
          </cell>
          <cell r="J101">
            <v>-1</v>
          </cell>
          <cell r="K101">
            <v>-1</v>
          </cell>
        </row>
        <row r="102">
          <cell r="A102">
            <v>-1</v>
          </cell>
          <cell r="B102">
            <v>-1</v>
          </cell>
          <cell r="C102">
            <v>-1</v>
          </cell>
          <cell r="D102">
            <v>-1</v>
          </cell>
          <cell r="E102">
            <v>-1</v>
          </cell>
          <cell r="F102">
            <v>-1</v>
          </cell>
          <cell r="G102">
            <v>-1</v>
          </cell>
          <cell r="H102">
            <v>-1</v>
          </cell>
          <cell r="I102">
            <v>-1</v>
          </cell>
          <cell r="J102">
            <v>-1</v>
          </cell>
          <cell r="K102">
            <v>-1</v>
          </cell>
        </row>
        <row r="103">
          <cell r="A103">
            <v>-1</v>
          </cell>
          <cell r="B103">
            <v>-1</v>
          </cell>
          <cell r="C103">
            <v>-1</v>
          </cell>
          <cell r="D103">
            <v>-1</v>
          </cell>
          <cell r="E103">
            <v>-1</v>
          </cell>
          <cell r="F103">
            <v>-1</v>
          </cell>
          <cell r="G103">
            <v>-1</v>
          </cell>
          <cell r="H103">
            <v>-1</v>
          </cell>
          <cell r="I103">
            <v>-1</v>
          </cell>
          <cell r="J103">
            <v>-1</v>
          </cell>
          <cell r="K103">
            <v>-1</v>
          </cell>
        </row>
        <row r="104">
          <cell r="A104">
            <v>-1</v>
          </cell>
          <cell r="B104">
            <v>-1</v>
          </cell>
          <cell r="C104">
            <v>-1</v>
          </cell>
          <cell r="D104">
            <v>-1</v>
          </cell>
          <cell r="E104">
            <v>-1</v>
          </cell>
          <cell r="F104">
            <v>-1</v>
          </cell>
          <cell r="G104">
            <v>-1</v>
          </cell>
          <cell r="H104">
            <v>-1</v>
          </cell>
          <cell r="I104">
            <v>-1</v>
          </cell>
          <cell r="J104">
            <v>-1</v>
          </cell>
          <cell r="K104">
            <v>-1</v>
          </cell>
        </row>
        <row r="105">
          <cell r="A105">
            <v>-1</v>
          </cell>
          <cell r="B105">
            <v>-1</v>
          </cell>
          <cell r="C105">
            <v>-1</v>
          </cell>
          <cell r="D105">
            <v>-1</v>
          </cell>
          <cell r="E105">
            <v>-1</v>
          </cell>
          <cell r="F105">
            <v>-1</v>
          </cell>
          <cell r="G105">
            <v>-1</v>
          </cell>
          <cell r="H105">
            <v>-1</v>
          </cell>
          <cell r="I105">
            <v>-1</v>
          </cell>
          <cell r="J105">
            <v>-1</v>
          </cell>
          <cell r="K105">
            <v>-1</v>
          </cell>
        </row>
        <row r="106">
          <cell r="A106">
            <v>-1</v>
          </cell>
          <cell r="B106">
            <v>-1</v>
          </cell>
          <cell r="C106">
            <v>-1</v>
          </cell>
          <cell r="D106">
            <v>-1</v>
          </cell>
          <cell r="E106">
            <v>-1</v>
          </cell>
          <cell r="F106">
            <v>-1</v>
          </cell>
          <cell r="G106">
            <v>-1</v>
          </cell>
          <cell r="H106">
            <v>-1</v>
          </cell>
          <cell r="I106">
            <v>-1</v>
          </cell>
          <cell r="J106">
            <v>-1</v>
          </cell>
          <cell r="K106">
            <v>-1</v>
          </cell>
        </row>
        <row r="107">
          <cell r="A107">
            <v>-1</v>
          </cell>
          <cell r="B107">
            <v>-1</v>
          </cell>
          <cell r="C107">
            <v>-1</v>
          </cell>
          <cell r="D107">
            <v>-1</v>
          </cell>
          <cell r="E107">
            <v>-1</v>
          </cell>
          <cell r="F107">
            <v>-1</v>
          </cell>
          <cell r="G107">
            <v>-1</v>
          </cell>
          <cell r="H107">
            <v>-1</v>
          </cell>
          <cell r="I107">
            <v>-1</v>
          </cell>
          <cell r="J107">
            <v>-1</v>
          </cell>
          <cell r="K107">
            <v>-1</v>
          </cell>
        </row>
        <row r="108">
          <cell r="A108">
            <v>-1</v>
          </cell>
          <cell r="B108">
            <v>-1</v>
          </cell>
          <cell r="C108">
            <v>-1</v>
          </cell>
          <cell r="D108">
            <v>-1</v>
          </cell>
          <cell r="E108">
            <v>-1</v>
          </cell>
          <cell r="F108">
            <v>-1</v>
          </cell>
          <cell r="G108">
            <v>-1</v>
          </cell>
          <cell r="H108">
            <v>-1</v>
          </cell>
          <cell r="I108">
            <v>-1</v>
          </cell>
          <cell r="J108">
            <v>-1</v>
          </cell>
          <cell r="K108">
            <v>-1</v>
          </cell>
        </row>
        <row r="109">
          <cell r="A109">
            <v>-1</v>
          </cell>
          <cell r="B109">
            <v>-1</v>
          </cell>
          <cell r="C109">
            <v>-1</v>
          </cell>
          <cell r="D109">
            <v>-1</v>
          </cell>
          <cell r="E109">
            <v>-1</v>
          </cell>
          <cell r="F109">
            <v>-1</v>
          </cell>
          <cell r="G109">
            <v>-1</v>
          </cell>
          <cell r="H109">
            <v>-1</v>
          </cell>
          <cell r="I109">
            <v>-1</v>
          </cell>
          <cell r="J109">
            <v>-1</v>
          </cell>
          <cell r="K109">
            <v>-1</v>
          </cell>
        </row>
        <row r="110">
          <cell r="A110">
            <v>-1</v>
          </cell>
          <cell r="B110">
            <v>-1</v>
          </cell>
          <cell r="C110">
            <v>-1</v>
          </cell>
          <cell r="D110">
            <v>-1</v>
          </cell>
          <cell r="E110">
            <v>-1</v>
          </cell>
          <cell r="F110">
            <v>-1</v>
          </cell>
          <cell r="G110">
            <v>-1</v>
          </cell>
          <cell r="H110">
            <v>-1</v>
          </cell>
          <cell r="I110">
            <v>-1</v>
          </cell>
          <cell r="J110">
            <v>-1</v>
          </cell>
          <cell r="K110">
            <v>-1</v>
          </cell>
        </row>
        <row r="111">
          <cell r="A111">
            <v>-1</v>
          </cell>
          <cell r="B111">
            <v>-1</v>
          </cell>
          <cell r="C111">
            <v>-1</v>
          </cell>
          <cell r="D111">
            <v>-1</v>
          </cell>
          <cell r="E111">
            <v>-1</v>
          </cell>
          <cell r="F111">
            <v>-1</v>
          </cell>
          <cell r="G111">
            <v>-1</v>
          </cell>
          <cell r="H111">
            <v>-1</v>
          </cell>
          <cell r="I111">
            <v>-1</v>
          </cell>
          <cell r="J111">
            <v>-1</v>
          </cell>
          <cell r="K111">
            <v>-1</v>
          </cell>
        </row>
        <row r="112">
          <cell r="A112">
            <v>-1</v>
          </cell>
          <cell r="B112">
            <v>-1</v>
          </cell>
          <cell r="C112">
            <v>-1</v>
          </cell>
          <cell r="D112">
            <v>-1</v>
          </cell>
          <cell r="E112">
            <v>-1</v>
          </cell>
          <cell r="F112">
            <v>-1</v>
          </cell>
          <cell r="G112">
            <v>-1</v>
          </cell>
          <cell r="H112">
            <v>-1</v>
          </cell>
          <cell r="I112">
            <v>-1</v>
          </cell>
          <cell r="J112">
            <v>-1</v>
          </cell>
          <cell r="K112">
            <v>-1</v>
          </cell>
        </row>
        <row r="113">
          <cell r="A113">
            <v>-1</v>
          </cell>
          <cell r="B113">
            <v>-1</v>
          </cell>
          <cell r="C113">
            <v>-1</v>
          </cell>
          <cell r="D113">
            <v>-1</v>
          </cell>
          <cell r="E113">
            <v>-1</v>
          </cell>
          <cell r="F113">
            <v>-1</v>
          </cell>
          <cell r="G113">
            <v>-1</v>
          </cell>
          <cell r="H113">
            <v>-1</v>
          </cell>
          <cell r="I113">
            <v>-1</v>
          </cell>
          <cell r="J113">
            <v>-1</v>
          </cell>
          <cell r="K113">
            <v>-1</v>
          </cell>
        </row>
        <row r="114">
          <cell r="A114">
            <v>-1</v>
          </cell>
          <cell r="B114">
            <v>-1</v>
          </cell>
          <cell r="C114">
            <v>-1</v>
          </cell>
          <cell r="D114">
            <v>-1</v>
          </cell>
          <cell r="E114">
            <v>-1</v>
          </cell>
          <cell r="F114">
            <v>-1</v>
          </cell>
          <cell r="G114">
            <v>-1</v>
          </cell>
          <cell r="H114">
            <v>-1</v>
          </cell>
          <cell r="I114">
            <v>-1</v>
          </cell>
          <cell r="J114">
            <v>-1</v>
          </cell>
          <cell r="K114">
            <v>-1</v>
          </cell>
        </row>
        <row r="115">
          <cell r="A115">
            <v>-1</v>
          </cell>
          <cell r="B115">
            <v>-1</v>
          </cell>
          <cell r="C115">
            <v>-1</v>
          </cell>
          <cell r="D115">
            <v>-1</v>
          </cell>
          <cell r="E115">
            <v>-1</v>
          </cell>
          <cell r="F115">
            <v>-1</v>
          </cell>
          <cell r="G115">
            <v>-1</v>
          </cell>
          <cell r="H115">
            <v>-1</v>
          </cell>
          <cell r="I115">
            <v>-1</v>
          </cell>
          <cell r="J115">
            <v>-1</v>
          </cell>
          <cell r="K115">
            <v>-1</v>
          </cell>
        </row>
        <row r="116">
          <cell r="A116">
            <v>-1</v>
          </cell>
          <cell r="B116">
            <v>-1</v>
          </cell>
          <cell r="C116">
            <v>-1</v>
          </cell>
          <cell r="D116">
            <v>-1</v>
          </cell>
          <cell r="E116">
            <v>-1</v>
          </cell>
          <cell r="F116">
            <v>-1</v>
          </cell>
          <cell r="G116">
            <v>-1</v>
          </cell>
          <cell r="H116">
            <v>-1</v>
          </cell>
          <cell r="I116">
            <v>-1</v>
          </cell>
          <cell r="J116">
            <v>-1</v>
          </cell>
          <cell r="K116">
            <v>-1</v>
          </cell>
        </row>
        <row r="117">
          <cell r="A117">
            <v>-1</v>
          </cell>
          <cell r="B117">
            <v>-1</v>
          </cell>
          <cell r="C117">
            <v>-1</v>
          </cell>
          <cell r="D117">
            <v>-1</v>
          </cell>
          <cell r="E117">
            <v>-1</v>
          </cell>
          <cell r="F117">
            <v>-1</v>
          </cell>
          <cell r="G117">
            <v>-1</v>
          </cell>
          <cell r="H117">
            <v>-1</v>
          </cell>
          <cell r="I117">
            <v>-1</v>
          </cell>
          <cell r="J117">
            <v>-1</v>
          </cell>
          <cell r="K117">
            <v>-1</v>
          </cell>
        </row>
        <row r="118">
          <cell r="A118">
            <v>-1</v>
          </cell>
          <cell r="B118">
            <v>-1</v>
          </cell>
          <cell r="C118">
            <v>-1</v>
          </cell>
          <cell r="D118">
            <v>-1</v>
          </cell>
          <cell r="E118">
            <v>-1</v>
          </cell>
          <cell r="F118">
            <v>-1</v>
          </cell>
          <cell r="G118">
            <v>-1</v>
          </cell>
          <cell r="H118">
            <v>-1</v>
          </cell>
          <cell r="I118">
            <v>-1</v>
          </cell>
          <cell r="J118">
            <v>-1</v>
          </cell>
          <cell r="K118">
            <v>-1</v>
          </cell>
        </row>
        <row r="119">
          <cell r="A119">
            <v>-1</v>
          </cell>
          <cell r="B119">
            <v>-1</v>
          </cell>
          <cell r="C119">
            <v>-1</v>
          </cell>
          <cell r="D119">
            <v>-1</v>
          </cell>
          <cell r="E119">
            <v>-1</v>
          </cell>
          <cell r="F119">
            <v>-1</v>
          </cell>
          <cell r="G119">
            <v>-1</v>
          </cell>
          <cell r="H119">
            <v>-1</v>
          </cell>
          <cell r="I119">
            <v>-1</v>
          </cell>
          <cell r="J119">
            <v>-1</v>
          </cell>
          <cell r="K119">
            <v>-1</v>
          </cell>
        </row>
        <row r="120">
          <cell r="A120">
            <v>-1</v>
          </cell>
          <cell r="B120">
            <v>-1</v>
          </cell>
          <cell r="C120">
            <v>-1</v>
          </cell>
          <cell r="D120">
            <v>-1</v>
          </cell>
          <cell r="E120">
            <v>-1</v>
          </cell>
          <cell r="F120">
            <v>-1</v>
          </cell>
          <cell r="G120">
            <v>-1</v>
          </cell>
          <cell r="H120">
            <v>-1</v>
          </cell>
          <cell r="I120">
            <v>-1</v>
          </cell>
          <cell r="J120">
            <v>-1</v>
          </cell>
          <cell r="K120">
            <v>-1</v>
          </cell>
        </row>
        <row r="121">
          <cell r="A121">
            <v>-1</v>
          </cell>
          <cell r="B121">
            <v>-1</v>
          </cell>
          <cell r="C121">
            <v>-1</v>
          </cell>
          <cell r="D121">
            <v>-1</v>
          </cell>
          <cell r="E121">
            <v>-1</v>
          </cell>
          <cell r="F121">
            <v>-1</v>
          </cell>
          <cell r="G121">
            <v>-1</v>
          </cell>
          <cell r="H121">
            <v>-1</v>
          </cell>
          <cell r="I121">
            <v>-1</v>
          </cell>
          <cell r="J121">
            <v>-1</v>
          </cell>
          <cell r="K121">
            <v>-1</v>
          </cell>
        </row>
        <row r="122">
          <cell r="A122">
            <v>-1</v>
          </cell>
          <cell r="B122">
            <v>-1</v>
          </cell>
          <cell r="C122">
            <v>-1</v>
          </cell>
          <cell r="D122">
            <v>-1</v>
          </cell>
          <cell r="E122">
            <v>-1</v>
          </cell>
          <cell r="F122">
            <v>-1</v>
          </cell>
          <cell r="G122">
            <v>-1</v>
          </cell>
          <cell r="H122">
            <v>-1</v>
          </cell>
          <cell r="I122">
            <v>-1</v>
          </cell>
          <cell r="J122">
            <v>-1</v>
          </cell>
          <cell r="K122">
            <v>-1</v>
          </cell>
        </row>
        <row r="123">
          <cell r="A123">
            <v>-1</v>
          </cell>
          <cell r="B123">
            <v>-1</v>
          </cell>
          <cell r="C123">
            <v>-1</v>
          </cell>
          <cell r="D123">
            <v>-1</v>
          </cell>
          <cell r="E123">
            <v>-1</v>
          </cell>
          <cell r="F123">
            <v>-1</v>
          </cell>
          <cell r="G123">
            <v>-1</v>
          </cell>
          <cell r="H123">
            <v>-1</v>
          </cell>
          <cell r="I123">
            <v>-1</v>
          </cell>
          <cell r="J123">
            <v>-1</v>
          </cell>
          <cell r="K123">
            <v>-1</v>
          </cell>
        </row>
        <row r="124">
          <cell r="A124">
            <v>-1</v>
          </cell>
          <cell r="B124">
            <v>-1</v>
          </cell>
          <cell r="C124">
            <v>-1</v>
          </cell>
          <cell r="D124">
            <v>-1</v>
          </cell>
          <cell r="E124">
            <v>-1</v>
          </cell>
          <cell r="F124">
            <v>-1</v>
          </cell>
          <cell r="G124">
            <v>-1</v>
          </cell>
          <cell r="H124">
            <v>-1</v>
          </cell>
          <cell r="I124">
            <v>-1</v>
          </cell>
          <cell r="J124">
            <v>-1</v>
          </cell>
          <cell r="K124">
            <v>-1</v>
          </cell>
        </row>
        <row r="125">
          <cell r="A125">
            <v>-1</v>
          </cell>
          <cell r="B125">
            <v>-1</v>
          </cell>
          <cell r="C125">
            <v>-1</v>
          </cell>
          <cell r="D125">
            <v>-1</v>
          </cell>
          <cell r="E125">
            <v>-1</v>
          </cell>
          <cell r="F125">
            <v>-1</v>
          </cell>
          <cell r="G125">
            <v>-1</v>
          </cell>
          <cell r="H125">
            <v>-1</v>
          </cell>
          <cell r="I125">
            <v>-1</v>
          </cell>
          <cell r="J125">
            <v>-1</v>
          </cell>
          <cell r="K125">
            <v>-1</v>
          </cell>
        </row>
        <row r="126">
          <cell r="A126">
            <v>-1</v>
          </cell>
          <cell r="B126">
            <v>-1</v>
          </cell>
          <cell r="C126">
            <v>-1</v>
          </cell>
          <cell r="D126">
            <v>-1</v>
          </cell>
          <cell r="E126">
            <v>-1</v>
          </cell>
          <cell r="F126">
            <v>-1</v>
          </cell>
          <cell r="G126">
            <v>-1</v>
          </cell>
          <cell r="H126">
            <v>-1</v>
          </cell>
          <cell r="I126">
            <v>-1</v>
          </cell>
          <cell r="J126">
            <v>-1</v>
          </cell>
          <cell r="K126">
            <v>-1</v>
          </cell>
        </row>
        <row r="127">
          <cell r="A127">
            <v>-1</v>
          </cell>
          <cell r="B127">
            <v>-1</v>
          </cell>
          <cell r="C127">
            <v>-1</v>
          </cell>
          <cell r="D127">
            <v>-1</v>
          </cell>
          <cell r="E127">
            <v>-1</v>
          </cell>
          <cell r="F127">
            <v>-1</v>
          </cell>
          <cell r="G127">
            <v>-1</v>
          </cell>
          <cell r="H127">
            <v>-1</v>
          </cell>
          <cell r="I127">
            <v>-1</v>
          </cell>
          <cell r="J127">
            <v>-1</v>
          </cell>
          <cell r="K127">
            <v>-1</v>
          </cell>
        </row>
        <row r="128">
          <cell r="A128">
            <v>-1</v>
          </cell>
          <cell r="B128">
            <v>-1</v>
          </cell>
          <cell r="C128">
            <v>-1</v>
          </cell>
          <cell r="D128">
            <v>-1</v>
          </cell>
          <cell r="E128">
            <v>-1</v>
          </cell>
          <cell r="F128">
            <v>-1</v>
          </cell>
          <cell r="G128">
            <v>-1</v>
          </cell>
          <cell r="H128">
            <v>-1</v>
          </cell>
          <cell r="I128">
            <v>-1</v>
          </cell>
          <cell r="J128">
            <v>-1</v>
          </cell>
          <cell r="K128">
            <v>-1</v>
          </cell>
        </row>
        <row r="129">
          <cell r="A129">
            <v>-1</v>
          </cell>
          <cell r="B129">
            <v>-1</v>
          </cell>
          <cell r="C129">
            <v>-1</v>
          </cell>
          <cell r="D129">
            <v>-1</v>
          </cell>
          <cell r="E129">
            <v>-1</v>
          </cell>
          <cell r="F129">
            <v>-1</v>
          </cell>
          <cell r="G129">
            <v>-1</v>
          </cell>
          <cell r="H129">
            <v>-1</v>
          </cell>
          <cell r="I129">
            <v>-1</v>
          </cell>
          <cell r="J129">
            <v>-1</v>
          </cell>
          <cell r="K129">
            <v>-1</v>
          </cell>
        </row>
        <row r="130">
          <cell r="A130">
            <v>-1</v>
          </cell>
          <cell r="B130">
            <v>-1</v>
          </cell>
          <cell r="C130">
            <v>-1</v>
          </cell>
          <cell r="D130">
            <v>-1</v>
          </cell>
          <cell r="E130">
            <v>-1</v>
          </cell>
          <cell r="F130">
            <v>-1</v>
          </cell>
          <cell r="G130">
            <v>-1</v>
          </cell>
          <cell r="H130">
            <v>-1</v>
          </cell>
          <cell r="I130">
            <v>-1</v>
          </cell>
          <cell r="J130">
            <v>-1</v>
          </cell>
          <cell r="K130">
            <v>-1</v>
          </cell>
        </row>
        <row r="131">
          <cell r="A131">
            <v>-1</v>
          </cell>
          <cell r="B131">
            <v>-1</v>
          </cell>
          <cell r="C131">
            <v>-1</v>
          </cell>
          <cell r="D131">
            <v>-1</v>
          </cell>
          <cell r="E131">
            <v>-1</v>
          </cell>
          <cell r="F131">
            <v>-1</v>
          </cell>
          <cell r="G131">
            <v>-1</v>
          </cell>
          <cell r="H131">
            <v>-1</v>
          </cell>
          <cell r="I131">
            <v>-1</v>
          </cell>
          <cell r="J131">
            <v>-1</v>
          </cell>
          <cell r="K131">
            <v>-1</v>
          </cell>
        </row>
        <row r="132">
          <cell r="A132">
            <v>-1</v>
          </cell>
          <cell r="B132">
            <v>-1</v>
          </cell>
          <cell r="C132">
            <v>-1</v>
          </cell>
          <cell r="D132">
            <v>-1</v>
          </cell>
          <cell r="E132">
            <v>-1</v>
          </cell>
          <cell r="F132">
            <v>-1</v>
          </cell>
          <cell r="G132">
            <v>-1</v>
          </cell>
          <cell r="H132">
            <v>-1</v>
          </cell>
          <cell r="I132">
            <v>-1</v>
          </cell>
          <cell r="J132">
            <v>-1</v>
          </cell>
          <cell r="K132">
            <v>-1</v>
          </cell>
        </row>
        <row r="133">
          <cell r="A133">
            <v>-1</v>
          </cell>
          <cell r="B133">
            <v>-1</v>
          </cell>
          <cell r="C133">
            <v>-1</v>
          </cell>
          <cell r="D133">
            <v>-1</v>
          </cell>
          <cell r="E133">
            <v>-1</v>
          </cell>
          <cell r="F133">
            <v>-1</v>
          </cell>
          <cell r="G133">
            <v>-1</v>
          </cell>
          <cell r="H133">
            <v>-1</v>
          </cell>
          <cell r="I133">
            <v>-1</v>
          </cell>
          <cell r="J133">
            <v>-1</v>
          </cell>
          <cell r="K133">
            <v>-1</v>
          </cell>
        </row>
        <row r="134">
          <cell r="A134">
            <v>-1</v>
          </cell>
          <cell r="B134">
            <v>-1</v>
          </cell>
          <cell r="C134">
            <v>-1</v>
          </cell>
          <cell r="D134">
            <v>-1</v>
          </cell>
          <cell r="E134">
            <v>-1</v>
          </cell>
          <cell r="F134">
            <v>-1</v>
          </cell>
          <cell r="G134">
            <v>-1</v>
          </cell>
          <cell r="H134">
            <v>-1</v>
          </cell>
          <cell r="I134">
            <v>-1</v>
          </cell>
          <cell r="J134">
            <v>-1</v>
          </cell>
          <cell r="K134">
            <v>-1</v>
          </cell>
        </row>
        <row r="135">
          <cell r="A135">
            <v>-1</v>
          </cell>
          <cell r="B135">
            <v>-1</v>
          </cell>
          <cell r="C135">
            <v>-1</v>
          </cell>
          <cell r="D135">
            <v>-1</v>
          </cell>
          <cell r="E135">
            <v>-1</v>
          </cell>
          <cell r="F135">
            <v>-1</v>
          </cell>
          <cell r="G135">
            <v>-1</v>
          </cell>
          <cell r="H135">
            <v>-1</v>
          </cell>
          <cell r="I135">
            <v>-1</v>
          </cell>
          <cell r="J135">
            <v>-1</v>
          </cell>
          <cell r="K135">
            <v>-1</v>
          </cell>
        </row>
        <row r="136">
          <cell r="A136">
            <v>-1</v>
          </cell>
          <cell r="B136">
            <v>-1</v>
          </cell>
          <cell r="C136">
            <v>-1</v>
          </cell>
          <cell r="D136">
            <v>-1</v>
          </cell>
          <cell r="E136">
            <v>-1</v>
          </cell>
          <cell r="F136">
            <v>-1</v>
          </cell>
          <cell r="G136">
            <v>-1</v>
          </cell>
          <cell r="H136">
            <v>-1</v>
          </cell>
          <cell r="I136">
            <v>-1</v>
          </cell>
          <cell r="J136">
            <v>-1</v>
          </cell>
          <cell r="K136">
            <v>-1</v>
          </cell>
        </row>
        <row r="137">
          <cell r="A137">
            <v>-1</v>
          </cell>
          <cell r="B137">
            <v>-1</v>
          </cell>
          <cell r="C137">
            <v>-1</v>
          </cell>
          <cell r="D137">
            <v>-1</v>
          </cell>
          <cell r="E137">
            <v>-1</v>
          </cell>
          <cell r="F137">
            <v>-1</v>
          </cell>
          <cell r="G137">
            <v>-1</v>
          </cell>
          <cell r="H137">
            <v>-1</v>
          </cell>
          <cell r="I137">
            <v>-1</v>
          </cell>
          <cell r="J137">
            <v>-1</v>
          </cell>
          <cell r="K137">
            <v>-1</v>
          </cell>
        </row>
        <row r="138">
          <cell r="A138">
            <v>-1</v>
          </cell>
          <cell r="B138">
            <v>-1</v>
          </cell>
          <cell r="C138">
            <v>-1</v>
          </cell>
          <cell r="D138">
            <v>-1</v>
          </cell>
          <cell r="E138">
            <v>-1</v>
          </cell>
          <cell r="F138">
            <v>-1</v>
          </cell>
          <cell r="G138">
            <v>-1</v>
          </cell>
          <cell r="H138">
            <v>-1</v>
          </cell>
          <cell r="I138">
            <v>-1</v>
          </cell>
          <cell r="J138">
            <v>-1</v>
          </cell>
          <cell r="K138">
            <v>-1</v>
          </cell>
        </row>
        <row r="139">
          <cell r="A139">
            <v>-1</v>
          </cell>
          <cell r="B139">
            <v>-1</v>
          </cell>
          <cell r="C139">
            <v>-1</v>
          </cell>
          <cell r="D139">
            <v>-1</v>
          </cell>
          <cell r="E139">
            <v>-1</v>
          </cell>
          <cell r="F139">
            <v>-1</v>
          </cell>
          <cell r="G139">
            <v>-1</v>
          </cell>
          <cell r="H139">
            <v>-1</v>
          </cell>
          <cell r="I139">
            <v>-1</v>
          </cell>
          <cell r="J139">
            <v>-1</v>
          </cell>
          <cell r="K139">
            <v>-1</v>
          </cell>
        </row>
        <row r="140">
          <cell r="A140">
            <v>-1</v>
          </cell>
          <cell r="B140">
            <v>-1</v>
          </cell>
          <cell r="C140">
            <v>-1</v>
          </cell>
          <cell r="D140">
            <v>-1</v>
          </cell>
          <cell r="E140">
            <v>-1</v>
          </cell>
          <cell r="F140">
            <v>-1</v>
          </cell>
          <cell r="G140">
            <v>-1</v>
          </cell>
          <cell r="H140">
            <v>-1</v>
          </cell>
          <cell r="I140">
            <v>-1</v>
          </cell>
          <cell r="J140">
            <v>-1</v>
          </cell>
          <cell r="K140">
            <v>-1</v>
          </cell>
        </row>
        <row r="141">
          <cell r="A141">
            <v>-1</v>
          </cell>
          <cell r="B141">
            <v>-1</v>
          </cell>
          <cell r="C141">
            <v>-1</v>
          </cell>
          <cell r="D141">
            <v>-1</v>
          </cell>
          <cell r="E141">
            <v>-1</v>
          </cell>
          <cell r="F141">
            <v>-1</v>
          </cell>
          <cell r="G141">
            <v>-1</v>
          </cell>
          <cell r="H141">
            <v>-1</v>
          </cell>
          <cell r="I141">
            <v>-1</v>
          </cell>
          <cell r="J141">
            <v>-1</v>
          </cell>
          <cell r="K141">
            <v>-1</v>
          </cell>
        </row>
        <row r="142">
          <cell r="A142">
            <v>-1</v>
          </cell>
          <cell r="B142">
            <v>-1</v>
          </cell>
          <cell r="C142">
            <v>-1</v>
          </cell>
          <cell r="D142">
            <v>-1</v>
          </cell>
          <cell r="E142">
            <v>-1</v>
          </cell>
          <cell r="F142">
            <v>-1</v>
          </cell>
          <cell r="G142">
            <v>-1</v>
          </cell>
          <cell r="H142">
            <v>-1</v>
          </cell>
          <cell r="I142">
            <v>-1</v>
          </cell>
          <cell r="J142">
            <v>-1</v>
          </cell>
          <cell r="K142">
            <v>-1</v>
          </cell>
        </row>
        <row r="143">
          <cell r="A143">
            <v>-1</v>
          </cell>
          <cell r="B143">
            <v>-1</v>
          </cell>
          <cell r="C143">
            <v>-1</v>
          </cell>
          <cell r="D143">
            <v>-1</v>
          </cell>
          <cell r="E143">
            <v>-1</v>
          </cell>
          <cell r="F143">
            <v>-1</v>
          </cell>
          <cell r="G143">
            <v>-1</v>
          </cell>
          <cell r="H143">
            <v>-1</v>
          </cell>
          <cell r="I143">
            <v>-1</v>
          </cell>
          <cell r="J143">
            <v>-1</v>
          </cell>
          <cell r="K143">
            <v>-1</v>
          </cell>
        </row>
        <row r="144">
          <cell r="A144">
            <v>-1</v>
          </cell>
          <cell r="B144">
            <v>-1</v>
          </cell>
          <cell r="C144">
            <v>-1</v>
          </cell>
          <cell r="D144">
            <v>-1</v>
          </cell>
          <cell r="E144">
            <v>-1</v>
          </cell>
          <cell r="F144">
            <v>-1</v>
          </cell>
          <cell r="G144">
            <v>-1</v>
          </cell>
          <cell r="H144">
            <v>-1</v>
          </cell>
          <cell r="I144">
            <v>-1</v>
          </cell>
          <cell r="J144">
            <v>-1</v>
          </cell>
          <cell r="K144">
            <v>-1</v>
          </cell>
        </row>
        <row r="145">
          <cell r="A145">
            <v>-1</v>
          </cell>
          <cell r="B145">
            <v>-1</v>
          </cell>
          <cell r="C145">
            <v>-1</v>
          </cell>
          <cell r="D145">
            <v>-1</v>
          </cell>
          <cell r="E145">
            <v>-1</v>
          </cell>
          <cell r="F145">
            <v>-1</v>
          </cell>
          <cell r="G145">
            <v>-1</v>
          </cell>
          <cell r="H145">
            <v>-1</v>
          </cell>
          <cell r="I145">
            <v>-1</v>
          </cell>
          <cell r="J145">
            <v>-1</v>
          </cell>
          <cell r="K145">
            <v>-1</v>
          </cell>
        </row>
        <row r="146">
          <cell r="A146">
            <v>-1</v>
          </cell>
          <cell r="B146">
            <v>-1</v>
          </cell>
          <cell r="C146">
            <v>-1</v>
          </cell>
          <cell r="D146">
            <v>-1</v>
          </cell>
          <cell r="E146">
            <v>-1</v>
          </cell>
          <cell r="F146">
            <v>-1</v>
          </cell>
          <cell r="G146">
            <v>-1</v>
          </cell>
          <cell r="H146">
            <v>-1</v>
          </cell>
          <cell r="I146">
            <v>-1</v>
          </cell>
          <cell r="J146">
            <v>-1</v>
          </cell>
          <cell r="K146">
            <v>-1</v>
          </cell>
        </row>
        <row r="147">
          <cell r="A147">
            <v>-1</v>
          </cell>
          <cell r="B147">
            <v>-1</v>
          </cell>
          <cell r="C147">
            <v>-1</v>
          </cell>
          <cell r="D147">
            <v>-1</v>
          </cell>
          <cell r="E147">
            <v>-1</v>
          </cell>
          <cell r="F147">
            <v>-1</v>
          </cell>
          <cell r="G147">
            <v>-1</v>
          </cell>
          <cell r="H147">
            <v>-1</v>
          </cell>
          <cell r="I147">
            <v>-1</v>
          </cell>
          <cell r="J147">
            <v>-1</v>
          </cell>
          <cell r="K147">
            <v>-1</v>
          </cell>
        </row>
        <row r="148">
          <cell r="A148">
            <v>-1</v>
          </cell>
          <cell r="B148">
            <v>-1</v>
          </cell>
          <cell r="C148">
            <v>-1</v>
          </cell>
          <cell r="D148">
            <v>-1</v>
          </cell>
          <cell r="E148">
            <v>-1</v>
          </cell>
          <cell r="F148">
            <v>-1</v>
          </cell>
          <cell r="G148">
            <v>-1</v>
          </cell>
          <cell r="H148">
            <v>-1</v>
          </cell>
          <cell r="I148">
            <v>-1</v>
          </cell>
          <cell r="J148">
            <v>-1</v>
          </cell>
          <cell r="K148">
            <v>-1</v>
          </cell>
        </row>
        <row r="149">
          <cell r="A149">
            <v>-1</v>
          </cell>
          <cell r="B149">
            <v>-1</v>
          </cell>
          <cell r="C149">
            <v>-1</v>
          </cell>
          <cell r="D149">
            <v>-1</v>
          </cell>
          <cell r="E149">
            <v>-1</v>
          </cell>
          <cell r="F149">
            <v>-1</v>
          </cell>
          <cell r="G149">
            <v>-1</v>
          </cell>
          <cell r="H149">
            <v>-1</v>
          </cell>
          <cell r="I149">
            <v>-1</v>
          </cell>
          <cell r="J149">
            <v>-1</v>
          </cell>
          <cell r="K149">
            <v>-1</v>
          </cell>
        </row>
        <row r="150">
          <cell r="A150">
            <v>-1</v>
          </cell>
          <cell r="B150">
            <v>-1</v>
          </cell>
          <cell r="C150">
            <v>-1</v>
          </cell>
          <cell r="D150">
            <v>-1</v>
          </cell>
          <cell r="E150">
            <v>-1</v>
          </cell>
          <cell r="F150">
            <v>-1</v>
          </cell>
          <cell r="G150">
            <v>-1</v>
          </cell>
          <cell r="H150">
            <v>-1</v>
          </cell>
          <cell r="I150">
            <v>-1</v>
          </cell>
          <cell r="J150">
            <v>-1</v>
          </cell>
          <cell r="K150">
            <v>-1</v>
          </cell>
        </row>
        <row r="151">
          <cell r="A151">
            <v>-1</v>
          </cell>
          <cell r="B151">
            <v>-1</v>
          </cell>
          <cell r="C151">
            <v>-1</v>
          </cell>
          <cell r="D151">
            <v>-1</v>
          </cell>
          <cell r="E151">
            <v>-1</v>
          </cell>
          <cell r="F151">
            <v>-1</v>
          </cell>
          <cell r="G151">
            <v>-1</v>
          </cell>
          <cell r="H151">
            <v>-1</v>
          </cell>
          <cell r="I151">
            <v>-1</v>
          </cell>
          <cell r="J151">
            <v>-1</v>
          </cell>
          <cell r="K151">
            <v>-1</v>
          </cell>
        </row>
        <row r="152">
          <cell r="A152">
            <v>-1</v>
          </cell>
          <cell r="B152">
            <v>-1</v>
          </cell>
          <cell r="C152">
            <v>-1</v>
          </cell>
          <cell r="D152">
            <v>-1</v>
          </cell>
          <cell r="E152">
            <v>-1</v>
          </cell>
          <cell r="F152">
            <v>-1</v>
          </cell>
          <cell r="G152">
            <v>-1</v>
          </cell>
          <cell r="H152">
            <v>-1</v>
          </cell>
          <cell r="I152">
            <v>-1</v>
          </cell>
          <cell r="J152">
            <v>-1</v>
          </cell>
          <cell r="K152">
            <v>-1</v>
          </cell>
        </row>
        <row r="153">
          <cell r="A153">
            <v>-1</v>
          </cell>
          <cell r="B153">
            <v>-1</v>
          </cell>
          <cell r="C153">
            <v>-1</v>
          </cell>
          <cell r="D153">
            <v>-1</v>
          </cell>
          <cell r="E153">
            <v>-1</v>
          </cell>
          <cell r="F153">
            <v>-1</v>
          </cell>
          <cell r="G153">
            <v>-1</v>
          </cell>
          <cell r="H153">
            <v>-1</v>
          </cell>
          <cell r="I153">
            <v>-1</v>
          </cell>
          <cell r="J153">
            <v>-1</v>
          </cell>
          <cell r="K153">
            <v>-1</v>
          </cell>
        </row>
        <row r="154">
          <cell r="A154">
            <v>-1</v>
          </cell>
          <cell r="B154">
            <v>-1</v>
          </cell>
          <cell r="C154">
            <v>-1</v>
          </cell>
          <cell r="D154">
            <v>-1</v>
          </cell>
          <cell r="E154">
            <v>-1</v>
          </cell>
          <cell r="F154">
            <v>-1</v>
          </cell>
          <cell r="G154">
            <v>-1</v>
          </cell>
          <cell r="H154">
            <v>-1</v>
          </cell>
          <cell r="I154">
            <v>-1</v>
          </cell>
          <cell r="J154">
            <v>-1</v>
          </cell>
          <cell r="K154">
            <v>-1</v>
          </cell>
        </row>
        <row r="155">
          <cell r="A155">
            <v>-1</v>
          </cell>
          <cell r="B155">
            <v>-1</v>
          </cell>
          <cell r="C155">
            <v>-1</v>
          </cell>
          <cell r="D155">
            <v>-1</v>
          </cell>
          <cell r="E155">
            <v>-1</v>
          </cell>
          <cell r="F155">
            <v>-1</v>
          </cell>
          <cell r="G155">
            <v>-1</v>
          </cell>
          <cell r="H155">
            <v>-1</v>
          </cell>
          <cell r="I155">
            <v>-1</v>
          </cell>
          <cell r="J155">
            <v>-1</v>
          </cell>
          <cell r="K155">
            <v>-1</v>
          </cell>
        </row>
        <row r="156">
          <cell r="A156">
            <v>-1</v>
          </cell>
          <cell r="B156">
            <v>-1</v>
          </cell>
          <cell r="C156">
            <v>-1</v>
          </cell>
          <cell r="D156">
            <v>-1</v>
          </cell>
          <cell r="E156">
            <v>-1</v>
          </cell>
          <cell r="F156">
            <v>-1</v>
          </cell>
          <cell r="G156">
            <v>-1</v>
          </cell>
          <cell r="H156">
            <v>-1</v>
          </cell>
          <cell r="I156">
            <v>-1</v>
          </cell>
          <cell r="J156">
            <v>-1</v>
          </cell>
          <cell r="K156">
            <v>-1</v>
          </cell>
        </row>
        <row r="157">
          <cell r="A157">
            <v>-1</v>
          </cell>
          <cell r="B157">
            <v>-1</v>
          </cell>
          <cell r="C157">
            <v>-1</v>
          </cell>
          <cell r="D157">
            <v>-1</v>
          </cell>
          <cell r="E157">
            <v>-1</v>
          </cell>
          <cell r="F157">
            <v>-1</v>
          </cell>
          <cell r="G157">
            <v>-1</v>
          </cell>
          <cell r="H157">
            <v>-1</v>
          </cell>
          <cell r="I157">
            <v>-1</v>
          </cell>
          <cell r="J157">
            <v>-1</v>
          </cell>
          <cell r="K157">
            <v>-1</v>
          </cell>
        </row>
        <row r="158">
          <cell r="A158">
            <v>-1</v>
          </cell>
          <cell r="B158">
            <v>-1</v>
          </cell>
          <cell r="C158">
            <v>-1</v>
          </cell>
          <cell r="D158">
            <v>-1</v>
          </cell>
          <cell r="E158">
            <v>-1</v>
          </cell>
          <cell r="F158">
            <v>-1</v>
          </cell>
          <cell r="G158">
            <v>-1</v>
          </cell>
          <cell r="H158">
            <v>-1</v>
          </cell>
          <cell r="I158">
            <v>-1</v>
          </cell>
          <cell r="J158">
            <v>-1</v>
          </cell>
          <cell r="K158">
            <v>-1</v>
          </cell>
        </row>
        <row r="159">
          <cell r="A159">
            <v>-1</v>
          </cell>
          <cell r="B159">
            <v>-1</v>
          </cell>
          <cell r="C159">
            <v>-1</v>
          </cell>
          <cell r="D159">
            <v>-1</v>
          </cell>
          <cell r="E159">
            <v>-1</v>
          </cell>
          <cell r="F159">
            <v>-1</v>
          </cell>
          <cell r="G159">
            <v>-1</v>
          </cell>
          <cell r="H159">
            <v>-1</v>
          </cell>
          <cell r="I159">
            <v>-1</v>
          </cell>
          <cell r="J159">
            <v>-1</v>
          </cell>
          <cell r="K159">
            <v>-1</v>
          </cell>
        </row>
        <row r="160">
          <cell r="A160">
            <v>-1</v>
          </cell>
          <cell r="B160">
            <v>-1</v>
          </cell>
          <cell r="C160">
            <v>-1</v>
          </cell>
          <cell r="D160">
            <v>-1</v>
          </cell>
          <cell r="E160">
            <v>-1</v>
          </cell>
          <cell r="F160">
            <v>-1</v>
          </cell>
          <cell r="G160">
            <v>-1</v>
          </cell>
          <cell r="H160">
            <v>-1</v>
          </cell>
          <cell r="I160">
            <v>-1</v>
          </cell>
          <cell r="J160">
            <v>-1</v>
          </cell>
          <cell r="K160">
            <v>-1</v>
          </cell>
        </row>
        <row r="161">
          <cell r="A161">
            <v>-1</v>
          </cell>
          <cell r="B161">
            <v>-1</v>
          </cell>
          <cell r="C161">
            <v>-1</v>
          </cell>
          <cell r="D161">
            <v>-1</v>
          </cell>
          <cell r="E161">
            <v>-1</v>
          </cell>
          <cell r="F161">
            <v>-1</v>
          </cell>
          <cell r="G161">
            <v>-1</v>
          </cell>
          <cell r="H161">
            <v>-1</v>
          </cell>
          <cell r="I161">
            <v>-1</v>
          </cell>
          <cell r="J161">
            <v>-1</v>
          </cell>
          <cell r="K161">
            <v>-1</v>
          </cell>
        </row>
        <row r="162">
          <cell r="A162">
            <v>-1</v>
          </cell>
          <cell r="B162">
            <v>-1</v>
          </cell>
          <cell r="C162">
            <v>-1</v>
          </cell>
          <cell r="D162">
            <v>-1</v>
          </cell>
          <cell r="E162">
            <v>-1</v>
          </cell>
          <cell r="F162">
            <v>-1</v>
          </cell>
          <cell r="G162">
            <v>-1</v>
          </cell>
          <cell r="H162">
            <v>-1</v>
          </cell>
          <cell r="I162">
            <v>-1</v>
          </cell>
          <cell r="J162">
            <v>-1</v>
          </cell>
          <cell r="K162">
            <v>-1</v>
          </cell>
        </row>
        <row r="163">
          <cell r="A163">
            <v>-1</v>
          </cell>
          <cell r="B163">
            <v>-1</v>
          </cell>
          <cell r="C163">
            <v>-1</v>
          </cell>
          <cell r="D163">
            <v>-1</v>
          </cell>
          <cell r="E163">
            <v>-1</v>
          </cell>
          <cell r="F163">
            <v>-1</v>
          </cell>
          <cell r="G163">
            <v>-1</v>
          </cell>
          <cell r="H163">
            <v>-1</v>
          </cell>
          <cell r="I163">
            <v>-1</v>
          </cell>
          <cell r="J163">
            <v>-1</v>
          </cell>
          <cell r="K163">
            <v>-1</v>
          </cell>
        </row>
        <row r="164">
          <cell r="A164">
            <v>-1</v>
          </cell>
          <cell r="B164">
            <v>-1</v>
          </cell>
          <cell r="C164">
            <v>-1</v>
          </cell>
          <cell r="D164">
            <v>-1</v>
          </cell>
          <cell r="E164">
            <v>-1</v>
          </cell>
          <cell r="F164">
            <v>-1</v>
          </cell>
          <cell r="G164">
            <v>-1</v>
          </cell>
          <cell r="H164">
            <v>-1</v>
          </cell>
          <cell r="I164">
            <v>-1</v>
          </cell>
          <cell r="J164">
            <v>-1</v>
          </cell>
          <cell r="K164">
            <v>-1</v>
          </cell>
        </row>
        <row r="165">
          <cell r="A165">
            <v>-1</v>
          </cell>
          <cell r="B165">
            <v>-1</v>
          </cell>
          <cell r="C165">
            <v>-1</v>
          </cell>
          <cell r="D165">
            <v>-1</v>
          </cell>
          <cell r="E165">
            <v>-1</v>
          </cell>
          <cell r="F165">
            <v>-1</v>
          </cell>
          <cell r="G165">
            <v>-1</v>
          </cell>
          <cell r="H165">
            <v>-1</v>
          </cell>
          <cell r="I165">
            <v>-1</v>
          </cell>
          <cell r="J165">
            <v>-1</v>
          </cell>
          <cell r="K165">
            <v>-1</v>
          </cell>
        </row>
        <row r="166">
          <cell r="A166">
            <v>-1</v>
          </cell>
          <cell r="B166">
            <v>-1</v>
          </cell>
          <cell r="C166">
            <v>-1</v>
          </cell>
          <cell r="D166">
            <v>-1</v>
          </cell>
          <cell r="E166">
            <v>-1</v>
          </cell>
          <cell r="F166">
            <v>-1</v>
          </cell>
          <cell r="G166">
            <v>-1</v>
          </cell>
          <cell r="H166">
            <v>-1</v>
          </cell>
          <cell r="I166">
            <v>-1</v>
          </cell>
          <cell r="J166">
            <v>-1</v>
          </cell>
          <cell r="K166">
            <v>-1</v>
          </cell>
        </row>
        <row r="167">
          <cell r="A167">
            <v>-1</v>
          </cell>
          <cell r="B167">
            <v>-1</v>
          </cell>
          <cell r="C167">
            <v>-1</v>
          </cell>
          <cell r="D167">
            <v>-1</v>
          </cell>
          <cell r="E167">
            <v>-1</v>
          </cell>
          <cell r="F167">
            <v>-1</v>
          </cell>
          <cell r="G167">
            <v>-1</v>
          </cell>
          <cell r="H167">
            <v>-1</v>
          </cell>
          <cell r="I167">
            <v>-1</v>
          </cell>
          <cell r="J167">
            <v>-1</v>
          </cell>
          <cell r="K167">
            <v>-1</v>
          </cell>
        </row>
        <row r="168">
          <cell r="A168">
            <v>-1</v>
          </cell>
          <cell r="B168">
            <v>-1</v>
          </cell>
          <cell r="C168">
            <v>-1</v>
          </cell>
          <cell r="D168">
            <v>-1</v>
          </cell>
          <cell r="E168">
            <v>-1</v>
          </cell>
          <cell r="F168">
            <v>-1</v>
          </cell>
          <cell r="G168">
            <v>-1</v>
          </cell>
          <cell r="H168">
            <v>-1</v>
          </cell>
          <cell r="I168">
            <v>-1</v>
          </cell>
          <cell r="J168">
            <v>-1</v>
          </cell>
          <cell r="K168">
            <v>-1</v>
          </cell>
        </row>
        <row r="169">
          <cell r="A169">
            <v>-1</v>
          </cell>
          <cell r="B169">
            <v>-1</v>
          </cell>
          <cell r="C169">
            <v>-1</v>
          </cell>
          <cell r="D169">
            <v>-1</v>
          </cell>
          <cell r="E169">
            <v>-1</v>
          </cell>
          <cell r="F169">
            <v>-1</v>
          </cell>
          <cell r="G169">
            <v>-1</v>
          </cell>
          <cell r="H169">
            <v>-1</v>
          </cell>
          <cell r="I169">
            <v>-1</v>
          </cell>
          <cell r="J169">
            <v>-1</v>
          </cell>
          <cell r="K169">
            <v>-1</v>
          </cell>
        </row>
        <row r="170">
          <cell r="A170">
            <v>-1</v>
          </cell>
          <cell r="B170">
            <v>-1</v>
          </cell>
          <cell r="C170">
            <v>-1</v>
          </cell>
          <cell r="D170">
            <v>-1</v>
          </cell>
          <cell r="E170">
            <v>-1</v>
          </cell>
          <cell r="F170">
            <v>-1</v>
          </cell>
          <cell r="G170">
            <v>-1</v>
          </cell>
          <cell r="H170">
            <v>-1</v>
          </cell>
          <cell r="I170">
            <v>-1</v>
          </cell>
          <cell r="J170">
            <v>-1</v>
          </cell>
          <cell r="K170">
            <v>-1</v>
          </cell>
        </row>
        <row r="171">
          <cell r="A171">
            <v>-1</v>
          </cell>
          <cell r="B171">
            <v>-1</v>
          </cell>
          <cell r="C171">
            <v>-1</v>
          </cell>
          <cell r="D171">
            <v>-1</v>
          </cell>
          <cell r="E171">
            <v>-1</v>
          </cell>
          <cell r="F171">
            <v>-1</v>
          </cell>
          <cell r="G171">
            <v>-1</v>
          </cell>
          <cell r="H171">
            <v>-1</v>
          </cell>
          <cell r="I171">
            <v>-1</v>
          </cell>
          <cell r="J171">
            <v>-1</v>
          </cell>
          <cell r="K171">
            <v>-1</v>
          </cell>
        </row>
        <row r="172">
          <cell r="A172">
            <v>-1</v>
          </cell>
          <cell r="B172">
            <v>-1</v>
          </cell>
          <cell r="C172">
            <v>-1</v>
          </cell>
          <cell r="D172">
            <v>-1</v>
          </cell>
          <cell r="E172">
            <v>-1</v>
          </cell>
          <cell r="F172">
            <v>-1</v>
          </cell>
          <cell r="G172">
            <v>-1</v>
          </cell>
          <cell r="H172">
            <v>-1</v>
          </cell>
          <cell r="I172">
            <v>-1</v>
          </cell>
          <cell r="J172">
            <v>-1</v>
          </cell>
          <cell r="K172">
            <v>-1</v>
          </cell>
        </row>
        <row r="173">
          <cell r="A173">
            <v>-1</v>
          </cell>
          <cell r="B173">
            <v>-1</v>
          </cell>
          <cell r="C173">
            <v>-1</v>
          </cell>
          <cell r="D173">
            <v>-1</v>
          </cell>
          <cell r="E173">
            <v>-1</v>
          </cell>
          <cell r="F173">
            <v>-1</v>
          </cell>
          <cell r="G173">
            <v>-1</v>
          </cell>
          <cell r="H173">
            <v>-1</v>
          </cell>
          <cell r="I173">
            <v>-1</v>
          </cell>
          <cell r="J173">
            <v>-1</v>
          </cell>
          <cell r="K173">
            <v>-1</v>
          </cell>
        </row>
        <row r="174">
          <cell r="A174">
            <v>-1</v>
          </cell>
          <cell r="B174">
            <v>-1</v>
          </cell>
          <cell r="C174">
            <v>-1</v>
          </cell>
          <cell r="D174">
            <v>-1</v>
          </cell>
          <cell r="E174">
            <v>-1</v>
          </cell>
          <cell r="F174">
            <v>-1</v>
          </cell>
          <cell r="G174">
            <v>-1</v>
          </cell>
          <cell r="H174">
            <v>-1</v>
          </cell>
          <cell r="I174">
            <v>-1</v>
          </cell>
          <cell r="J174">
            <v>-1</v>
          </cell>
          <cell r="K174">
            <v>-1</v>
          </cell>
        </row>
        <row r="175">
          <cell r="A175">
            <v>-1</v>
          </cell>
          <cell r="B175">
            <v>-1</v>
          </cell>
          <cell r="C175">
            <v>-1</v>
          </cell>
          <cell r="D175">
            <v>-1</v>
          </cell>
          <cell r="E175">
            <v>-1</v>
          </cell>
          <cell r="F175">
            <v>-1</v>
          </cell>
          <cell r="G175">
            <v>-1</v>
          </cell>
          <cell r="H175">
            <v>-1</v>
          </cell>
          <cell r="I175">
            <v>-1</v>
          </cell>
          <cell r="J175">
            <v>-1</v>
          </cell>
          <cell r="K175">
            <v>-1</v>
          </cell>
        </row>
        <row r="176">
          <cell r="A176">
            <v>-1</v>
          </cell>
          <cell r="B176">
            <v>-1</v>
          </cell>
          <cell r="C176">
            <v>-1</v>
          </cell>
          <cell r="D176">
            <v>-1</v>
          </cell>
          <cell r="E176">
            <v>-1</v>
          </cell>
          <cell r="F176">
            <v>-1</v>
          </cell>
          <cell r="G176">
            <v>-1</v>
          </cell>
          <cell r="H176">
            <v>-1</v>
          </cell>
          <cell r="I176">
            <v>-1</v>
          </cell>
          <cell r="J176">
            <v>-1</v>
          </cell>
          <cell r="K176">
            <v>-1</v>
          </cell>
        </row>
        <row r="177">
          <cell r="A177">
            <v>-1</v>
          </cell>
          <cell r="B177">
            <v>-1</v>
          </cell>
          <cell r="C177">
            <v>-1</v>
          </cell>
          <cell r="D177">
            <v>-1</v>
          </cell>
          <cell r="E177">
            <v>-1</v>
          </cell>
          <cell r="F177">
            <v>-1</v>
          </cell>
          <cell r="G177">
            <v>-1</v>
          </cell>
          <cell r="H177">
            <v>-1</v>
          </cell>
          <cell r="I177">
            <v>-1</v>
          </cell>
          <cell r="J177">
            <v>-1</v>
          </cell>
          <cell r="K177">
            <v>-1</v>
          </cell>
        </row>
        <row r="178">
          <cell r="A178">
            <v>-1</v>
          </cell>
          <cell r="B178">
            <v>-1</v>
          </cell>
          <cell r="C178">
            <v>-1</v>
          </cell>
          <cell r="D178">
            <v>-1</v>
          </cell>
          <cell r="E178">
            <v>-1</v>
          </cell>
          <cell r="F178">
            <v>-1</v>
          </cell>
          <cell r="G178">
            <v>-1</v>
          </cell>
          <cell r="H178">
            <v>-1</v>
          </cell>
          <cell r="I178">
            <v>-1</v>
          </cell>
          <cell r="J178">
            <v>-1</v>
          </cell>
          <cell r="K178">
            <v>-1</v>
          </cell>
        </row>
        <row r="179">
          <cell r="A179">
            <v>-1</v>
          </cell>
          <cell r="B179">
            <v>-1</v>
          </cell>
          <cell r="C179">
            <v>-1</v>
          </cell>
          <cell r="D179">
            <v>-1</v>
          </cell>
          <cell r="E179">
            <v>-1</v>
          </cell>
          <cell r="F179">
            <v>-1</v>
          </cell>
          <cell r="G179">
            <v>-1</v>
          </cell>
          <cell r="H179">
            <v>-1</v>
          </cell>
          <cell r="I179">
            <v>-1</v>
          </cell>
          <cell r="J179">
            <v>-1</v>
          </cell>
          <cell r="K179">
            <v>-1</v>
          </cell>
        </row>
        <row r="180">
          <cell r="A180">
            <v>-1</v>
          </cell>
          <cell r="B180">
            <v>-1</v>
          </cell>
          <cell r="C180">
            <v>-1</v>
          </cell>
          <cell r="D180">
            <v>-1</v>
          </cell>
          <cell r="E180">
            <v>-1</v>
          </cell>
          <cell r="F180">
            <v>-1</v>
          </cell>
          <cell r="G180">
            <v>-1</v>
          </cell>
          <cell r="H180">
            <v>-1</v>
          </cell>
          <cell r="I180">
            <v>-1</v>
          </cell>
          <cell r="J180">
            <v>-1</v>
          </cell>
          <cell r="K180">
            <v>-1</v>
          </cell>
        </row>
        <row r="181">
          <cell r="A181">
            <v>-1</v>
          </cell>
          <cell r="B181">
            <v>-1</v>
          </cell>
          <cell r="C181">
            <v>-1</v>
          </cell>
          <cell r="D181">
            <v>-1</v>
          </cell>
          <cell r="E181">
            <v>-1</v>
          </cell>
          <cell r="F181">
            <v>-1</v>
          </cell>
          <cell r="G181">
            <v>-1</v>
          </cell>
          <cell r="H181">
            <v>-1</v>
          </cell>
          <cell r="I181">
            <v>-1</v>
          </cell>
          <cell r="J181">
            <v>-1</v>
          </cell>
          <cell r="K181">
            <v>-1</v>
          </cell>
        </row>
        <row r="182">
          <cell r="A182">
            <v>-1</v>
          </cell>
          <cell r="B182">
            <v>-1</v>
          </cell>
          <cell r="C182">
            <v>-1</v>
          </cell>
          <cell r="D182">
            <v>-1</v>
          </cell>
          <cell r="E182">
            <v>-1</v>
          </cell>
          <cell r="F182">
            <v>-1</v>
          </cell>
          <cell r="G182">
            <v>-1</v>
          </cell>
          <cell r="H182">
            <v>-1</v>
          </cell>
          <cell r="I182">
            <v>-1</v>
          </cell>
          <cell r="J182">
            <v>-1</v>
          </cell>
          <cell r="K182">
            <v>-1</v>
          </cell>
        </row>
        <row r="183">
          <cell r="A183">
            <v>-1</v>
          </cell>
          <cell r="B183">
            <v>-1</v>
          </cell>
          <cell r="C183">
            <v>-1</v>
          </cell>
          <cell r="D183">
            <v>-1</v>
          </cell>
          <cell r="E183">
            <v>-1</v>
          </cell>
          <cell r="F183">
            <v>-1</v>
          </cell>
          <cell r="G183">
            <v>-1</v>
          </cell>
          <cell r="H183">
            <v>-1</v>
          </cell>
          <cell r="I183">
            <v>-1</v>
          </cell>
          <cell r="J183">
            <v>-1</v>
          </cell>
          <cell r="K183">
            <v>-1</v>
          </cell>
        </row>
        <row r="184">
          <cell r="A184">
            <v>-1</v>
          </cell>
          <cell r="B184">
            <v>-1</v>
          </cell>
          <cell r="C184">
            <v>-1</v>
          </cell>
          <cell r="D184">
            <v>-1</v>
          </cell>
          <cell r="E184">
            <v>-1</v>
          </cell>
          <cell r="F184">
            <v>-1</v>
          </cell>
          <cell r="G184">
            <v>-1</v>
          </cell>
          <cell r="H184">
            <v>-1</v>
          </cell>
          <cell r="I184">
            <v>-1</v>
          </cell>
          <cell r="J184">
            <v>-1</v>
          </cell>
          <cell r="K184">
            <v>-1</v>
          </cell>
        </row>
        <row r="185">
          <cell r="A185">
            <v>-1</v>
          </cell>
          <cell r="B185">
            <v>-1</v>
          </cell>
          <cell r="C185">
            <v>-1</v>
          </cell>
          <cell r="D185">
            <v>-1</v>
          </cell>
          <cell r="E185">
            <v>-1</v>
          </cell>
          <cell r="F185">
            <v>-1</v>
          </cell>
          <cell r="G185">
            <v>-1</v>
          </cell>
          <cell r="H185">
            <v>-1</v>
          </cell>
          <cell r="I185">
            <v>-1</v>
          </cell>
          <cell r="J185">
            <v>-1</v>
          </cell>
          <cell r="K185">
            <v>-1</v>
          </cell>
        </row>
        <row r="186">
          <cell r="A186">
            <v>-1</v>
          </cell>
          <cell r="B186">
            <v>-1</v>
          </cell>
          <cell r="C186">
            <v>-1</v>
          </cell>
          <cell r="D186">
            <v>-1</v>
          </cell>
          <cell r="E186">
            <v>-1</v>
          </cell>
          <cell r="F186">
            <v>-1</v>
          </cell>
          <cell r="G186">
            <v>-1</v>
          </cell>
          <cell r="H186">
            <v>-1</v>
          </cell>
          <cell r="I186">
            <v>-1</v>
          </cell>
          <cell r="J186">
            <v>-1</v>
          </cell>
          <cell r="K186">
            <v>-1</v>
          </cell>
        </row>
        <row r="187">
          <cell r="A187">
            <v>-1</v>
          </cell>
          <cell r="B187">
            <v>-1</v>
          </cell>
          <cell r="C187">
            <v>-1</v>
          </cell>
          <cell r="D187">
            <v>-1</v>
          </cell>
          <cell r="E187">
            <v>-1</v>
          </cell>
          <cell r="F187">
            <v>-1</v>
          </cell>
          <cell r="G187">
            <v>-1</v>
          </cell>
          <cell r="H187">
            <v>-1</v>
          </cell>
          <cell r="I187">
            <v>-1</v>
          </cell>
          <cell r="J187">
            <v>-1</v>
          </cell>
          <cell r="K187">
            <v>-1</v>
          </cell>
        </row>
        <row r="188">
          <cell r="A188">
            <v>-1</v>
          </cell>
          <cell r="B188">
            <v>-1</v>
          </cell>
          <cell r="C188">
            <v>-1</v>
          </cell>
          <cell r="D188">
            <v>-1</v>
          </cell>
          <cell r="E188">
            <v>-1</v>
          </cell>
          <cell r="F188">
            <v>-1</v>
          </cell>
          <cell r="G188">
            <v>-1</v>
          </cell>
          <cell r="H188">
            <v>-1</v>
          </cell>
          <cell r="I188">
            <v>-1</v>
          </cell>
          <cell r="J188">
            <v>-1</v>
          </cell>
          <cell r="K188">
            <v>-1</v>
          </cell>
        </row>
        <row r="189">
          <cell r="A189">
            <v>-1</v>
          </cell>
          <cell r="B189">
            <v>-1</v>
          </cell>
          <cell r="C189">
            <v>-1</v>
          </cell>
          <cell r="D189">
            <v>-1</v>
          </cell>
          <cell r="E189">
            <v>-1</v>
          </cell>
          <cell r="F189">
            <v>-1</v>
          </cell>
          <cell r="G189">
            <v>-1</v>
          </cell>
          <cell r="H189">
            <v>-1</v>
          </cell>
          <cell r="I189">
            <v>-1</v>
          </cell>
          <cell r="J189">
            <v>-1</v>
          </cell>
          <cell r="K189">
            <v>-1</v>
          </cell>
        </row>
        <row r="190">
          <cell r="A190">
            <v>-1</v>
          </cell>
          <cell r="B190">
            <v>-1</v>
          </cell>
          <cell r="C190">
            <v>-1</v>
          </cell>
          <cell r="D190">
            <v>-1</v>
          </cell>
          <cell r="E190">
            <v>-1</v>
          </cell>
          <cell r="F190">
            <v>-1</v>
          </cell>
          <cell r="G190">
            <v>-1</v>
          </cell>
          <cell r="H190">
            <v>-1</v>
          </cell>
          <cell r="I190">
            <v>-1</v>
          </cell>
          <cell r="J190">
            <v>-1</v>
          </cell>
          <cell r="K190">
            <v>-1</v>
          </cell>
        </row>
        <row r="191">
          <cell r="A191">
            <v>-1</v>
          </cell>
          <cell r="B191">
            <v>-1</v>
          </cell>
          <cell r="C191">
            <v>-1</v>
          </cell>
          <cell r="D191">
            <v>-1</v>
          </cell>
          <cell r="E191">
            <v>-1</v>
          </cell>
          <cell r="F191">
            <v>-1</v>
          </cell>
          <cell r="G191">
            <v>-1</v>
          </cell>
          <cell r="H191">
            <v>-1</v>
          </cell>
          <cell r="I191">
            <v>-1</v>
          </cell>
          <cell r="J191">
            <v>-1</v>
          </cell>
          <cell r="K191">
            <v>-1</v>
          </cell>
        </row>
        <row r="192">
          <cell r="A192">
            <v>-1</v>
          </cell>
          <cell r="B192">
            <v>-1</v>
          </cell>
          <cell r="C192">
            <v>-1</v>
          </cell>
          <cell r="D192">
            <v>-1</v>
          </cell>
          <cell r="E192">
            <v>-1</v>
          </cell>
          <cell r="F192">
            <v>-1</v>
          </cell>
          <cell r="G192">
            <v>-1</v>
          </cell>
          <cell r="H192">
            <v>-1</v>
          </cell>
          <cell r="I192">
            <v>-1</v>
          </cell>
          <cell r="J192">
            <v>-1</v>
          </cell>
          <cell r="K192">
            <v>-1</v>
          </cell>
        </row>
        <row r="193">
          <cell r="A193">
            <v>-1</v>
          </cell>
          <cell r="B193">
            <v>-1</v>
          </cell>
          <cell r="C193">
            <v>-1</v>
          </cell>
          <cell r="D193">
            <v>-1</v>
          </cell>
          <cell r="E193">
            <v>-1</v>
          </cell>
          <cell r="F193">
            <v>-1</v>
          </cell>
          <cell r="G193">
            <v>-1</v>
          </cell>
          <cell r="H193">
            <v>-1</v>
          </cell>
          <cell r="I193">
            <v>-1</v>
          </cell>
          <cell r="J193">
            <v>-1</v>
          </cell>
          <cell r="K193">
            <v>-1</v>
          </cell>
        </row>
        <row r="194">
          <cell r="A194">
            <v>-1</v>
          </cell>
          <cell r="B194">
            <v>-1</v>
          </cell>
          <cell r="C194">
            <v>-1</v>
          </cell>
          <cell r="D194">
            <v>-1</v>
          </cell>
          <cell r="E194">
            <v>-1</v>
          </cell>
          <cell r="F194">
            <v>-1</v>
          </cell>
          <cell r="G194">
            <v>-1</v>
          </cell>
          <cell r="H194">
            <v>-1</v>
          </cell>
          <cell r="I194">
            <v>-1</v>
          </cell>
          <cell r="J194">
            <v>-1</v>
          </cell>
          <cell r="K194">
            <v>-1</v>
          </cell>
        </row>
        <row r="195">
          <cell r="A195">
            <v>-1</v>
          </cell>
          <cell r="B195">
            <v>-1</v>
          </cell>
          <cell r="C195">
            <v>-1</v>
          </cell>
          <cell r="D195">
            <v>-1</v>
          </cell>
          <cell r="E195">
            <v>-1</v>
          </cell>
          <cell r="F195">
            <v>-1</v>
          </cell>
          <cell r="G195">
            <v>-1</v>
          </cell>
          <cell r="H195">
            <v>-1</v>
          </cell>
          <cell r="I195">
            <v>-1</v>
          </cell>
          <cell r="J195">
            <v>-1</v>
          </cell>
          <cell r="K195">
            <v>-1</v>
          </cell>
        </row>
        <row r="196">
          <cell r="A196">
            <v>-1</v>
          </cell>
          <cell r="B196">
            <v>-1</v>
          </cell>
          <cell r="C196">
            <v>-1</v>
          </cell>
          <cell r="D196">
            <v>-1</v>
          </cell>
          <cell r="E196">
            <v>-1</v>
          </cell>
          <cell r="F196">
            <v>-1</v>
          </cell>
          <cell r="G196">
            <v>-1</v>
          </cell>
          <cell r="H196">
            <v>-1</v>
          </cell>
          <cell r="I196">
            <v>-1</v>
          </cell>
          <cell r="J196">
            <v>-1</v>
          </cell>
          <cell r="K196">
            <v>-1</v>
          </cell>
        </row>
        <row r="197">
          <cell r="A197">
            <v>-1</v>
          </cell>
          <cell r="B197">
            <v>-1</v>
          </cell>
          <cell r="C197">
            <v>-1</v>
          </cell>
          <cell r="D197">
            <v>-1</v>
          </cell>
          <cell r="E197">
            <v>-1</v>
          </cell>
          <cell r="F197">
            <v>-1</v>
          </cell>
          <cell r="G197">
            <v>-1</v>
          </cell>
          <cell r="H197">
            <v>-1</v>
          </cell>
          <cell r="I197">
            <v>-1</v>
          </cell>
          <cell r="J197">
            <v>-1</v>
          </cell>
          <cell r="K197">
            <v>-1</v>
          </cell>
        </row>
        <row r="198">
          <cell r="A198">
            <v>-1</v>
          </cell>
          <cell r="B198">
            <v>-1</v>
          </cell>
          <cell r="C198">
            <v>-1</v>
          </cell>
          <cell r="D198">
            <v>-1</v>
          </cell>
          <cell r="E198">
            <v>-1</v>
          </cell>
          <cell r="F198">
            <v>-1</v>
          </cell>
          <cell r="G198">
            <v>-1</v>
          </cell>
          <cell r="H198">
            <v>-1</v>
          </cell>
          <cell r="I198">
            <v>-1</v>
          </cell>
          <cell r="J198">
            <v>-1</v>
          </cell>
          <cell r="K198">
            <v>-1</v>
          </cell>
        </row>
        <row r="199">
          <cell r="A199">
            <v>-1</v>
          </cell>
          <cell r="B199">
            <v>-1</v>
          </cell>
          <cell r="C199">
            <v>-1</v>
          </cell>
          <cell r="D199">
            <v>-1</v>
          </cell>
          <cell r="E199">
            <v>-1</v>
          </cell>
          <cell r="F199">
            <v>-1</v>
          </cell>
          <cell r="G199">
            <v>-1</v>
          </cell>
          <cell r="H199">
            <v>-1</v>
          </cell>
          <cell r="I199">
            <v>-1</v>
          </cell>
          <cell r="J199">
            <v>-1</v>
          </cell>
          <cell r="K199">
            <v>-1</v>
          </cell>
        </row>
        <row r="200">
          <cell r="A200">
            <v>-1</v>
          </cell>
          <cell r="B200">
            <v>-1</v>
          </cell>
          <cell r="C200">
            <v>-1</v>
          </cell>
          <cell r="D200">
            <v>-1</v>
          </cell>
          <cell r="E200">
            <v>-1</v>
          </cell>
          <cell r="F200">
            <v>-1</v>
          </cell>
          <cell r="G200">
            <v>-1</v>
          </cell>
          <cell r="H200">
            <v>-1</v>
          </cell>
          <cell r="I200">
            <v>-1</v>
          </cell>
          <cell r="J200">
            <v>-1</v>
          </cell>
          <cell r="K200">
            <v>-1</v>
          </cell>
        </row>
        <row r="201">
          <cell r="A201">
            <v>-1</v>
          </cell>
          <cell r="B201">
            <v>-1</v>
          </cell>
          <cell r="C201">
            <v>-1</v>
          </cell>
          <cell r="D201">
            <v>-1</v>
          </cell>
          <cell r="E201">
            <v>-1</v>
          </cell>
          <cell r="F201">
            <v>-1</v>
          </cell>
          <cell r="G201">
            <v>-1</v>
          </cell>
          <cell r="H201">
            <v>-1</v>
          </cell>
          <cell r="I201">
            <v>-1</v>
          </cell>
          <cell r="J201">
            <v>-1</v>
          </cell>
          <cell r="K201">
            <v>-1</v>
          </cell>
        </row>
        <row r="202">
          <cell r="A202">
            <v>-1</v>
          </cell>
          <cell r="B202">
            <v>-1</v>
          </cell>
          <cell r="C202">
            <v>-1</v>
          </cell>
          <cell r="D202">
            <v>-1</v>
          </cell>
          <cell r="E202">
            <v>-1</v>
          </cell>
          <cell r="F202">
            <v>-1</v>
          </cell>
          <cell r="G202">
            <v>-1</v>
          </cell>
          <cell r="H202">
            <v>-1</v>
          </cell>
          <cell r="I202">
            <v>-1</v>
          </cell>
          <cell r="J202">
            <v>-1</v>
          </cell>
          <cell r="K202">
            <v>-1</v>
          </cell>
        </row>
        <row r="203">
          <cell r="A203">
            <v>-1</v>
          </cell>
          <cell r="B203">
            <v>-1</v>
          </cell>
          <cell r="C203">
            <v>-1</v>
          </cell>
          <cell r="D203">
            <v>-1</v>
          </cell>
          <cell r="E203">
            <v>-1</v>
          </cell>
          <cell r="F203">
            <v>-1</v>
          </cell>
          <cell r="G203">
            <v>-1</v>
          </cell>
          <cell r="H203">
            <v>-1</v>
          </cell>
          <cell r="I203">
            <v>-1</v>
          </cell>
          <cell r="J203">
            <v>-1</v>
          </cell>
          <cell r="K203">
            <v>-1</v>
          </cell>
        </row>
        <row r="204">
          <cell r="A204">
            <v>-1</v>
          </cell>
          <cell r="B204">
            <v>-1</v>
          </cell>
          <cell r="C204">
            <v>-1</v>
          </cell>
          <cell r="D204">
            <v>-1</v>
          </cell>
          <cell r="E204">
            <v>-1</v>
          </cell>
          <cell r="F204">
            <v>-1</v>
          </cell>
          <cell r="G204">
            <v>-1</v>
          </cell>
          <cell r="H204">
            <v>-1</v>
          </cell>
          <cell r="I204">
            <v>-1</v>
          </cell>
          <cell r="J204">
            <v>-1</v>
          </cell>
          <cell r="K204">
            <v>-1</v>
          </cell>
        </row>
        <row r="205">
          <cell r="A205">
            <v>-1</v>
          </cell>
          <cell r="B205">
            <v>-1</v>
          </cell>
          <cell r="C205">
            <v>-1</v>
          </cell>
          <cell r="D205">
            <v>-1</v>
          </cell>
          <cell r="E205">
            <v>-1</v>
          </cell>
          <cell r="F205">
            <v>-1</v>
          </cell>
          <cell r="G205">
            <v>-1</v>
          </cell>
          <cell r="H205">
            <v>-1</v>
          </cell>
          <cell r="I205">
            <v>-1</v>
          </cell>
          <cell r="J205">
            <v>-1</v>
          </cell>
          <cell r="K205">
            <v>-1</v>
          </cell>
        </row>
        <row r="206">
          <cell r="A206">
            <v>-1</v>
          </cell>
          <cell r="B206">
            <v>-1</v>
          </cell>
          <cell r="C206">
            <v>-1</v>
          </cell>
          <cell r="D206">
            <v>-1</v>
          </cell>
          <cell r="E206">
            <v>-1</v>
          </cell>
          <cell r="F206">
            <v>-1</v>
          </cell>
          <cell r="G206">
            <v>-1</v>
          </cell>
          <cell r="H206">
            <v>-1</v>
          </cell>
          <cell r="I206">
            <v>-1</v>
          </cell>
          <cell r="J206">
            <v>-1</v>
          </cell>
          <cell r="K206">
            <v>-1</v>
          </cell>
        </row>
      </sheetData>
      <sheetData sheetId="202">
        <row r="1">
          <cell r="A1" t="str">
            <v>COL1</v>
          </cell>
          <cell r="B1" t="str">
            <v>COL2</v>
          </cell>
          <cell r="C1" t="str">
            <v>COL3</v>
          </cell>
          <cell r="D1" t="str">
            <v>COL4</v>
          </cell>
          <cell r="E1" t="str">
            <v>COL5</v>
          </cell>
          <cell r="F1" t="str">
            <v>COL6</v>
          </cell>
          <cell r="G1" t="str">
            <v>COL7</v>
          </cell>
          <cell r="H1" t="str">
            <v>COL8</v>
          </cell>
          <cell r="I1" t="str">
            <v>COL9</v>
          </cell>
          <cell r="J1" t="str">
            <v>COL10</v>
          </cell>
          <cell r="K1" t="str">
            <v>COL11</v>
          </cell>
          <cell r="L1" t="str">
            <v>COL12</v>
          </cell>
          <cell r="M1" t="str">
            <v>COL13</v>
          </cell>
        </row>
        <row r="2">
          <cell r="A2">
            <v>25</v>
          </cell>
          <cell r="B2">
            <v>27</v>
          </cell>
          <cell r="C2">
            <v>30</v>
          </cell>
          <cell r="D2">
            <v>28</v>
          </cell>
          <cell r="E2">
            <v>30</v>
          </cell>
          <cell r="F2">
            <v>31</v>
          </cell>
          <cell r="G2">
            <v>27</v>
          </cell>
          <cell r="H2">
            <v>26</v>
          </cell>
          <cell r="I2">
            <v>24</v>
          </cell>
          <cell r="J2">
            <v>26</v>
          </cell>
          <cell r="K2">
            <v>27</v>
          </cell>
          <cell r="L2">
            <v>26</v>
          </cell>
          <cell r="M2">
            <v>30</v>
          </cell>
        </row>
        <row r="3">
          <cell r="A3">
            <v>4</v>
          </cell>
          <cell r="B3">
            <v>3</v>
          </cell>
          <cell r="C3">
            <v>3</v>
          </cell>
          <cell r="D3">
            <v>3</v>
          </cell>
          <cell r="E3">
            <v>3</v>
          </cell>
          <cell r="F3">
            <v>5</v>
          </cell>
          <cell r="G3">
            <v>4</v>
          </cell>
          <cell r="H3">
            <v>5</v>
          </cell>
          <cell r="I3">
            <v>4</v>
          </cell>
          <cell r="J3">
            <v>4</v>
          </cell>
          <cell r="K3">
            <v>4</v>
          </cell>
          <cell r="L3">
            <v>4</v>
          </cell>
          <cell r="M3">
            <v>2.5</v>
          </cell>
        </row>
        <row r="4">
          <cell r="A4">
            <v>4</v>
          </cell>
          <cell r="B4">
            <v>3</v>
          </cell>
          <cell r="C4">
            <v>4</v>
          </cell>
          <cell r="D4">
            <v>4</v>
          </cell>
          <cell r="E4">
            <v>3</v>
          </cell>
          <cell r="F4">
            <v>3</v>
          </cell>
          <cell r="G4">
            <v>3</v>
          </cell>
          <cell r="H4">
            <v>4</v>
          </cell>
          <cell r="I4">
            <v>4</v>
          </cell>
          <cell r="J4">
            <v>4</v>
          </cell>
          <cell r="K4">
            <v>4</v>
          </cell>
          <cell r="L4">
            <v>3</v>
          </cell>
          <cell r="M4">
            <v>3</v>
          </cell>
        </row>
        <row r="5">
          <cell r="A5">
            <v>12</v>
          </cell>
          <cell r="B5">
            <v>8</v>
          </cell>
          <cell r="C5">
            <v>10</v>
          </cell>
          <cell r="D5">
            <v>10</v>
          </cell>
          <cell r="E5">
            <v>9</v>
          </cell>
          <cell r="F5">
            <v>9</v>
          </cell>
          <cell r="G5">
            <v>9</v>
          </cell>
          <cell r="H5">
            <v>12</v>
          </cell>
          <cell r="I5">
            <v>10</v>
          </cell>
          <cell r="J5">
            <v>12</v>
          </cell>
          <cell r="K5">
            <v>9</v>
          </cell>
          <cell r="L5">
            <v>9</v>
          </cell>
          <cell r="M5">
            <v>4</v>
          </cell>
        </row>
        <row r="6">
          <cell r="A6">
            <v>12</v>
          </cell>
          <cell r="B6">
            <v>9</v>
          </cell>
          <cell r="C6">
            <v>7</v>
          </cell>
          <cell r="D6">
            <v>10</v>
          </cell>
          <cell r="E6">
            <v>9</v>
          </cell>
          <cell r="F6">
            <v>7</v>
          </cell>
          <cell r="G6">
            <v>10</v>
          </cell>
          <cell r="H6">
            <v>11</v>
          </cell>
          <cell r="I6">
            <v>12</v>
          </cell>
          <cell r="J6">
            <v>12</v>
          </cell>
          <cell r="K6">
            <v>10</v>
          </cell>
          <cell r="L6">
            <v>10</v>
          </cell>
          <cell r="M6">
            <v>6.5</v>
          </cell>
        </row>
        <row r="7">
          <cell r="A7">
            <v>46</v>
          </cell>
          <cell r="B7">
            <v>12</v>
          </cell>
          <cell r="C7">
            <v>19</v>
          </cell>
          <cell r="D7">
            <v>15</v>
          </cell>
          <cell r="E7">
            <v>51</v>
          </cell>
          <cell r="F7">
            <v>-1</v>
          </cell>
          <cell r="G7">
            <v>16</v>
          </cell>
          <cell r="H7">
            <v>51</v>
          </cell>
          <cell r="I7">
            <v>45</v>
          </cell>
          <cell r="J7">
            <v>47</v>
          </cell>
          <cell r="K7">
            <v>-1</v>
          </cell>
          <cell r="L7">
            <v>14</v>
          </cell>
          <cell r="M7">
            <v>20</v>
          </cell>
        </row>
        <row r="8">
          <cell r="A8">
            <v>47</v>
          </cell>
          <cell r="B8">
            <v>13</v>
          </cell>
          <cell r="C8">
            <v>-1</v>
          </cell>
          <cell r="D8">
            <v>16</v>
          </cell>
          <cell r="E8">
            <v>-1</v>
          </cell>
          <cell r="F8">
            <v>-1</v>
          </cell>
          <cell r="G8">
            <v>45</v>
          </cell>
          <cell r="H8">
            <v>-1</v>
          </cell>
          <cell r="I8">
            <v>-1</v>
          </cell>
          <cell r="J8">
            <v>48</v>
          </cell>
          <cell r="K8">
            <v>-1</v>
          </cell>
          <cell r="L8">
            <v>44</v>
          </cell>
          <cell r="M8">
            <v>-1</v>
          </cell>
        </row>
        <row r="9">
          <cell r="A9">
            <v>-1</v>
          </cell>
          <cell r="B9">
            <v>14</v>
          </cell>
          <cell r="C9">
            <v>-1</v>
          </cell>
          <cell r="D9">
            <v>46</v>
          </cell>
          <cell r="E9">
            <v>-1</v>
          </cell>
          <cell r="F9">
            <v>-1</v>
          </cell>
          <cell r="G9">
            <v>47</v>
          </cell>
          <cell r="H9">
            <v>-1</v>
          </cell>
          <cell r="I9">
            <v>-1</v>
          </cell>
          <cell r="J9">
            <v>49</v>
          </cell>
          <cell r="K9">
            <v>-1</v>
          </cell>
          <cell r="L9">
            <v>45</v>
          </cell>
          <cell r="M9">
            <v>-1</v>
          </cell>
        </row>
        <row r="10">
          <cell r="A10">
            <v>-1</v>
          </cell>
          <cell r="B10">
            <v>15</v>
          </cell>
          <cell r="C10">
            <v>-1</v>
          </cell>
          <cell r="D10">
            <v>47</v>
          </cell>
          <cell r="E10">
            <v>-1</v>
          </cell>
          <cell r="F10">
            <v>-1</v>
          </cell>
          <cell r="G10">
            <v>-1</v>
          </cell>
          <cell r="H10">
            <v>-1</v>
          </cell>
          <cell r="I10">
            <v>-1</v>
          </cell>
          <cell r="J10">
            <v>50</v>
          </cell>
          <cell r="K10">
            <v>-1</v>
          </cell>
          <cell r="L10">
            <v>48</v>
          </cell>
          <cell r="M10">
            <v>-1</v>
          </cell>
        </row>
        <row r="11">
          <cell r="A11">
            <v>-1</v>
          </cell>
          <cell r="B11">
            <v>16</v>
          </cell>
          <cell r="C11">
            <v>-1</v>
          </cell>
          <cell r="D11">
            <v>50</v>
          </cell>
          <cell r="E11">
            <v>-1</v>
          </cell>
          <cell r="F11">
            <v>-1</v>
          </cell>
          <cell r="G11">
            <v>-1</v>
          </cell>
          <cell r="H11">
            <v>-1</v>
          </cell>
          <cell r="I11">
            <v>-1</v>
          </cell>
          <cell r="J11">
            <v>51</v>
          </cell>
          <cell r="K11">
            <v>-1</v>
          </cell>
          <cell r="L11">
            <v>-1</v>
          </cell>
          <cell r="M11">
            <v>-1</v>
          </cell>
        </row>
        <row r="12">
          <cell r="A12">
            <v>-1</v>
          </cell>
          <cell r="B12">
            <v>17</v>
          </cell>
          <cell r="C12">
            <v>-1</v>
          </cell>
          <cell r="D12">
            <v>-1</v>
          </cell>
          <cell r="E12">
            <v>-1</v>
          </cell>
          <cell r="F12">
            <v>-1</v>
          </cell>
          <cell r="G12">
            <v>-1</v>
          </cell>
          <cell r="H12">
            <v>-1</v>
          </cell>
          <cell r="I12">
            <v>-1</v>
          </cell>
          <cell r="J12">
            <v>-1</v>
          </cell>
          <cell r="K12">
            <v>-1</v>
          </cell>
          <cell r="L12">
            <v>-1</v>
          </cell>
          <cell r="M12">
            <v>-1</v>
          </cell>
        </row>
        <row r="13">
          <cell r="A13">
            <v>-1</v>
          </cell>
          <cell r="B13">
            <v>18</v>
          </cell>
          <cell r="C13">
            <v>-1</v>
          </cell>
          <cell r="D13">
            <v>-1</v>
          </cell>
          <cell r="E13">
            <v>-1</v>
          </cell>
          <cell r="F13">
            <v>-1</v>
          </cell>
          <cell r="G13">
            <v>-1</v>
          </cell>
          <cell r="H13">
            <v>-1</v>
          </cell>
          <cell r="I13">
            <v>-1</v>
          </cell>
          <cell r="J13">
            <v>-1</v>
          </cell>
          <cell r="K13">
            <v>-1</v>
          </cell>
          <cell r="L13">
            <v>-1</v>
          </cell>
          <cell r="M13">
            <v>-1</v>
          </cell>
        </row>
        <row r="14">
          <cell r="A14">
            <v>-1</v>
          </cell>
          <cell r="B14">
            <v>43</v>
          </cell>
          <cell r="C14">
            <v>-1</v>
          </cell>
          <cell r="D14">
            <v>-1</v>
          </cell>
          <cell r="E14">
            <v>-1</v>
          </cell>
          <cell r="F14">
            <v>-1</v>
          </cell>
          <cell r="G14">
            <v>-1</v>
          </cell>
          <cell r="H14">
            <v>-1</v>
          </cell>
          <cell r="I14">
            <v>-1</v>
          </cell>
          <cell r="J14">
            <v>-1</v>
          </cell>
          <cell r="K14">
            <v>-1</v>
          </cell>
          <cell r="L14">
            <v>-1</v>
          </cell>
          <cell r="M14">
            <v>-1</v>
          </cell>
        </row>
        <row r="15">
          <cell r="A15">
            <v>-1</v>
          </cell>
          <cell r="B15">
            <v>44</v>
          </cell>
          <cell r="C15">
            <v>-1</v>
          </cell>
          <cell r="D15">
            <v>-1</v>
          </cell>
          <cell r="E15">
            <v>-1</v>
          </cell>
          <cell r="F15">
            <v>-1</v>
          </cell>
          <cell r="G15">
            <v>-1</v>
          </cell>
          <cell r="H15">
            <v>-1</v>
          </cell>
          <cell r="I15">
            <v>-1</v>
          </cell>
          <cell r="J15">
            <v>-1</v>
          </cell>
          <cell r="K15">
            <v>-1</v>
          </cell>
          <cell r="L15">
            <v>-1</v>
          </cell>
          <cell r="M15">
            <v>-1</v>
          </cell>
        </row>
        <row r="16">
          <cell r="A16">
            <v>-1</v>
          </cell>
          <cell r="B16">
            <v>45</v>
          </cell>
          <cell r="C16">
            <v>-1</v>
          </cell>
          <cell r="D16">
            <v>-1</v>
          </cell>
          <cell r="E16">
            <v>-1</v>
          </cell>
          <cell r="F16">
            <v>-1</v>
          </cell>
          <cell r="G16">
            <v>-1</v>
          </cell>
          <cell r="H16">
            <v>-1</v>
          </cell>
          <cell r="I16">
            <v>-1</v>
          </cell>
          <cell r="J16">
            <v>-1</v>
          </cell>
          <cell r="K16">
            <v>-1</v>
          </cell>
          <cell r="L16">
            <v>-1</v>
          </cell>
          <cell r="M16">
            <v>-1</v>
          </cell>
        </row>
        <row r="17">
          <cell r="A17">
            <v>-1</v>
          </cell>
          <cell r="B17">
            <v>46</v>
          </cell>
          <cell r="C17">
            <v>-1</v>
          </cell>
          <cell r="D17">
            <v>-1</v>
          </cell>
          <cell r="E17">
            <v>-1</v>
          </cell>
          <cell r="F17">
            <v>-1</v>
          </cell>
          <cell r="G17">
            <v>-1</v>
          </cell>
          <cell r="H17">
            <v>-1</v>
          </cell>
          <cell r="I17">
            <v>-1</v>
          </cell>
          <cell r="J17">
            <v>-1</v>
          </cell>
          <cell r="K17">
            <v>-1</v>
          </cell>
          <cell r="L17">
            <v>-1</v>
          </cell>
          <cell r="M17">
            <v>-1</v>
          </cell>
        </row>
        <row r="18">
          <cell r="A18">
            <v>-1</v>
          </cell>
          <cell r="B18">
            <v>47</v>
          </cell>
          <cell r="C18">
            <v>-1</v>
          </cell>
          <cell r="D18">
            <v>-1</v>
          </cell>
          <cell r="E18">
            <v>-1</v>
          </cell>
          <cell r="F18">
            <v>-1</v>
          </cell>
          <cell r="G18">
            <v>-1</v>
          </cell>
          <cell r="H18">
            <v>-1</v>
          </cell>
          <cell r="I18">
            <v>-1</v>
          </cell>
          <cell r="J18">
            <v>-1</v>
          </cell>
          <cell r="K18">
            <v>-1</v>
          </cell>
          <cell r="L18">
            <v>-1</v>
          </cell>
          <cell r="M18">
            <v>-1</v>
          </cell>
        </row>
        <row r="19">
          <cell r="A19">
            <v>-1</v>
          </cell>
          <cell r="B19">
            <v>48</v>
          </cell>
          <cell r="C19">
            <v>-1</v>
          </cell>
          <cell r="D19">
            <v>-1</v>
          </cell>
          <cell r="E19">
            <v>-1</v>
          </cell>
          <cell r="F19">
            <v>-1</v>
          </cell>
          <cell r="G19">
            <v>-1</v>
          </cell>
          <cell r="H19">
            <v>-1</v>
          </cell>
          <cell r="I19">
            <v>-1</v>
          </cell>
          <cell r="J19">
            <v>-1</v>
          </cell>
          <cell r="K19">
            <v>-1</v>
          </cell>
          <cell r="L19">
            <v>-1</v>
          </cell>
          <cell r="M19">
            <v>-1</v>
          </cell>
        </row>
        <row r="20">
          <cell r="A20">
            <v>-1</v>
          </cell>
          <cell r="B20">
            <v>49</v>
          </cell>
          <cell r="C20">
            <v>-1</v>
          </cell>
          <cell r="D20">
            <v>-1</v>
          </cell>
          <cell r="E20">
            <v>-1</v>
          </cell>
          <cell r="F20">
            <v>-1</v>
          </cell>
          <cell r="G20">
            <v>-1</v>
          </cell>
          <cell r="H20">
            <v>-1</v>
          </cell>
          <cell r="I20">
            <v>-1</v>
          </cell>
          <cell r="J20">
            <v>-1</v>
          </cell>
          <cell r="K20">
            <v>-1</v>
          </cell>
          <cell r="L20">
            <v>-1</v>
          </cell>
          <cell r="M20">
            <v>-1</v>
          </cell>
        </row>
        <row r="21">
          <cell r="A21">
            <v>-1</v>
          </cell>
          <cell r="B21">
            <v>50</v>
          </cell>
          <cell r="C21">
            <v>-1</v>
          </cell>
          <cell r="D21">
            <v>-1</v>
          </cell>
          <cell r="E21">
            <v>-1</v>
          </cell>
          <cell r="F21">
            <v>-1</v>
          </cell>
          <cell r="G21">
            <v>-1</v>
          </cell>
          <cell r="H21">
            <v>-1</v>
          </cell>
          <cell r="I21">
            <v>-1</v>
          </cell>
          <cell r="J21">
            <v>-1</v>
          </cell>
          <cell r="K21">
            <v>-1</v>
          </cell>
          <cell r="L21">
            <v>-1</v>
          </cell>
          <cell r="M21">
            <v>-1</v>
          </cell>
        </row>
        <row r="22">
          <cell r="A22">
            <v>-1</v>
          </cell>
          <cell r="B22">
            <v>51</v>
          </cell>
          <cell r="C22">
            <v>-1</v>
          </cell>
          <cell r="D22">
            <v>-1</v>
          </cell>
          <cell r="E22">
            <v>-1</v>
          </cell>
          <cell r="F22">
            <v>-1</v>
          </cell>
          <cell r="G22">
            <v>-1</v>
          </cell>
          <cell r="H22">
            <v>-1</v>
          </cell>
          <cell r="I22">
            <v>-1</v>
          </cell>
          <cell r="J22">
            <v>-1</v>
          </cell>
          <cell r="K22">
            <v>-1</v>
          </cell>
          <cell r="L22">
            <v>-1</v>
          </cell>
          <cell r="M22">
            <v>-1</v>
          </cell>
        </row>
        <row r="23">
          <cell r="A23">
            <v>-1</v>
          </cell>
          <cell r="B23">
            <v>-1</v>
          </cell>
          <cell r="C23">
            <v>-1</v>
          </cell>
          <cell r="D23">
            <v>-1</v>
          </cell>
          <cell r="E23">
            <v>-1</v>
          </cell>
          <cell r="F23">
            <v>-1</v>
          </cell>
          <cell r="G23">
            <v>-1</v>
          </cell>
          <cell r="H23">
            <v>-1</v>
          </cell>
          <cell r="I23">
            <v>-1</v>
          </cell>
          <cell r="J23">
            <v>-1</v>
          </cell>
          <cell r="K23">
            <v>-1</v>
          </cell>
          <cell r="L23">
            <v>-1</v>
          </cell>
          <cell r="M23">
            <v>-1</v>
          </cell>
        </row>
        <row r="24">
          <cell r="A24">
            <v>-1</v>
          </cell>
          <cell r="B24">
            <v>-1</v>
          </cell>
          <cell r="C24">
            <v>-1</v>
          </cell>
          <cell r="D24">
            <v>-1</v>
          </cell>
          <cell r="E24">
            <v>-1</v>
          </cell>
          <cell r="F24">
            <v>-1</v>
          </cell>
          <cell r="G24">
            <v>-1</v>
          </cell>
          <cell r="H24">
            <v>-1</v>
          </cell>
          <cell r="I24">
            <v>-1</v>
          </cell>
          <cell r="J24">
            <v>-1</v>
          </cell>
          <cell r="K24">
            <v>-1</v>
          </cell>
          <cell r="L24">
            <v>-1</v>
          </cell>
          <cell r="M24">
            <v>-1</v>
          </cell>
        </row>
        <row r="25">
          <cell r="A25">
            <v>-1</v>
          </cell>
          <cell r="B25">
            <v>-1</v>
          </cell>
          <cell r="C25">
            <v>-1</v>
          </cell>
          <cell r="D25">
            <v>-1</v>
          </cell>
          <cell r="E25">
            <v>-1</v>
          </cell>
          <cell r="F25">
            <v>-1</v>
          </cell>
          <cell r="G25">
            <v>-1</v>
          </cell>
          <cell r="H25">
            <v>-1</v>
          </cell>
          <cell r="I25">
            <v>-1</v>
          </cell>
          <cell r="J25">
            <v>-1</v>
          </cell>
          <cell r="K25">
            <v>-1</v>
          </cell>
          <cell r="L25">
            <v>-1</v>
          </cell>
          <cell r="M25">
            <v>-1</v>
          </cell>
        </row>
        <row r="26">
          <cell r="A26">
            <v>-1</v>
          </cell>
          <cell r="B26">
            <v>-1</v>
          </cell>
          <cell r="C26">
            <v>-1</v>
          </cell>
          <cell r="D26">
            <v>-1</v>
          </cell>
          <cell r="E26">
            <v>-1</v>
          </cell>
          <cell r="F26">
            <v>-1</v>
          </cell>
          <cell r="G26">
            <v>-1</v>
          </cell>
          <cell r="H26">
            <v>-1</v>
          </cell>
          <cell r="I26">
            <v>-1</v>
          </cell>
          <cell r="J26">
            <v>-1</v>
          </cell>
          <cell r="K26">
            <v>-1</v>
          </cell>
          <cell r="L26">
            <v>-1</v>
          </cell>
          <cell r="M26">
            <v>-1</v>
          </cell>
        </row>
        <row r="27">
          <cell r="A27">
            <v>-1</v>
          </cell>
          <cell r="B27">
            <v>-1</v>
          </cell>
          <cell r="C27">
            <v>-1</v>
          </cell>
          <cell r="D27">
            <v>-1</v>
          </cell>
          <cell r="E27">
            <v>-1</v>
          </cell>
          <cell r="F27">
            <v>-1</v>
          </cell>
          <cell r="G27">
            <v>-1</v>
          </cell>
          <cell r="H27">
            <v>-1</v>
          </cell>
          <cell r="I27">
            <v>-1</v>
          </cell>
          <cell r="J27">
            <v>-1</v>
          </cell>
          <cell r="K27">
            <v>-1</v>
          </cell>
          <cell r="L27">
            <v>-1</v>
          </cell>
          <cell r="M27">
            <v>-1</v>
          </cell>
        </row>
        <row r="28">
          <cell r="A28">
            <v>-1</v>
          </cell>
          <cell r="B28">
            <v>-1</v>
          </cell>
          <cell r="C28">
            <v>-1</v>
          </cell>
          <cell r="D28">
            <v>-1</v>
          </cell>
          <cell r="E28">
            <v>-1</v>
          </cell>
          <cell r="F28">
            <v>-1</v>
          </cell>
          <cell r="G28">
            <v>-1</v>
          </cell>
          <cell r="H28">
            <v>-1</v>
          </cell>
          <cell r="I28">
            <v>-1</v>
          </cell>
          <cell r="J28">
            <v>-1</v>
          </cell>
          <cell r="K28">
            <v>-1</v>
          </cell>
          <cell r="L28">
            <v>-1</v>
          </cell>
          <cell r="M28">
            <v>-1</v>
          </cell>
        </row>
        <row r="29">
          <cell r="A29">
            <v>-1</v>
          </cell>
          <cell r="B29">
            <v>-1</v>
          </cell>
          <cell r="C29">
            <v>-1</v>
          </cell>
          <cell r="D29">
            <v>-1</v>
          </cell>
          <cell r="E29">
            <v>-1</v>
          </cell>
          <cell r="F29">
            <v>-1</v>
          </cell>
          <cell r="G29">
            <v>-1</v>
          </cell>
          <cell r="H29">
            <v>-1</v>
          </cell>
          <cell r="I29">
            <v>-1</v>
          </cell>
          <cell r="J29">
            <v>-1</v>
          </cell>
          <cell r="K29">
            <v>-1</v>
          </cell>
          <cell r="L29">
            <v>-1</v>
          </cell>
          <cell r="M29">
            <v>-1</v>
          </cell>
        </row>
        <row r="30">
          <cell r="A30">
            <v>-1</v>
          </cell>
          <cell r="B30">
            <v>-1</v>
          </cell>
          <cell r="C30">
            <v>-1</v>
          </cell>
          <cell r="D30">
            <v>-1</v>
          </cell>
          <cell r="E30">
            <v>-1</v>
          </cell>
          <cell r="F30">
            <v>-1</v>
          </cell>
          <cell r="G30">
            <v>-1</v>
          </cell>
          <cell r="H30">
            <v>-1</v>
          </cell>
          <cell r="I30">
            <v>-1</v>
          </cell>
          <cell r="J30">
            <v>-1</v>
          </cell>
          <cell r="K30">
            <v>-1</v>
          </cell>
          <cell r="L30">
            <v>-1</v>
          </cell>
          <cell r="M30">
            <v>-1</v>
          </cell>
        </row>
        <row r="31">
          <cell r="A31">
            <v>-1</v>
          </cell>
          <cell r="B31">
            <v>-1</v>
          </cell>
          <cell r="C31">
            <v>-1</v>
          </cell>
          <cell r="D31">
            <v>-1</v>
          </cell>
          <cell r="E31">
            <v>-1</v>
          </cell>
          <cell r="F31">
            <v>-1</v>
          </cell>
          <cell r="G31">
            <v>-1</v>
          </cell>
          <cell r="H31">
            <v>-1</v>
          </cell>
          <cell r="I31">
            <v>-1</v>
          </cell>
          <cell r="J31">
            <v>-1</v>
          </cell>
          <cell r="K31">
            <v>-1</v>
          </cell>
          <cell r="L31">
            <v>-1</v>
          </cell>
          <cell r="M31">
            <v>-1</v>
          </cell>
        </row>
        <row r="32">
          <cell r="A32">
            <v>-1</v>
          </cell>
          <cell r="B32">
            <v>-1</v>
          </cell>
          <cell r="C32">
            <v>-1</v>
          </cell>
          <cell r="D32">
            <v>-1</v>
          </cell>
          <cell r="E32">
            <v>-1</v>
          </cell>
          <cell r="F32">
            <v>-1</v>
          </cell>
          <cell r="G32">
            <v>-1</v>
          </cell>
          <cell r="H32">
            <v>-1</v>
          </cell>
          <cell r="I32">
            <v>-1</v>
          </cell>
          <cell r="J32">
            <v>-1</v>
          </cell>
          <cell r="K32">
            <v>-1</v>
          </cell>
          <cell r="L32">
            <v>-1</v>
          </cell>
          <cell r="M32">
            <v>-1</v>
          </cell>
        </row>
        <row r="33">
          <cell r="A33">
            <v>-1</v>
          </cell>
          <cell r="B33">
            <v>-1</v>
          </cell>
          <cell r="C33">
            <v>-1</v>
          </cell>
          <cell r="D33">
            <v>-1</v>
          </cell>
          <cell r="E33">
            <v>-1</v>
          </cell>
          <cell r="F33">
            <v>-1</v>
          </cell>
          <cell r="G33">
            <v>-1</v>
          </cell>
          <cell r="H33">
            <v>-1</v>
          </cell>
          <cell r="I33">
            <v>-1</v>
          </cell>
          <cell r="J33">
            <v>-1</v>
          </cell>
          <cell r="K33">
            <v>-1</v>
          </cell>
          <cell r="L33">
            <v>-1</v>
          </cell>
          <cell r="M33">
            <v>-1</v>
          </cell>
        </row>
        <row r="34">
          <cell r="A34">
            <v>-1</v>
          </cell>
          <cell r="B34">
            <v>-1</v>
          </cell>
          <cell r="C34">
            <v>-1</v>
          </cell>
          <cell r="D34">
            <v>-1</v>
          </cell>
          <cell r="E34">
            <v>-1</v>
          </cell>
          <cell r="F34">
            <v>-1</v>
          </cell>
          <cell r="G34">
            <v>-1</v>
          </cell>
          <cell r="H34">
            <v>-1</v>
          </cell>
          <cell r="I34">
            <v>-1</v>
          </cell>
          <cell r="J34">
            <v>-1</v>
          </cell>
          <cell r="K34">
            <v>-1</v>
          </cell>
          <cell r="L34">
            <v>-1</v>
          </cell>
          <cell r="M34">
            <v>-1</v>
          </cell>
        </row>
        <row r="35">
          <cell r="A35">
            <v>-1</v>
          </cell>
          <cell r="B35">
            <v>-1</v>
          </cell>
          <cell r="C35">
            <v>-1</v>
          </cell>
          <cell r="D35">
            <v>-1</v>
          </cell>
          <cell r="E35">
            <v>-1</v>
          </cell>
          <cell r="F35">
            <v>-1</v>
          </cell>
          <cell r="G35">
            <v>-1</v>
          </cell>
          <cell r="H35">
            <v>-1</v>
          </cell>
          <cell r="I35">
            <v>-1</v>
          </cell>
          <cell r="J35">
            <v>-1</v>
          </cell>
          <cell r="K35">
            <v>-1</v>
          </cell>
          <cell r="L35">
            <v>-1</v>
          </cell>
          <cell r="M35">
            <v>-1</v>
          </cell>
        </row>
        <row r="36">
          <cell r="A36">
            <v>-1</v>
          </cell>
          <cell r="B36">
            <v>-1</v>
          </cell>
          <cell r="C36">
            <v>-1</v>
          </cell>
          <cell r="D36">
            <v>-1</v>
          </cell>
          <cell r="E36">
            <v>-1</v>
          </cell>
          <cell r="F36">
            <v>-1</v>
          </cell>
          <cell r="G36">
            <v>-1</v>
          </cell>
          <cell r="H36">
            <v>-1</v>
          </cell>
          <cell r="I36">
            <v>-1</v>
          </cell>
          <cell r="J36">
            <v>-1</v>
          </cell>
          <cell r="K36">
            <v>-1</v>
          </cell>
          <cell r="L36">
            <v>-1</v>
          </cell>
          <cell r="M36">
            <v>-1</v>
          </cell>
        </row>
        <row r="37">
          <cell r="A37">
            <v>-1</v>
          </cell>
          <cell r="B37">
            <v>-1</v>
          </cell>
          <cell r="C37">
            <v>-1</v>
          </cell>
          <cell r="D37">
            <v>-1</v>
          </cell>
          <cell r="E37">
            <v>-1</v>
          </cell>
          <cell r="F37">
            <v>-1</v>
          </cell>
          <cell r="G37">
            <v>-1</v>
          </cell>
          <cell r="H37">
            <v>-1</v>
          </cell>
          <cell r="I37">
            <v>-1</v>
          </cell>
          <cell r="J37">
            <v>-1</v>
          </cell>
          <cell r="K37">
            <v>-1</v>
          </cell>
          <cell r="L37">
            <v>-1</v>
          </cell>
          <cell r="M37">
            <v>-1</v>
          </cell>
        </row>
        <row r="38">
          <cell r="A38">
            <v>-1</v>
          </cell>
          <cell r="B38">
            <v>-1</v>
          </cell>
          <cell r="C38">
            <v>-1</v>
          </cell>
          <cell r="D38">
            <v>-1</v>
          </cell>
          <cell r="E38">
            <v>-1</v>
          </cell>
          <cell r="F38">
            <v>-1</v>
          </cell>
          <cell r="G38">
            <v>-1</v>
          </cell>
          <cell r="H38">
            <v>-1</v>
          </cell>
          <cell r="I38">
            <v>-1</v>
          </cell>
          <cell r="J38">
            <v>-1</v>
          </cell>
          <cell r="K38">
            <v>-1</v>
          </cell>
          <cell r="L38">
            <v>-1</v>
          </cell>
          <cell r="M38">
            <v>-1</v>
          </cell>
        </row>
        <row r="39">
          <cell r="A39">
            <v>-1</v>
          </cell>
          <cell r="B39">
            <v>-1</v>
          </cell>
          <cell r="C39">
            <v>-1</v>
          </cell>
          <cell r="D39">
            <v>-1</v>
          </cell>
          <cell r="E39">
            <v>-1</v>
          </cell>
          <cell r="F39">
            <v>-1</v>
          </cell>
          <cell r="G39">
            <v>-1</v>
          </cell>
          <cell r="H39">
            <v>-1</v>
          </cell>
          <cell r="I39">
            <v>-1</v>
          </cell>
          <cell r="J39">
            <v>-1</v>
          </cell>
          <cell r="K39">
            <v>-1</v>
          </cell>
          <cell r="L39">
            <v>-1</v>
          </cell>
          <cell r="M39">
            <v>-1</v>
          </cell>
        </row>
        <row r="40">
          <cell r="A40">
            <v>-1</v>
          </cell>
          <cell r="B40">
            <v>-1</v>
          </cell>
          <cell r="C40">
            <v>-1</v>
          </cell>
          <cell r="D40">
            <v>-1</v>
          </cell>
          <cell r="E40">
            <v>-1</v>
          </cell>
          <cell r="F40">
            <v>-1</v>
          </cell>
          <cell r="G40">
            <v>-1</v>
          </cell>
          <cell r="H40">
            <v>-1</v>
          </cell>
          <cell r="I40">
            <v>-1</v>
          </cell>
          <cell r="J40">
            <v>-1</v>
          </cell>
          <cell r="K40">
            <v>-1</v>
          </cell>
          <cell r="L40">
            <v>-1</v>
          </cell>
          <cell r="M40">
            <v>-1</v>
          </cell>
        </row>
        <row r="41">
          <cell r="A41">
            <v>-1</v>
          </cell>
          <cell r="B41">
            <v>-1</v>
          </cell>
          <cell r="C41">
            <v>-1</v>
          </cell>
          <cell r="D41">
            <v>-1</v>
          </cell>
          <cell r="E41">
            <v>-1</v>
          </cell>
          <cell r="F41">
            <v>-1</v>
          </cell>
          <cell r="G41">
            <v>-1</v>
          </cell>
          <cell r="H41">
            <v>-1</v>
          </cell>
          <cell r="I41">
            <v>-1</v>
          </cell>
          <cell r="J41">
            <v>-1</v>
          </cell>
          <cell r="K41">
            <v>-1</v>
          </cell>
          <cell r="L41">
            <v>-1</v>
          </cell>
          <cell r="M41">
            <v>-1</v>
          </cell>
        </row>
        <row r="42">
          <cell r="A42">
            <v>-1</v>
          </cell>
          <cell r="B42">
            <v>-1</v>
          </cell>
          <cell r="C42">
            <v>-1</v>
          </cell>
          <cell r="D42">
            <v>-1</v>
          </cell>
          <cell r="E42">
            <v>-1</v>
          </cell>
          <cell r="F42">
            <v>-1</v>
          </cell>
          <cell r="G42">
            <v>-1</v>
          </cell>
          <cell r="H42">
            <v>-1</v>
          </cell>
          <cell r="I42">
            <v>-1</v>
          </cell>
          <cell r="J42">
            <v>-1</v>
          </cell>
          <cell r="K42">
            <v>-1</v>
          </cell>
          <cell r="L42">
            <v>-1</v>
          </cell>
          <cell r="M42">
            <v>-1</v>
          </cell>
        </row>
        <row r="43">
          <cell r="A43">
            <v>-1</v>
          </cell>
          <cell r="B43">
            <v>-1</v>
          </cell>
          <cell r="C43">
            <v>-1</v>
          </cell>
          <cell r="D43">
            <v>-1</v>
          </cell>
          <cell r="E43">
            <v>-1</v>
          </cell>
          <cell r="F43">
            <v>-1</v>
          </cell>
          <cell r="G43">
            <v>-1</v>
          </cell>
          <cell r="H43">
            <v>-1</v>
          </cell>
          <cell r="I43">
            <v>-1</v>
          </cell>
          <cell r="J43">
            <v>-1</v>
          </cell>
          <cell r="K43">
            <v>-1</v>
          </cell>
          <cell r="L43">
            <v>-1</v>
          </cell>
          <cell r="M43">
            <v>-1</v>
          </cell>
        </row>
        <row r="44">
          <cell r="A44">
            <v>-1</v>
          </cell>
          <cell r="B44">
            <v>-1</v>
          </cell>
          <cell r="C44">
            <v>-1</v>
          </cell>
          <cell r="D44">
            <v>-1</v>
          </cell>
          <cell r="E44">
            <v>-1</v>
          </cell>
          <cell r="F44">
            <v>-1</v>
          </cell>
          <cell r="G44">
            <v>-1</v>
          </cell>
          <cell r="H44">
            <v>-1</v>
          </cell>
          <cell r="I44">
            <v>-1</v>
          </cell>
          <cell r="J44">
            <v>-1</v>
          </cell>
          <cell r="K44">
            <v>-1</v>
          </cell>
          <cell r="L44">
            <v>-1</v>
          </cell>
          <cell r="M44">
            <v>-1</v>
          </cell>
        </row>
        <row r="45">
          <cell r="A45">
            <v>-1</v>
          </cell>
          <cell r="B45">
            <v>-1</v>
          </cell>
          <cell r="C45">
            <v>-1</v>
          </cell>
          <cell r="D45">
            <v>-1</v>
          </cell>
          <cell r="E45">
            <v>-1</v>
          </cell>
          <cell r="F45">
            <v>-1</v>
          </cell>
          <cell r="G45">
            <v>-1</v>
          </cell>
          <cell r="H45">
            <v>-1</v>
          </cell>
          <cell r="I45">
            <v>-1</v>
          </cell>
          <cell r="J45">
            <v>-1</v>
          </cell>
          <cell r="K45">
            <v>-1</v>
          </cell>
          <cell r="L45">
            <v>-1</v>
          </cell>
          <cell r="M45">
            <v>-1</v>
          </cell>
        </row>
        <row r="46">
          <cell r="A46">
            <v>-1</v>
          </cell>
          <cell r="B46">
            <v>-1</v>
          </cell>
          <cell r="C46">
            <v>-1</v>
          </cell>
          <cell r="D46">
            <v>-1</v>
          </cell>
          <cell r="E46">
            <v>-1</v>
          </cell>
          <cell r="F46">
            <v>-1</v>
          </cell>
          <cell r="G46">
            <v>-1</v>
          </cell>
          <cell r="H46">
            <v>-1</v>
          </cell>
          <cell r="I46">
            <v>-1</v>
          </cell>
          <cell r="J46">
            <v>-1</v>
          </cell>
          <cell r="K46">
            <v>-1</v>
          </cell>
          <cell r="L46">
            <v>-1</v>
          </cell>
          <cell r="M46">
            <v>-1</v>
          </cell>
        </row>
        <row r="47">
          <cell r="A47">
            <v>-1</v>
          </cell>
          <cell r="B47">
            <v>-1</v>
          </cell>
          <cell r="C47">
            <v>-1</v>
          </cell>
          <cell r="D47">
            <v>-1</v>
          </cell>
          <cell r="E47">
            <v>-1</v>
          </cell>
          <cell r="F47">
            <v>-1</v>
          </cell>
          <cell r="G47">
            <v>-1</v>
          </cell>
          <cell r="H47">
            <v>-1</v>
          </cell>
          <cell r="I47">
            <v>-1</v>
          </cell>
          <cell r="J47">
            <v>-1</v>
          </cell>
          <cell r="K47">
            <v>-1</v>
          </cell>
          <cell r="L47">
            <v>-1</v>
          </cell>
          <cell r="M47">
            <v>-1</v>
          </cell>
        </row>
        <row r="48">
          <cell r="A48">
            <v>-1</v>
          </cell>
          <cell r="B48">
            <v>-1</v>
          </cell>
          <cell r="C48">
            <v>-1</v>
          </cell>
          <cell r="D48">
            <v>-1</v>
          </cell>
          <cell r="E48">
            <v>-1</v>
          </cell>
          <cell r="F48">
            <v>-1</v>
          </cell>
          <cell r="G48">
            <v>-1</v>
          </cell>
          <cell r="H48">
            <v>-1</v>
          </cell>
          <cell r="I48">
            <v>-1</v>
          </cell>
          <cell r="J48">
            <v>-1</v>
          </cell>
          <cell r="K48">
            <v>-1</v>
          </cell>
          <cell r="L48">
            <v>-1</v>
          </cell>
          <cell r="M48">
            <v>-1</v>
          </cell>
        </row>
        <row r="49">
          <cell r="A49">
            <v>-1</v>
          </cell>
          <cell r="B49">
            <v>-1</v>
          </cell>
          <cell r="C49">
            <v>-1</v>
          </cell>
          <cell r="D49">
            <v>-1</v>
          </cell>
          <cell r="E49">
            <v>-1</v>
          </cell>
          <cell r="F49">
            <v>-1</v>
          </cell>
          <cell r="G49">
            <v>-1</v>
          </cell>
          <cell r="H49">
            <v>-1</v>
          </cell>
          <cell r="I49">
            <v>-1</v>
          </cell>
          <cell r="J49">
            <v>-1</v>
          </cell>
          <cell r="K49">
            <v>-1</v>
          </cell>
          <cell r="L49">
            <v>-1</v>
          </cell>
          <cell r="M49">
            <v>-1</v>
          </cell>
        </row>
        <row r="50">
          <cell r="A50">
            <v>-1</v>
          </cell>
          <cell r="B50">
            <v>-1</v>
          </cell>
          <cell r="C50">
            <v>-1</v>
          </cell>
          <cell r="D50">
            <v>-1</v>
          </cell>
          <cell r="E50">
            <v>-1</v>
          </cell>
          <cell r="F50">
            <v>-1</v>
          </cell>
          <cell r="G50">
            <v>-1</v>
          </cell>
          <cell r="H50">
            <v>-1</v>
          </cell>
          <cell r="I50">
            <v>-1</v>
          </cell>
          <cell r="J50">
            <v>-1</v>
          </cell>
          <cell r="K50">
            <v>-1</v>
          </cell>
          <cell r="L50">
            <v>-1</v>
          </cell>
          <cell r="M50">
            <v>-1</v>
          </cell>
        </row>
        <row r="51">
          <cell r="A51">
            <v>-1</v>
          </cell>
          <cell r="B51">
            <v>-1</v>
          </cell>
          <cell r="C51">
            <v>-1</v>
          </cell>
          <cell r="D51">
            <v>-1</v>
          </cell>
          <cell r="E51">
            <v>-1</v>
          </cell>
          <cell r="F51">
            <v>-1</v>
          </cell>
          <cell r="G51">
            <v>-1</v>
          </cell>
          <cell r="H51">
            <v>-1</v>
          </cell>
          <cell r="I51">
            <v>-1</v>
          </cell>
          <cell r="J51">
            <v>-1</v>
          </cell>
          <cell r="K51">
            <v>-1</v>
          </cell>
          <cell r="L51">
            <v>-1</v>
          </cell>
          <cell r="M51">
            <v>-1</v>
          </cell>
        </row>
        <row r="52">
          <cell r="A52">
            <v>-1</v>
          </cell>
          <cell r="B52">
            <v>-1</v>
          </cell>
          <cell r="C52">
            <v>-1</v>
          </cell>
          <cell r="D52">
            <v>-1</v>
          </cell>
          <cell r="E52">
            <v>-1</v>
          </cell>
          <cell r="F52">
            <v>-1</v>
          </cell>
          <cell r="G52">
            <v>-1</v>
          </cell>
          <cell r="H52">
            <v>-1</v>
          </cell>
          <cell r="I52">
            <v>-1</v>
          </cell>
          <cell r="J52">
            <v>-1</v>
          </cell>
          <cell r="K52">
            <v>-1</v>
          </cell>
          <cell r="L52">
            <v>-1</v>
          </cell>
          <cell r="M52">
            <v>-1</v>
          </cell>
        </row>
        <row r="53">
          <cell r="A53">
            <v>-1</v>
          </cell>
          <cell r="B53">
            <v>-1</v>
          </cell>
          <cell r="C53">
            <v>-1</v>
          </cell>
          <cell r="D53">
            <v>-1</v>
          </cell>
          <cell r="E53">
            <v>-1</v>
          </cell>
          <cell r="F53">
            <v>-1</v>
          </cell>
          <cell r="G53">
            <v>-1</v>
          </cell>
          <cell r="H53">
            <v>-1</v>
          </cell>
          <cell r="I53">
            <v>-1</v>
          </cell>
          <cell r="J53">
            <v>-1</v>
          </cell>
          <cell r="K53">
            <v>-1</v>
          </cell>
          <cell r="L53">
            <v>-1</v>
          </cell>
          <cell r="M53">
            <v>-1</v>
          </cell>
        </row>
        <row r="54">
          <cell r="A54">
            <v>-1</v>
          </cell>
          <cell r="B54">
            <v>-1</v>
          </cell>
          <cell r="C54">
            <v>-1</v>
          </cell>
          <cell r="D54">
            <v>-1</v>
          </cell>
          <cell r="E54">
            <v>-1</v>
          </cell>
          <cell r="F54">
            <v>-1</v>
          </cell>
          <cell r="G54">
            <v>-1</v>
          </cell>
          <cell r="H54">
            <v>-1</v>
          </cell>
          <cell r="I54">
            <v>-1</v>
          </cell>
          <cell r="J54">
            <v>-1</v>
          </cell>
          <cell r="K54">
            <v>-1</v>
          </cell>
          <cell r="L54">
            <v>-1</v>
          </cell>
          <cell r="M54">
            <v>-1</v>
          </cell>
        </row>
        <row r="55">
          <cell r="A55">
            <v>-1</v>
          </cell>
          <cell r="B55">
            <v>-1</v>
          </cell>
          <cell r="C55">
            <v>-1</v>
          </cell>
          <cell r="D55">
            <v>-1</v>
          </cell>
          <cell r="E55">
            <v>-1</v>
          </cell>
          <cell r="F55">
            <v>-1</v>
          </cell>
          <cell r="G55">
            <v>-1</v>
          </cell>
          <cell r="H55">
            <v>-1</v>
          </cell>
          <cell r="I55">
            <v>-1</v>
          </cell>
          <cell r="J55">
            <v>-1</v>
          </cell>
          <cell r="K55">
            <v>-1</v>
          </cell>
          <cell r="L55">
            <v>-1</v>
          </cell>
          <cell r="M55">
            <v>-1</v>
          </cell>
        </row>
        <row r="56">
          <cell r="A56">
            <v>-1</v>
          </cell>
          <cell r="B56">
            <v>-1</v>
          </cell>
          <cell r="C56">
            <v>-1</v>
          </cell>
          <cell r="D56">
            <v>-1</v>
          </cell>
          <cell r="E56">
            <v>-1</v>
          </cell>
          <cell r="F56">
            <v>-1</v>
          </cell>
          <cell r="G56">
            <v>-1</v>
          </cell>
          <cell r="H56">
            <v>-1</v>
          </cell>
          <cell r="I56">
            <v>-1</v>
          </cell>
          <cell r="J56">
            <v>-1</v>
          </cell>
          <cell r="K56">
            <v>-1</v>
          </cell>
          <cell r="L56">
            <v>-1</v>
          </cell>
          <cell r="M56">
            <v>-1</v>
          </cell>
        </row>
        <row r="57">
          <cell r="A57">
            <v>-1</v>
          </cell>
          <cell r="B57">
            <v>-1</v>
          </cell>
          <cell r="C57">
            <v>-1</v>
          </cell>
          <cell r="D57">
            <v>-1</v>
          </cell>
          <cell r="E57">
            <v>-1</v>
          </cell>
          <cell r="F57">
            <v>-1</v>
          </cell>
          <cell r="G57">
            <v>-1</v>
          </cell>
          <cell r="H57">
            <v>-1</v>
          </cell>
          <cell r="I57">
            <v>-1</v>
          </cell>
          <cell r="J57">
            <v>-1</v>
          </cell>
          <cell r="K57">
            <v>-1</v>
          </cell>
          <cell r="L57">
            <v>-1</v>
          </cell>
          <cell r="M57">
            <v>-1</v>
          </cell>
        </row>
        <row r="58">
          <cell r="A58">
            <v>-1</v>
          </cell>
          <cell r="B58">
            <v>-1</v>
          </cell>
          <cell r="C58">
            <v>-1</v>
          </cell>
          <cell r="D58">
            <v>-1</v>
          </cell>
          <cell r="E58">
            <v>-1</v>
          </cell>
          <cell r="F58">
            <v>-1</v>
          </cell>
          <cell r="G58">
            <v>-1</v>
          </cell>
          <cell r="H58">
            <v>-1</v>
          </cell>
          <cell r="I58">
            <v>-1</v>
          </cell>
          <cell r="J58">
            <v>-1</v>
          </cell>
          <cell r="K58">
            <v>-1</v>
          </cell>
          <cell r="L58">
            <v>-1</v>
          </cell>
          <cell r="M58">
            <v>-1</v>
          </cell>
        </row>
        <row r="59">
          <cell r="A59">
            <v>-1</v>
          </cell>
          <cell r="B59">
            <v>-1</v>
          </cell>
          <cell r="C59">
            <v>-1</v>
          </cell>
          <cell r="D59">
            <v>-1</v>
          </cell>
          <cell r="E59">
            <v>-1</v>
          </cell>
          <cell r="F59">
            <v>-1</v>
          </cell>
          <cell r="G59">
            <v>-1</v>
          </cell>
          <cell r="H59">
            <v>-1</v>
          </cell>
          <cell r="I59">
            <v>-1</v>
          </cell>
          <cell r="J59">
            <v>-1</v>
          </cell>
          <cell r="K59">
            <v>-1</v>
          </cell>
          <cell r="L59">
            <v>-1</v>
          </cell>
          <cell r="M59">
            <v>-1</v>
          </cell>
        </row>
        <row r="60">
          <cell r="A60">
            <v>-1</v>
          </cell>
          <cell r="B60">
            <v>-1</v>
          </cell>
          <cell r="C60">
            <v>-1</v>
          </cell>
          <cell r="D60">
            <v>-1</v>
          </cell>
          <cell r="E60">
            <v>-1</v>
          </cell>
          <cell r="F60">
            <v>-1</v>
          </cell>
          <cell r="G60">
            <v>-1</v>
          </cell>
          <cell r="H60">
            <v>-1</v>
          </cell>
          <cell r="I60">
            <v>-1</v>
          </cell>
          <cell r="J60">
            <v>-1</v>
          </cell>
          <cell r="K60">
            <v>-1</v>
          </cell>
          <cell r="L60">
            <v>-1</v>
          </cell>
          <cell r="M60">
            <v>-1</v>
          </cell>
        </row>
        <row r="61">
          <cell r="A61">
            <v>-1</v>
          </cell>
          <cell r="B61">
            <v>-1</v>
          </cell>
          <cell r="C61">
            <v>-1</v>
          </cell>
          <cell r="D61">
            <v>-1</v>
          </cell>
          <cell r="E61">
            <v>-1</v>
          </cell>
          <cell r="F61">
            <v>-1</v>
          </cell>
          <cell r="G61">
            <v>-1</v>
          </cell>
          <cell r="H61">
            <v>-1</v>
          </cell>
          <cell r="I61">
            <v>-1</v>
          </cell>
          <cell r="J61">
            <v>-1</v>
          </cell>
          <cell r="K61">
            <v>-1</v>
          </cell>
          <cell r="L61">
            <v>-1</v>
          </cell>
          <cell r="M61">
            <v>-1</v>
          </cell>
        </row>
        <row r="62">
          <cell r="A62">
            <v>-1</v>
          </cell>
          <cell r="B62">
            <v>-1</v>
          </cell>
          <cell r="C62">
            <v>-1</v>
          </cell>
          <cell r="D62">
            <v>-1</v>
          </cell>
          <cell r="E62">
            <v>-1</v>
          </cell>
          <cell r="F62">
            <v>-1</v>
          </cell>
          <cell r="G62">
            <v>-1</v>
          </cell>
          <cell r="H62">
            <v>-1</v>
          </cell>
          <cell r="I62">
            <v>-1</v>
          </cell>
          <cell r="J62">
            <v>-1</v>
          </cell>
          <cell r="K62">
            <v>-1</v>
          </cell>
          <cell r="L62">
            <v>-1</v>
          </cell>
          <cell r="M62">
            <v>-1</v>
          </cell>
        </row>
        <row r="63">
          <cell r="A63">
            <v>-1</v>
          </cell>
          <cell r="B63">
            <v>-1</v>
          </cell>
          <cell r="C63">
            <v>-1</v>
          </cell>
          <cell r="D63">
            <v>-1</v>
          </cell>
          <cell r="E63">
            <v>-1</v>
          </cell>
          <cell r="F63">
            <v>-1</v>
          </cell>
          <cell r="G63">
            <v>-1</v>
          </cell>
          <cell r="H63">
            <v>-1</v>
          </cell>
          <cell r="I63">
            <v>-1</v>
          </cell>
          <cell r="J63">
            <v>-1</v>
          </cell>
          <cell r="K63">
            <v>-1</v>
          </cell>
          <cell r="L63">
            <v>-1</v>
          </cell>
          <cell r="M63">
            <v>-1</v>
          </cell>
        </row>
        <row r="64">
          <cell r="A64">
            <v>-1</v>
          </cell>
          <cell r="B64">
            <v>-1</v>
          </cell>
          <cell r="C64">
            <v>-1</v>
          </cell>
          <cell r="D64">
            <v>-1</v>
          </cell>
          <cell r="E64">
            <v>-1</v>
          </cell>
          <cell r="F64">
            <v>-1</v>
          </cell>
          <cell r="G64">
            <v>-1</v>
          </cell>
          <cell r="H64">
            <v>-1</v>
          </cell>
          <cell r="I64">
            <v>-1</v>
          </cell>
          <cell r="J64">
            <v>-1</v>
          </cell>
          <cell r="K64">
            <v>-1</v>
          </cell>
          <cell r="L64">
            <v>-1</v>
          </cell>
          <cell r="M64">
            <v>-1</v>
          </cell>
        </row>
        <row r="65">
          <cell r="A65">
            <v>-1</v>
          </cell>
          <cell r="B65">
            <v>-1</v>
          </cell>
          <cell r="C65">
            <v>-1</v>
          </cell>
          <cell r="D65">
            <v>-1</v>
          </cell>
          <cell r="E65">
            <v>-1</v>
          </cell>
          <cell r="F65">
            <v>-1</v>
          </cell>
          <cell r="G65">
            <v>-1</v>
          </cell>
          <cell r="H65">
            <v>-1</v>
          </cell>
          <cell r="I65">
            <v>-1</v>
          </cell>
          <cell r="J65">
            <v>-1</v>
          </cell>
          <cell r="K65">
            <v>-1</v>
          </cell>
          <cell r="L65">
            <v>-1</v>
          </cell>
          <cell r="M65">
            <v>-1</v>
          </cell>
        </row>
        <row r="66">
          <cell r="A66">
            <v>-1</v>
          </cell>
          <cell r="B66">
            <v>-1</v>
          </cell>
          <cell r="C66">
            <v>-1</v>
          </cell>
          <cell r="D66">
            <v>-1</v>
          </cell>
          <cell r="E66">
            <v>-1</v>
          </cell>
          <cell r="F66">
            <v>-1</v>
          </cell>
          <cell r="G66">
            <v>-1</v>
          </cell>
          <cell r="H66">
            <v>-1</v>
          </cell>
          <cell r="I66">
            <v>-1</v>
          </cell>
          <cell r="J66">
            <v>-1</v>
          </cell>
          <cell r="K66">
            <v>-1</v>
          </cell>
          <cell r="L66">
            <v>-1</v>
          </cell>
          <cell r="M66">
            <v>-1</v>
          </cell>
        </row>
        <row r="67">
          <cell r="A67">
            <v>-1</v>
          </cell>
          <cell r="B67">
            <v>-1</v>
          </cell>
          <cell r="C67">
            <v>-1</v>
          </cell>
          <cell r="D67">
            <v>-1</v>
          </cell>
          <cell r="E67">
            <v>-1</v>
          </cell>
          <cell r="F67">
            <v>-1</v>
          </cell>
          <cell r="G67">
            <v>-1</v>
          </cell>
          <cell r="H67">
            <v>-1</v>
          </cell>
          <cell r="I67">
            <v>-1</v>
          </cell>
          <cell r="J67">
            <v>-1</v>
          </cell>
          <cell r="K67">
            <v>-1</v>
          </cell>
          <cell r="L67">
            <v>-1</v>
          </cell>
          <cell r="M67">
            <v>-1</v>
          </cell>
        </row>
        <row r="68">
          <cell r="A68">
            <v>-1</v>
          </cell>
          <cell r="B68">
            <v>-1</v>
          </cell>
          <cell r="C68">
            <v>-1</v>
          </cell>
          <cell r="D68">
            <v>-1</v>
          </cell>
          <cell r="E68">
            <v>-1</v>
          </cell>
          <cell r="F68">
            <v>-1</v>
          </cell>
          <cell r="G68">
            <v>-1</v>
          </cell>
          <cell r="H68">
            <v>-1</v>
          </cell>
          <cell r="I68">
            <v>-1</v>
          </cell>
          <cell r="J68">
            <v>-1</v>
          </cell>
          <cell r="K68">
            <v>-1</v>
          </cell>
          <cell r="L68">
            <v>-1</v>
          </cell>
          <cell r="M68">
            <v>-1</v>
          </cell>
        </row>
        <row r="69">
          <cell r="A69">
            <v>-1</v>
          </cell>
          <cell r="B69">
            <v>-1</v>
          </cell>
          <cell r="C69">
            <v>-1</v>
          </cell>
          <cell r="D69">
            <v>-1</v>
          </cell>
          <cell r="E69">
            <v>-1</v>
          </cell>
          <cell r="F69">
            <v>-1</v>
          </cell>
          <cell r="G69">
            <v>-1</v>
          </cell>
          <cell r="H69">
            <v>-1</v>
          </cell>
          <cell r="I69">
            <v>-1</v>
          </cell>
          <cell r="J69">
            <v>-1</v>
          </cell>
          <cell r="K69">
            <v>-1</v>
          </cell>
          <cell r="L69">
            <v>-1</v>
          </cell>
          <cell r="M69">
            <v>-1</v>
          </cell>
        </row>
        <row r="70">
          <cell r="A70">
            <v>-1</v>
          </cell>
          <cell r="B70">
            <v>-1</v>
          </cell>
          <cell r="C70">
            <v>-1</v>
          </cell>
          <cell r="D70">
            <v>-1</v>
          </cell>
          <cell r="E70">
            <v>-1</v>
          </cell>
          <cell r="F70">
            <v>-1</v>
          </cell>
          <cell r="G70">
            <v>-1</v>
          </cell>
          <cell r="H70">
            <v>-1</v>
          </cell>
          <cell r="I70">
            <v>-1</v>
          </cell>
          <cell r="J70">
            <v>-1</v>
          </cell>
          <cell r="K70">
            <v>-1</v>
          </cell>
          <cell r="L70">
            <v>-1</v>
          </cell>
          <cell r="M70">
            <v>-1</v>
          </cell>
        </row>
        <row r="71">
          <cell r="A71">
            <v>-1</v>
          </cell>
          <cell r="B71">
            <v>-1</v>
          </cell>
          <cell r="C71">
            <v>-1</v>
          </cell>
          <cell r="D71">
            <v>-1</v>
          </cell>
          <cell r="E71">
            <v>-1</v>
          </cell>
          <cell r="F71">
            <v>-1</v>
          </cell>
          <cell r="G71">
            <v>-1</v>
          </cell>
          <cell r="H71">
            <v>-1</v>
          </cell>
          <cell r="I71">
            <v>-1</v>
          </cell>
          <cell r="J71">
            <v>-1</v>
          </cell>
          <cell r="K71">
            <v>-1</v>
          </cell>
          <cell r="L71">
            <v>-1</v>
          </cell>
          <cell r="M71">
            <v>-1</v>
          </cell>
        </row>
        <row r="72">
          <cell r="A72">
            <v>-1</v>
          </cell>
          <cell r="B72">
            <v>-1</v>
          </cell>
          <cell r="C72">
            <v>-1</v>
          </cell>
          <cell r="D72">
            <v>-1</v>
          </cell>
          <cell r="E72">
            <v>-1</v>
          </cell>
          <cell r="F72">
            <v>-1</v>
          </cell>
          <cell r="G72">
            <v>-1</v>
          </cell>
          <cell r="H72">
            <v>-1</v>
          </cell>
          <cell r="I72">
            <v>-1</v>
          </cell>
          <cell r="J72">
            <v>-1</v>
          </cell>
          <cell r="K72">
            <v>-1</v>
          </cell>
          <cell r="L72">
            <v>-1</v>
          </cell>
          <cell r="M72">
            <v>-1</v>
          </cell>
        </row>
        <row r="73">
          <cell r="A73">
            <v>-1</v>
          </cell>
          <cell r="B73">
            <v>-1</v>
          </cell>
          <cell r="C73">
            <v>-1</v>
          </cell>
          <cell r="D73">
            <v>-1</v>
          </cell>
          <cell r="E73">
            <v>-1</v>
          </cell>
          <cell r="F73">
            <v>-1</v>
          </cell>
          <cell r="G73">
            <v>-1</v>
          </cell>
          <cell r="H73">
            <v>-1</v>
          </cell>
          <cell r="I73">
            <v>-1</v>
          </cell>
          <cell r="J73">
            <v>-1</v>
          </cell>
          <cell r="K73">
            <v>-1</v>
          </cell>
          <cell r="L73">
            <v>-1</v>
          </cell>
          <cell r="M73">
            <v>-1</v>
          </cell>
        </row>
        <row r="74">
          <cell r="A74">
            <v>-1</v>
          </cell>
          <cell r="B74">
            <v>-1</v>
          </cell>
          <cell r="C74">
            <v>-1</v>
          </cell>
          <cell r="D74">
            <v>-1</v>
          </cell>
          <cell r="E74">
            <v>-1</v>
          </cell>
          <cell r="F74">
            <v>-1</v>
          </cell>
          <cell r="G74">
            <v>-1</v>
          </cell>
          <cell r="H74">
            <v>-1</v>
          </cell>
          <cell r="I74">
            <v>-1</v>
          </cell>
          <cell r="J74">
            <v>-1</v>
          </cell>
          <cell r="K74">
            <v>-1</v>
          </cell>
          <cell r="L74">
            <v>-1</v>
          </cell>
          <cell r="M74">
            <v>-1</v>
          </cell>
        </row>
        <row r="75">
          <cell r="A75">
            <v>-1</v>
          </cell>
          <cell r="B75">
            <v>-1</v>
          </cell>
          <cell r="C75">
            <v>-1</v>
          </cell>
          <cell r="D75">
            <v>-1</v>
          </cell>
          <cell r="E75">
            <v>-1</v>
          </cell>
          <cell r="F75">
            <v>-1</v>
          </cell>
          <cell r="G75">
            <v>-1</v>
          </cell>
          <cell r="H75">
            <v>-1</v>
          </cell>
          <cell r="I75">
            <v>-1</v>
          </cell>
          <cell r="J75">
            <v>-1</v>
          </cell>
          <cell r="K75">
            <v>-1</v>
          </cell>
          <cell r="L75">
            <v>-1</v>
          </cell>
          <cell r="M75">
            <v>-1</v>
          </cell>
        </row>
        <row r="76">
          <cell r="A76">
            <v>-1</v>
          </cell>
          <cell r="B76">
            <v>-1</v>
          </cell>
          <cell r="C76">
            <v>-1</v>
          </cell>
          <cell r="D76">
            <v>-1</v>
          </cell>
          <cell r="E76">
            <v>-1</v>
          </cell>
          <cell r="F76">
            <v>-1</v>
          </cell>
          <cell r="G76">
            <v>-1</v>
          </cell>
          <cell r="H76">
            <v>-1</v>
          </cell>
          <cell r="I76">
            <v>-1</v>
          </cell>
          <cell r="J76">
            <v>-1</v>
          </cell>
          <cell r="K76">
            <v>-1</v>
          </cell>
          <cell r="L76">
            <v>-1</v>
          </cell>
          <cell r="M76">
            <v>-1</v>
          </cell>
        </row>
        <row r="77">
          <cell r="A77">
            <v>-1</v>
          </cell>
          <cell r="B77">
            <v>-1</v>
          </cell>
          <cell r="C77">
            <v>-1</v>
          </cell>
          <cell r="D77">
            <v>-1</v>
          </cell>
          <cell r="E77">
            <v>-1</v>
          </cell>
          <cell r="F77">
            <v>-1</v>
          </cell>
          <cell r="G77">
            <v>-1</v>
          </cell>
          <cell r="H77">
            <v>-1</v>
          </cell>
          <cell r="I77">
            <v>-1</v>
          </cell>
          <cell r="J77">
            <v>-1</v>
          </cell>
          <cell r="K77">
            <v>-1</v>
          </cell>
          <cell r="L77">
            <v>-1</v>
          </cell>
          <cell r="M77">
            <v>-1</v>
          </cell>
        </row>
        <row r="78">
          <cell r="A78">
            <v>-1</v>
          </cell>
          <cell r="B78">
            <v>-1</v>
          </cell>
          <cell r="C78">
            <v>-1</v>
          </cell>
          <cell r="D78">
            <v>-1</v>
          </cell>
          <cell r="E78">
            <v>-1</v>
          </cell>
          <cell r="F78">
            <v>-1</v>
          </cell>
          <cell r="G78">
            <v>-1</v>
          </cell>
          <cell r="H78">
            <v>-1</v>
          </cell>
          <cell r="I78">
            <v>-1</v>
          </cell>
          <cell r="J78">
            <v>-1</v>
          </cell>
          <cell r="K78">
            <v>-1</v>
          </cell>
          <cell r="L78">
            <v>-1</v>
          </cell>
          <cell r="M78">
            <v>-1</v>
          </cell>
        </row>
        <row r="79">
          <cell r="A79">
            <v>-1</v>
          </cell>
          <cell r="B79">
            <v>-1</v>
          </cell>
          <cell r="C79">
            <v>-1</v>
          </cell>
          <cell r="D79">
            <v>-1</v>
          </cell>
          <cell r="E79">
            <v>-1</v>
          </cell>
          <cell r="F79">
            <v>-1</v>
          </cell>
          <cell r="G79">
            <v>-1</v>
          </cell>
          <cell r="H79">
            <v>-1</v>
          </cell>
          <cell r="I79">
            <v>-1</v>
          </cell>
          <cell r="J79">
            <v>-1</v>
          </cell>
          <cell r="K79">
            <v>-1</v>
          </cell>
          <cell r="L79">
            <v>-1</v>
          </cell>
          <cell r="M79">
            <v>-1</v>
          </cell>
        </row>
        <row r="80">
          <cell r="A80">
            <v>-1</v>
          </cell>
          <cell r="B80">
            <v>-1</v>
          </cell>
          <cell r="C80">
            <v>-1</v>
          </cell>
          <cell r="D80">
            <v>-1</v>
          </cell>
          <cell r="E80">
            <v>-1</v>
          </cell>
          <cell r="F80">
            <v>-1</v>
          </cell>
          <cell r="G80">
            <v>-1</v>
          </cell>
          <cell r="H80">
            <v>-1</v>
          </cell>
          <cell r="I80">
            <v>-1</v>
          </cell>
          <cell r="J80">
            <v>-1</v>
          </cell>
          <cell r="K80">
            <v>-1</v>
          </cell>
          <cell r="L80">
            <v>-1</v>
          </cell>
          <cell r="M80">
            <v>-1</v>
          </cell>
        </row>
        <row r="81">
          <cell r="A81">
            <v>-1</v>
          </cell>
          <cell r="B81">
            <v>-1</v>
          </cell>
          <cell r="C81">
            <v>-1</v>
          </cell>
          <cell r="D81">
            <v>-1</v>
          </cell>
          <cell r="E81">
            <v>-1</v>
          </cell>
          <cell r="F81">
            <v>-1</v>
          </cell>
          <cell r="G81">
            <v>-1</v>
          </cell>
          <cell r="H81">
            <v>-1</v>
          </cell>
          <cell r="I81">
            <v>-1</v>
          </cell>
          <cell r="J81">
            <v>-1</v>
          </cell>
          <cell r="K81">
            <v>-1</v>
          </cell>
          <cell r="L81">
            <v>-1</v>
          </cell>
          <cell r="M81">
            <v>-1</v>
          </cell>
        </row>
        <row r="82">
          <cell r="A82">
            <v>-1</v>
          </cell>
          <cell r="B82">
            <v>-1</v>
          </cell>
          <cell r="C82">
            <v>-1</v>
          </cell>
          <cell r="D82">
            <v>-1</v>
          </cell>
          <cell r="E82">
            <v>-1</v>
          </cell>
          <cell r="F82">
            <v>-1</v>
          </cell>
          <cell r="G82">
            <v>-1</v>
          </cell>
          <cell r="H82">
            <v>-1</v>
          </cell>
          <cell r="I82">
            <v>-1</v>
          </cell>
          <cell r="J82">
            <v>-1</v>
          </cell>
          <cell r="K82">
            <v>-1</v>
          </cell>
          <cell r="L82">
            <v>-1</v>
          </cell>
          <cell r="M82">
            <v>-1</v>
          </cell>
        </row>
        <row r="83">
          <cell r="A83">
            <v>-1</v>
          </cell>
          <cell r="B83">
            <v>-1</v>
          </cell>
          <cell r="C83">
            <v>-1</v>
          </cell>
          <cell r="D83">
            <v>-1</v>
          </cell>
          <cell r="E83">
            <v>-1</v>
          </cell>
          <cell r="F83">
            <v>-1</v>
          </cell>
          <cell r="G83">
            <v>-1</v>
          </cell>
          <cell r="H83">
            <v>-1</v>
          </cell>
          <cell r="I83">
            <v>-1</v>
          </cell>
          <cell r="J83">
            <v>-1</v>
          </cell>
          <cell r="K83">
            <v>-1</v>
          </cell>
          <cell r="L83">
            <v>-1</v>
          </cell>
          <cell r="M83">
            <v>-1</v>
          </cell>
        </row>
        <row r="84">
          <cell r="A84">
            <v>-1</v>
          </cell>
          <cell r="B84">
            <v>-1</v>
          </cell>
          <cell r="C84">
            <v>-1</v>
          </cell>
          <cell r="D84">
            <v>-1</v>
          </cell>
          <cell r="E84">
            <v>-1</v>
          </cell>
          <cell r="F84">
            <v>-1</v>
          </cell>
          <cell r="G84">
            <v>-1</v>
          </cell>
          <cell r="H84">
            <v>-1</v>
          </cell>
          <cell r="I84">
            <v>-1</v>
          </cell>
          <cell r="J84">
            <v>-1</v>
          </cell>
          <cell r="K84">
            <v>-1</v>
          </cell>
          <cell r="L84">
            <v>-1</v>
          </cell>
          <cell r="M84">
            <v>-1</v>
          </cell>
        </row>
        <row r="85">
          <cell r="A85">
            <v>-1</v>
          </cell>
          <cell r="B85">
            <v>-1</v>
          </cell>
          <cell r="C85">
            <v>-1</v>
          </cell>
          <cell r="D85">
            <v>-1</v>
          </cell>
          <cell r="E85">
            <v>-1</v>
          </cell>
          <cell r="F85">
            <v>-1</v>
          </cell>
          <cell r="G85">
            <v>-1</v>
          </cell>
          <cell r="H85">
            <v>-1</v>
          </cell>
          <cell r="I85">
            <v>-1</v>
          </cell>
          <cell r="J85">
            <v>-1</v>
          </cell>
          <cell r="K85">
            <v>-1</v>
          </cell>
          <cell r="L85">
            <v>-1</v>
          </cell>
          <cell r="M85">
            <v>-1</v>
          </cell>
        </row>
        <row r="86">
          <cell r="A86">
            <v>-1</v>
          </cell>
          <cell r="B86">
            <v>-1</v>
          </cell>
          <cell r="C86">
            <v>-1</v>
          </cell>
          <cell r="D86">
            <v>-1</v>
          </cell>
          <cell r="E86">
            <v>-1</v>
          </cell>
          <cell r="F86">
            <v>-1</v>
          </cell>
          <cell r="G86">
            <v>-1</v>
          </cell>
          <cell r="H86">
            <v>-1</v>
          </cell>
          <cell r="I86">
            <v>-1</v>
          </cell>
          <cell r="J86">
            <v>-1</v>
          </cell>
          <cell r="K86">
            <v>-1</v>
          </cell>
          <cell r="L86">
            <v>-1</v>
          </cell>
          <cell r="M86">
            <v>-1</v>
          </cell>
        </row>
        <row r="87">
          <cell r="A87">
            <v>-1</v>
          </cell>
          <cell r="B87">
            <v>-1</v>
          </cell>
          <cell r="C87">
            <v>-1</v>
          </cell>
          <cell r="D87">
            <v>-1</v>
          </cell>
          <cell r="E87">
            <v>-1</v>
          </cell>
          <cell r="F87">
            <v>-1</v>
          </cell>
          <cell r="G87">
            <v>-1</v>
          </cell>
          <cell r="H87">
            <v>-1</v>
          </cell>
          <cell r="I87">
            <v>-1</v>
          </cell>
          <cell r="J87">
            <v>-1</v>
          </cell>
          <cell r="K87">
            <v>-1</v>
          </cell>
          <cell r="L87">
            <v>-1</v>
          </cell>
          <cell r="M87">
            <v>-1</v>
          </cell>
        </row>
        <row r="88">
          <cell r="A88">
            <v>-1</v>
          </cell>
          <cell r="B88">
            <v>-1</v>
          </cell>
          <cell r="C88">
            <v>-1</v>
          </cell>
          <cell r="D88">
            <v>-1</v>
          </cell>
          <cell r="E88">
            <v>-1</v>
          </cell>
          <cell r="F88">
            <v>-1</v>
          </cell>
          <cell r="G88">
            <v>-1</v>
          </cell>
          <cell r="H88">
            <v>-1</v>
          </cell>
          <cell r="I88">
            <v>-1</v>
          </cell>
          <cell r="J88">
            <v>-1</v>
          </cell>
          <cell r="K88">
            <v>-1</v>
          </cell>
          <cell r="L88">
            <v>-1</v>
          </cell>
          <cell r="M88">
            <v>-1</v>
          </cell>
        </row>
        <row r="89">
          <cell r="A89">
            <v>-1</v>
          </cell>
          <cell r="B89">
            <v>-1</v>
          </cell>
          <cell r="C89">
            <v>-1</v>
          </cell>
          <cell r="D89">
            <v>-1</v>
          </cell>
          <cell r="E89">
            <v>-1</v>
          </cell>
          <cell r="F89">
            <v>-1</v>
          </cell>
          <cell r="G89">
            <v>-1</v>
          </cell>
          <cell r="H89">
            <v>-1</v>
          </cell>
          <cell r="I89">
            <v>-1</v>
          </cell>
          <cell r="J89">
            <v>-1</v>
          </cell>
          <cell r="K89">
            <v>-1</v>
          </cell>
          <cell r="L89">
            <v>-1</v>
          </cell>
          <cell r="M89">
            <v>-1</v>
          </cell>
        </row>
        <row r="90">
          <cell r="A90">
            <v>-1</v>
          </cell>
          <cell r="B90">
            <v>-1</v>
          </cell>
          <cell r="C90">
            <v>-1</v>
          </cell>
          <cell r="D90">
            <v>-1</v>
          </cell>
          <cell r="E90">
            <v>-1</v>
          </cell>
          <cell r="F90">
            <v>-1</v>
          </cell>
          <cell r="G90">
            <v>-1</v>
          </cell>
          <cell r="H90">
            <v>-1</v>
          </cell>
          <cell r="I90">
            <v>-1</v>
          </cell>
          <cell r="J90">
            <v>-1</v>
          </cell>
          <cell r="K90">
            <v>-1</v>
          </cell>
          <cell r="L90">
            <v>-1</v>
          </cell>
          <cell r="M90">
            <v>-1</v>
          </cell>
        </row>
        <row r="91">
          <cell r="A91">
            <v>-1</v>
          </cell>
          <cell r="B91">
            <v>-1</v>
          </cell>
          <cell r="C91">
            <v>-1</v>
          </cell>
          <cell r="D91">
            <v>-1</v>
          </cell>
          <cell r="E91">
            <v>-1</v>
          </cell>
          <cell r="F91">
            <v>-1</v>
          </cell>
          <cell r="G91">
            <v>-1</v>
          </cell>
          <cell r="H91">
            <v>-1</v>
          </cell>
          <cell r="I91">
            <v>-1</v>
          </cell>
          <cell r="J91">
            <v>-1</v>
          </cell>
          <cell r="K91">
            <v>-1</v>
          </cell>
          <cell r="L91">
            <v>-1</v>
          </cell>
          <cell r="M91">
            <v>-1</v>
          </cell>
        </row>
        <row r="92">
          <cell r="A92">
            <v>-1</v>
          </cell>
          <cell r="B92">
            <v>-1</v>
          </cell>
          <cell r="C92">
            <v>-1</v>
          </cell>
          <cell r="D92">
            <v>-1</v>
          </cell>
          <cell r="E92">
            <v>-1</v>
          </cell>
          <cell r="F92">
            <v>-1</v>
          </cell>
          <cell r="G92">
            <v>-1</v>
          </cell>
          <cell r="H92">
            <v>-1</v>
          </cell>
          <cell r="I92">
            <v>-1</v>
          </cell>
          <cell r="J92">
            <v>-1</v>
          </cell>
          <cell r="K92">
            <v>-1</v>
          </cell>
          <cell r="L92">
            <v>-1</v>
          </cell>
          <cell r="M92">
            <v>-1</v>
          </cell>
        </row>
        <row r="93">
          <cell r="A93">
            <v>-1</v>
          </cell>
          <cell r="B93">
            <v>-1</v>
          </cell>
          <cell r="C93">
            <v>-1</v>
          </cell>
          <cell r="D93">
            <v>-1</v>
          </cell>
          <cell r="E93">
            <v>-1</v>
          </cell>
          <cell r="F93">
            <v>-1</v>
          </cell>
          <cell r="G93">
            <v>-1</v>
          </cell>
          <cell r="H93">
            <v>-1</v>
          </cell>
          <cell r="I93">
            <v>-1</v>
          </cell>
          <cell r="J93">
            <v>-1</v>
          </cell>
          <cell r="K93">
            <v>-1</v>
          </cell>
          <cell r="L93">
            <v>-1</v>
          </cell>
          <cell r="M93">
            <v>-1</v>
          </cell>
        </row>
        <row r="94">
          <cell r="A94">
            <v>-1</v>
          </cell>
          <cell r="B94">
            <v>-1</v>
          </cell>
          <cell r="C94">
            <v>-1</v>
          </cell>
          <cell r="D94">
            <v>-1</v>
          </cell>
          <cell r="E94">
            <v>-1</v>
          </cell>
          <cell r="F94">
            <v>-1</v>
          </cell>
          <cell r="G94">
            <v>-1</v>
          </cell>
          <cell r="H94">
            <v>-1</v>
          </cell>
          <cell r="I94">
            <v>-1</v>
          </cell>
          <cell r="J94">
            <v>-1</v>
          </cell>
          <cell r="K94">
            <v>-1</v>
          </cell>
          <cell r="L94">
            <v>-1</v>
          </cell>
          <cell r="M94">
            <v>-1</v>
          </cell>
        </row>
        <row r="95">
          <cell r="A95">
            <v>-1</v>
          </cell>
          <cell r="B95">
            <v>-1</v>
          </cell>
          <cell r="C95">
            <v>-1</v>
          </cell>
          <cell r="D95">
            <v>-1</v>
          </cell>
          <cell r="E95">
            <v>-1</v>
          </cell>
          <cell r="F95">
            <v>-1</v>
          </cell>
          <cell r="G95">
            <v>-1</v>
          </cell>
          <cell r="H95">
            <v>-1</v>
          </cell>
          <cell r="I95">
            <v>-1</v>
          </cell>
          <cell r="J95">
            <v>-1</v>
          </cell>
          <cell r="K95">
            <v>-1</v>
          </cell>
          <cell r="L95">
            <v>-1</v>
          </cell>
          <cell r="M95">
            <v>-1</v>
          </cell>
        </row>
        <row r="96">
          <cell r="A96">
            <v>-1</v>
          </cell>
          <cell r="B96">
            <v>-1</v>
          </cell>
          <cell r="C96">
            <v>-1</v>
          </cell>
          <cell r="D96">
            <v>-1</v>
          </cell>
          <cell r="E96">
            <v>-1</v>
          </cell>
          <cell r="F96">
            <v>-1</v>
          </cell>
          <cell r="G96">
            <v>-1</v>
          </cell>
          <cell r="H96">
            <v>-1</v>
          </cell>
          <cell r="I96">
            <v>-1</v>
          </cell>
          <cell r="J96">
            <v>-1</v>
          </cell>
          <cell r="K96">
            <v>-1</v>
          </cell>
          <cell r="L96">
            <v>-1</v>
          </cell>
          <cell r="M96">
            <v>-1</v>
          </cell>
        </row>
        <row r="97">
          <cell r="A97">
            <v>-1</v>
          </cell>
          <cell r="B97">
            <v>-1</v>
          </cell>
          <cell r="C97">
            <v>-1</v>
          </cell>
          <cell r="D97">
            <v>-1</v>
          </cell>
          <cell r="E97">
            <v>-1</v>
          </cell>
          <cell r="F97">
            <v>-1</v>
          </cell>
          <cell r="G97">
            <v>-1</v>
          </cell>
          <cell r="H97">
            <v>-1</v>
          </cell>
          <cell r="I97">
            <v>-1</v>
          </cell>
          <cell r="J97">
            <v>-1</v>
          </cell>
          <cell r="K97">
            <v>-1</v>
          </cell>
          <cell r="L97">
            <v>-1</v>
          </cell>
          <cell r="M97">
            <v>-1</v>
          </cell>
        </row>
        <row r="98">
          <cell r="A98">
            <v>-1</v>
          </cell>
          <cell r="B98">
            <v>-1</v>
          </cell>
          <cell r="C98">
            <v>-1</v>
          </cell>
          <cell r="D98">
            <v>-1</v>
          </cell>
          <cell r="E98">
            <v>-1</v>
          </cell>
          <cell r="F98">
            <v>-1</v>
          </cell>
          <cell r="G98">
            <v>-1</v>
          </cell>
          <cell r="H98">
            <v>-1</v>
          </cell>
          <cell r="I98">
            <v>-1</v>
          </cell>
          <cell r="J98">
            <v>-1</v>
          </cell>
          <cell r="K98">
            <v>-1</v>
          </cell>
          <cell r="L98">
            <v>-1</v>
          </cell>
          <cell r="M98">
            <v>-1</v>
          </cell>
        </row>
        <row r="99">
          <cell r="A99">
            <v>-1</v>
          </cell>
          <cell r="B99">
            <v>-1</v>
          </cell>
          <cell r="C99">
            <v>-1</v>
          </cell>
          <cell r="D99">
            <v>-1</v>
          </cell>
          <cell r="E99">
            <v>-1</v>
          </cell>
          <cell r="F99">
            <v>-1</v>
          </cell>
          <cell r="G99">
            <v>-1</v>
          </cell>
          <cell r="H99">
            <v>-1</v>
          </cell>
          <cell r="I99">
            <v>-1</v>
          </cell>
          <cell r="J99">
            <v>-1</v>
          </cell>
          <cell r="K99">
            <v>-1</v>
          </cell>
          <cell r="L99">
            <v>-1</v>
          </cell>
          <cell r="M99">
            <v>-1</v>
          </cell>
        </row>
        <row r="100">
          <cell r="A100">
            <v>-1</v>
          </cell>
          <cell r="B100">
            <v>-1</v>
          </cell>
          <cell r="C100">
            <v>-1</v>
          </cell>
          <cell r="D100">
            <v>-1</v>
          </cell>
          <cell r="E100">
            <v>-1</v>
          </cell>
          <cell r="F100">
            <v>-1</v>
          </cell>
          <cell r="G100">
            <v>-1</v>
          </cell>
          <cell r="H100">
            <v>-1</v>
          </cell>
          <cell r="I100">
            <v>-1</v>
          </cell>
          <cell r="J100">
            <v>-1</v>
          </cell>
          <cell r="K100">
            <v>-1</v>
          </cell>
          <cell r="L100">
            <v>-1</v>
          </cell>
          <cell r="M100">
            <v>-1</v>
          </cell>
        </row>
        <row r="101">
          <cell r="A101">
            <v>-1</v>
          </cell>
          <cell r="B101">
            <v>-1</v>
          </cell>
          <cell r="C101">
            <v>-1</v>
          </cell>
          <cell r="D101">
            <v>-1</v>
          </cell>
          <cell r="E101">
            <v>-1</v>
          </cell>
          <cell r="F101">
            <v>-1</v>
          </cell>
          <cell r="G101">
            <v>-1</v>
          </cell>
          <cell r="H101">
            <v>-1</v>
          </cell>
          <cell r="I101">
            <v>-1</v>
          </cell>
          <cell r="J101">
            <v>-1</v>
          </cell>
          <cell r="K101">
            <v>-1</v>
          </cell>
          <cell r="L101">
            <v>-1</v>
          </cell>
          <cell r="M101">
            <v>-1</v>
          </cell>
        </row>
        <row r="102">
          <cell r="A102">
            <v>-1</v>
          </cell>
          <cell r="B102">
            <v>-1</v>
          </cell>
          <cell r="C102">
            <v>-1</v>
          </cell>
          <cell r="D102">
            <v>-1</v>
          </cell>
          <cell r="E102">
            <v>-1</v>
          </cell>
          <cell r="F102">
            <v>-1</v>
          </cell>
          <cell r="G102">
            <v>-1</v>
          </cell>
          <cell r="H102">
            <v>-1</v>
          </cell>
          <cell r="I102">
            <v>-1</v>
          </cell>
          <cell r="J102">
            <v>-1</v>
          </cell>
          <cell r="K102">
            <v>-1</v>
          </cell>
          <cell r="L102">
            <v>-1</v>
          </cell>
          <cell r="M102">
            <v>-1</v>
          </cell>
        </row>
        <row r="103">
          <cell r="A103">
            <v>-1</v>
          </cell>
          <cell r="B103">
            <v>-1</v>
          </cell>
          <cell r="C103">
            <v>-1</v>
          </cell>
          <cell r="D103">
            <v>-1</v>
          </cell>
          <cell r="E103">
            <v>-1</v>
          </cell>
          <cell r="F103">
            <v>-1</v>
          </cell>
          <cell r="G103">
            <v>-1</v>
          </cell>
          <cell r="H103">
            <v>-1</v>
          </cell>
          <cell r="I103">
            <v>-1</v>
          </cell>
          <cell r="J103">
            <v>-1</v>
          </cell>
          <cell r="K103">
            <v>-1</v>
          </cell>
          <cell r="L103">
            <v>-1</v>
          </cell>
          <cell r="M103">
            <v>-1</v>
          </cell>
        </row>
        <row r="104">
          <cell r="A104">
            <v>-1</v>
          </cell>
          <cell r="B104">
            <v>-1</v>
          </cell>
          <cell r="C104">
            <v>-1</v>
          </cell>
          <cell r="D104">
            <v>-1</v>
          </cell>
          <cell r="E104">
            <v>-1</v>
          </cell>
          <cell r="F104">
            <v>-1</v>
          </cell>
          <cell r="G104">
            <v>-1</v>
          </cell>
          <cell r="H104">
            <v>-1</v>
          </cell>
          <cell r="I104">
            <v>-1</v>
          </cell>
          <cell r="J104">
            <v>-1</v>
          </cell>
          <cell r="K104">
            <v>-1</v>
          </cell>
          <cell r="L104">
            <v>-1</v>
          </cell>
          <cell r="M104">
            <v>-1</v>
          </cell>
        </row>
        <row r="105">
          <cell r="A105">
            <v>-1</v>
          </cell>
          <cell r="B105">
            <v>-1</v>
          </cell>
          <cell r="C105">
            <v>-1</v>
          </cell>
          <cell r="D105">
            <v>-1</v>
          </cell>
          <cell r="E105">
            <v>-1</v>
          </cell>
          <cell r="F105">
            <v>-1</v>
          </cell>
          <cell r="G105">
            <v>-1</v>
          </cell>
          <cell r="H105">
            <v>-1</v>
          </cell>
          <cell r="I105">
            <v>-1</v>
          </cell>
          <cell r="J105">
            <v>-1</v>
          </cell>
          <cell r="K105">
            <v>-1</v>
          </cell>
          <cell r="L105">
            <v>-1</v>
          </cell>
          <cell r="M105">
            <v>-1</v>
          </cell>
        </row>
        <row r="106">
          <cell r="A106">
            <v>-1</v>
          </cell>
          <cell r="B106">
            <v>-1</v>
          </cell>
          <cell r="C106">
            <v>-1</v>
          </cell>
          <cell r="D106">
            <v>-1</v>
          </cell>
          <cell r="E106">
            <v>-1</v>
          </cell>
          <cell r="F106">
            <v>-1</v>
          </cell>
          <cell r="G106">
            <v>-1</v>
          </cell>
          <cell r="H106">
            <v>-1</v>
          </cell>
          <cell r="I106">
            <v>-1</v>
          </cell>
          <cell r="J106">
            <v>-1</v>
          </cell>
          <cell r="K106">
            <v>-1</v>
          </cell>
          <cell r="L106">
            <v>-1</v>
          </cell>
          <cell r="M106">
            <v>-1</v>
          </cell>
        </row>
        <row r="107">
          <cell r="A107">
            <v>-1</v>
          </cell>
          <cell r="B107">
            <v>-1</v>
          </cell>
          <cell r="C107">
            <v>-1</v>
          </cell>
          <cell r="D107">
            <v>-1</v>
          </cell>
          <cell r="E107">
            <v>-1</v>
          </cell>
          <cell r="F107">
            <v>-1</v>
          </cell>
          <cell r="G107">
            <v>-1</v>
          </cell>
          <cell r="H107">
            <v>-1</v>
          </cell>
          <cell r="I107">
            <v>-1</v>
          </cell>
          <cell r="J107">
            <v>-1</v>
          </cell>
          <cell r="K107">
            <v>-1</v>
          </cell>
          <cell r="L107">
            <v>-1</v>
          </cell>
          <cell r="M107">
            <v>-1</v>
          </cell>
        </row>
        <row r="108">
          <cell r="A108">
            <v>-1</v>
          </cell>
          <cell r="B108">
            <v>-1</v>
          </cell>
          <cell r="C108">
            <v>-1</v>
          </cell>
          <cell r="D108">
            <v>-1</v>
          </cell>
          <cell r="E108">
            <v>-1</v>
          </cell>
          <cell r="F108">
            <v>-1</v>
          </cell>
          <cell r="G108">
            <v>-1</v>
          </cell>
          <cell r="H108">
            <v>-1</v>
          </cell>
          <cell r="I108">
            <v>-1</v>
          </cell>
          <cell r="J108">
            <v>-1</v>
          </cell>
          <cell r="K108">
            <v>-1</v>
          </cell>
          <cell r="L108">
            <v>-1</v>
          </cell>
          <cell r="M108">
            <v>-1</v>
          </cell>
        </row>
        <row r="109">
          <cell r="A109">
            <v>-1</v>
          </cell>
          <cell r="B109">
            <v>-1</v>
          </cell>
          <cell r="C109">
            <v>-1</v>
          </cell>
          <cell r="D109">
            <v>-1</v>
          </cell>
          <cell r="E109">
            <v>-1</v>
          </cell>
          <cell r="F109">
            <v>-1</v>
          </cell>
          <cell r="G109">
            <v>-1</v>
          </cell>
          <cell r="H109">
            <v>-1</v>
          </cell>
          <cell r="I109">
            <v>-1</v>
          </cell>
          <cell r="J109">
            <v>-1</v>
          </cell>
          <cell r="K109">
            <v>-1</v>
          </cell>
          <cell r="L109">
            <v>-1</v>
          </cell>
          <cell r="M109">
            <v>-1</v>
          </cell>
        </row>
        <row r="110">
          <cell r="A110">
            <v>-1</v>
          </cell>
          <cell r="B110">
            <v>-1</v>
          </cell>
          <cell r="C110">
            <v>-1</v>
          </cell>
          <cell r="D110">
            <v>-1</v>
          </cell>
          <cell r="E110">
            <v>-1</v>
          </cell>
          <cell r="F110">
            <v>-1</v>
          </cell>
          <cell r="G110">
            <v>-1</v>
          </cell>
          <cell r="H110">
            <v>-1</v>
          </cell>
          <cell r="I110">
            <v>-1</v>
          </cell>
          <cell r="J110">
            <v>-1</v>
          </cell>
          <cell r="K110">
            <v>-1</v>
          </cell>
          <cell r="L110">
            <v>-1</v>
          </cell>
          <cell r="M110">
            <v>-1</v>
          </cell>
        </row>
        <row r="111">
          <cell r="A111">
            <v>-1</v>
          </cell>
          <cell r="B111">
            <v>-1</v>
          </cell>
          <cell r="C111">
            <v>-1</v>
          </cell>
          <cell r="D111">
            <v>-1</v>
          </cell>
          <cell r="E111">
            <v>-1</v>
          </cell>
          <cell r="F111">
            <v>-1</v>
          </cell>
          <cell r="G111">
            <v>-1</v>
          </cell>
          <cell r="H111">
            <v>-1</v>
          </cell>
          <cell r="I111">
            <v>-1</v>
          </cell>
          <cell r="J111">
            <v>-1</v>
          </cell>
          <cell r="K111">
            <v>-1</v>
          </cell>
          <cell r="L111">
            <v>-1</v>
          </cell>
          <cell r="M111">
            <v>-1</v>
          </cell>
        </row>
        <row r="112">
          <cell r="A112">
            <v>-1</v>
          </cell>
          <cell r="B112">
            <v>-1</v>
          </cell>
          <cell r="C112">
            <v>-1</v>
          </cell>
          <cell r="D112">
            <v>-1</v>
          </cell>
          <cell r="E112">
            <v>-1</v>
          </cell>
          <cell r="F112">
            <v>-1</v>
          </cell>
          <cell r="G112">
            <v>-1</v>
          </cell>
          <cell r="H112">
            <v>-1</v>
          </cell>
          <cell r="I112">
            <v>-1</v>
          </cell>
          <cell r="J112">
            <v>-1</v>
          </cell>
          <cell r="K112">
            <v>-1</v>
          </cell>
          <cell r="L112">
            <v>-1</v>
          </cell>
          <cell r="M112">
            <v>-1</v>
          </cell>
        </row>
        <row r="113">
          <cell r="A113">
            <v>-1</v>
          </cell>
          <cell r="B113">
            <v>-1</v>
          </cell>
          <cell r="C113">
            <v>-1</v>
          </cell>
          <cell r="D113">
            <v>-1</v>
          </cell>
          <cell r="E113">
            <v>-1</v>
          </cell>
          <cell r="F113">
            <v>-1</v>
          </cell>
          <cell r="G113">
            <v>-1</v>
          </cell>
          <cell r="H113">
            <v>-1</v>
          </cell>
          <cell r="I113">
            <v>-1</v>
          </cell>
          <cell r="J113">
            <v>-1</v>
          </cell>
          <cell r="K113">
            <v>-1</v>
          </cell>
          <cell r="L113">
            <v>-1</v>
          </cell>
          <cell r="M113">
            <v>-1</v>
          </cell>
        </row>
        <row r="114">
          <cell r="A114">
            <v>-1</v>
          </cell>
          <cell r="B114">
            <v>-1</v>
          </cell>
          <cell r="C114">
            <v>-1</v>
          </cell>
          <cell r="D114">
            <v>-1</v>
          </cell>
          <cell r="E114">
            <v>-1</v>
          </cell>
          <cell r="F114">
            <v>-1</v>
          </cell>
          <cell r="G114">
            <v>-1</v>
          </cell>
          <cell r="H114">
            <v>-1</v>
          </cell>
          <cell r="I114">
            <v>-1</v>
          </cell>
          <cell r="J114">
            <v>-1</v>
          </cell>
          <cell r="K114">
            <v>-1</v>
          </cell>
          <cell r="L114">
            <v>-1</v>
          </cell>
          <cell r="M114">
            <v>-1</v>
          </cell>
        </row>
        <row r="115">
          <cell r="A115">
            <v>-1</v>
          </cell>
          <cell r="B115">
            <v>-1</v>
          </cell>
          <cell r="C115">
            <v>-1</v>
          </cell>
          <cell r="D115">
            <v>-1</v>
          </cell>
          <cell r="E115">
            <v>-1</v>
          </cell>
          <cell r="F115">
            <v>-1</v>
          </cell>
          <cell r="G115">
            <v>-1</v>
          </cell>
          <cell r="H115">
            <v>-1</v>
          </cell>
          <cell r="I115">
            <v>-1</v>
          </cell>
          <cell r="J115">
            <v>-1</v>
          </cell>
          <cell r="K115">
            <v>-1</v>
          </cell>
          <cell r="L115">
            <v>-1</v>
          </cell>
          <cell r="M115">
            <v>-1</v>
          </cell>
        </row>
        <row r="116">
          <cell r="A116">
            <v>-1</v>
          </cell>
          <cell r="B116">
            <v>-1</v>
          </cell>
          <cell r="C116">
            <v>-1</v>
          </cell>
          <cell r="D116">
            <v>-1</v>
          </cell>
          <cell r="E116">
            <v>-1</v>
          </cell>
          <cell r="F116">
            <v>-1</v>
          </cell>
          <cell r="G116">
            <v>-1</v>
          </cell>
          <cell r="H116">
            <v>-1</v>
          </cell>
          <cell r="I116">
            <v>-1</v>
          </cell>
          <cell r="J116">
            <v>-1</v>
          </cell>
          <cell r="K116">
            <v>-1</v>
          </cell>
          <cell r="L116">
            <v>-1</v>
          </cell>
          <cell r="M116">
            <v>-1</v>
          </cell>
        </row>
        <row r="117">
          <cell r="A117">
            <v>-1</v>
          </cell>
          <cell r="B117">
            <v>-1</v>
          </cell>
          <cell r="C117">
            <v>-1</v>
          </cell>
          <cell r="D117">
            <v>-1</v>
          </cell>
          <cell r="E117">
            <v>-1</v>
          </cell>
          <cell r="F117">
            <v>-1</v>
          </cell>
          <cell r="G117">
            <v>-1</v>
          </cell>
          <cell r="H117">
            <v>-1</v>
          </cell>
          <cell r="I117">
            <v>-1</v>
          </cell>
          <cell r="J117">
            <v>-1</v>
          </cell>
          <cell r="K117">
            <v>-1</v>
          </cell>
          <cell r="L117">
            <v>-1</v>
          </cell>
          <cell r="M117">
            <v>-1</v>
          </cell>
        </row>
        <row r="118">
          <cell r="A118">
            <v>-1</v>
          </cell>
          <cell r="B118">
            <v>-1</v>
          </cell>
          <cell r="C118">
            <v>-1</v>
          </cell>
          <cell r="D118">
            <v>-1</v>
          </cell>
          <cell r="E118">
            <v>-1</v>
          </cell>
          <cell r="F118">
            <v>-1</v>
          </cell>
          <cell r="G118">
            <v>-1</v>
          </cell>
          <cell r="H118">
            <v>-1</v>
          </cell>
          <cell r="I118">
            <v>-1</v>
          </cell>
          <cell r="J118">
            <v>-1</v>
          </cell>
          <cell r="K118">
            <v>-1</v>
          </cell>
          <cell r="L118">
            <v>-1</v>
          </cell>
          <cell r="M118">
            <v>-1</v>
          </cell>
        </row>
        <row r="119">
          <cell r="A119">
            <v>-1</v>
          </cell>
          <cell r="B119">
            <v>-1</v>
          </cell>
          <cell r="C119">
            <v>-1</v>
          </cell>
          <cell r="D119">
            <v>-1</v>
          </cell>
          <cell r="E119">
            <v>-1</v>
          </cell>
          <cell r="F119">
            <v>-1</v>
          </cell>
          <cell r="G119">
            <v>-1</v>
          </cell>
          <cell r="H119">
            <v>-1</v>
          </cell>
          <cell r="I119">
            <v>-1</v>
          </cell>
          <cell r="J119">
            <v>-1</v>
          </cell>
          <cell r="K119">
            <v>-1</v>
          </cell>
          <cell r="L119">
            <v>-1</v>
          </cell>
          <cell r="M119">
            <v>-1</v>
          </cell>
        </row>
        <row r="120">
          <cell r="A120">
            <v>-1</v>
          </cell>
          <cell r="B120">
            <v>-1</v>
          </cell>
          <cell r="C120">
            <v>-1</v>
          </cell>
          <cell r="D120">
            <v>-1</v>
          </cell>
          <cell r="E120">
            <v>-1</v>
          </cell>
          <cell r="F120">
            <v>-1</v>
          </cell>
          <cell r="G120">
            <v>-1</v>
          </cell>
          <cell r="H120">
            <v>-1</v>
          </cell>
          <cell r="I120">
            <v>-1</v>
          </cell>
          <cell r="J120">
            <v>-1</v>
          </cell>
          <cell r="K120">
            <v>-1</v>
          </cell>
          <cell r="L120">
            <v>-1</v>
          </cell>
          <cell r="M120">
            <v>-1</v>
          </cell>
        </row>
        <row r="121">
          <cell r="A121">
            <v>-1</v>
          </cell>
          <cell r="B121">
            <v>-1</v>
          </cell>
          <cell r="C121">
            <v>-1</v>
          </cell>
          <cell r="D121">
            <v>-1</v>
          </cell>
          <cell r="E121">
            <v>-1</v>
          </cell>
          <cell r="F121">
            <v>-1</v>
          </cell>
          <cell r="G121">
            <v>-1</v>
          </cell>
          <cell r="H121">
            <v>-1</v>
          </cell>
          <cell r="I121">
            <v>-1</v>
          </cell>
          <cell r="J121">
            <v>-1</v>
          </cell>
          <cell r="K121">
            <v>-1</v>
          </cell>
          <cell r="L121">
            <v>-1</v>
          </cell>
          <cell r="M121">
            <v>-1</v>
          </cell>
        </row>
        <row r="122">
          <cell r="A122">
            <v>-1</v>
          </cell>
          <cell r="B122">
            <v>-1</v>
          </cell>
          <cell r="C122">
            <v>-1</v>
          </cell>
          <cell r="D122">
            <v>-1</v>
          </cell>
          <cell r="E122">
            <v>-1</v>
          </cell>
          <cell r="F122">
            <v>-1</v>
          </cell>
          <cell r="G122">
            <v>-1</v>
          </cell>
          <cell r="H122">
            <v>-1</v>
          </cell>
          <cell r="I122">
            <v>-1</v>
          </cell>
          <cell r="J122">
            <v>-1</v>
          </cell>
          <cell r="K122">
            <v>-1</v>
          </cell>
          <cell r="L122">
            <v>-1</v>
          </cell>
          <cell r="M122">
            <v>-1</v>
          </cell>
        </row>
        <row r="123">
          <cell r="A123">
            <v>-1</v>
          </cell>
          <cell r="B123">
            <v>-1</v>
          </cell>
          <cell r="C123">
            <v>-1</v>
          </cell>
          <cell r="D123">
            <v>-1</v>
          </cell>
          <cell r="E123">
            <v>-1</v>
          </cell>
          <cell r="F123">
            <v>-1</v>
          </cell>
          <cell r="G123">
            <v>-1</v>
          </cell>
          <cell r="H123">
            <v>-1</v>
          </cell>
          <cell r="I123">
            <v>-1</v>
          </cell>
          <cell r="J123">
            <v>-1</v>
          </cell>
          <cell r="K123">
            <v>-1</v>
          </cell>
          <cell r="L123">
            <v>-1</v>
          </cell>
          <cell r="M123">
            <v>-1</v>
          </cell>
        </row>
        <row r="124">
          <cell r="A124">
            <v>-1</v>
          </cell>
          <cell r="B124">
            <v>-1</v>
          </cell>
          <cell r="C124">
            <v>-1</v>
          </cell>
          <cell r="D124">
            <v>-1</v>
          </cell>
          <cell r="E124">
            <v>-1</v>
          </cell>
          <cell r="F124">
            <v>-1</v>
          </cell>
          <cell r="G124">
            <v>-1</v>
          </cell>
          <cell r="H124">
            <v>-1</v>
          </cell>
          <cell r="I124">
            <v>-1</v>
          </cell>
          <cell r="J124">
            <v>-1</v>
          </cell>
          <cell r="K124">
            <v>-1</v>
          </cell>
          <cell r="L124">
            <v>-1</v>
          </cell>
          <cell r="M124">
            <v>-1</v>
          </cell>
        </row>
        <row r="125">
          <cell r="A125">
            <v>-1</v>
          </cell>
          <cell r="B125">
            <v>-1</v>
          </cell>
          <cell r="C125">
            <v>-1</v>
          </cell>
          <cell r="D125">
            <v>-1</v>
          </cell>
          <cell r="E125">
            <v>-1</v>
          </cell>
          <cell r="F125">
            <v>-1</v>
          </cell>
          <cell r="G125">
            <v>-1</v>
          </cell>
          <cell r="H125">
            <v>-1</v>
          </cell>
          <cell r="I125">
            <v>-1</v>
          </cell>
          <cell r="J125">
            <v>-1</v>
          </cell>
          <cell r="K125">
            <v>-1</v>
          </cell>
          <cell r="L125">
            <v>-1</v>
          </cell>
          <cell r="M125">
            <v>-1</v>
          </cell>
        </row>
        <row r="126">
          <cell r="A126">
            <v>-1</v>
          </cell>
          <cell r="B126">
            <v>-1</v>
          </cell>
          <cell r="C126">
            <v>-1</v>
          </cell>
          <cell r="D126">
            <v>-1</v>
          </cell>
          <cell r="E126">
            <v>-1</v>
          </cell>
          <cell r="F126">
            <v>-1</v>
          </cell>
          <cell r="G126">
            <v>-1</v>
          </cell>
          <cell r="H126">
            <v>-1</v>
          </cell>
          <cell r="I126">
            <v>-1</v>
          </cell>
          <cell r="J126">
            <v>-1</v>
          </cell>
          <cell r="K126">
            <v>-1</v>
          </cell>
          <cell r="L126">
            <v>-1</v>
          </cell>
          <cell r="M126">
            <v>-1</v>
          </cell>
        </row>
        <row r="127">
          <cell r="A127">
            <v>-1</v>
          </cell>
          <cell r="B127">
            <v>-1</v>
          </cell>
          <cell r="C127">
            <v>-1</v>
          </cell>
          <cell r="D127">
            <v>-1</v>
          </cell>
          <cell r="E127">
            <v>-1</v>
          </cell>
          <cell r="F127">
            <v>-1</v>
          </cell>
          <cell r="G127">
            <v>-1</v>
          </cell>
          <cell r="H127">
            <v>-1</v>
          </cell>
          <cell r="I127">
            <v>-1</v>
          </cell>
          <cell r="J127">
            <v>-1</v>
          </cell>
          <cell r="K127">
            <v>-1</v>
          </cell>
          <cell r="L127">
            <v>-1</v>
          </cell>
          <cell r="M127">
            <v>-1</v>
          </cell>
        </row>
        <row r="128">
          <cell r="A128">
            <v>-1</v>
          </cell>
          <cell r="B128">
            <v>-1</v>
          </cell>
          <cell r="C128">
            <v>-1</v>
          </cell>
          <cell r="D128">
            <v>-1</v>
          </cell>
          <cell r="E128">
            <v>-1</v>
          </cell>
          <cell r="F128">
            <v>-1</v>
          </cell>
          <cell r="G128">
            <v>-1</v>
          </cell>
          <cell r="H128">
            <v>-1</v>
          </cell>
          <cell r="I128">
            <v>-1</v>
          </cell>
          <cell r="J128">
            <v>-1</v>
          </cell>
          <cell r="K128">
            <v>-1</v>
          </cell>
          <cell r="L128">
            <v>-1</v>
          </cell>
          <cell r="M128">
            <v>-1</v>
          </cell>
        </row>
        <row r="129">
          <cell r="A129">
            <v>-1</v>
          </cell>
          <cell r="B129">
            <v>-1</v>
          </cell>
          <cell r="C129">
            <v>-1</v>
          </cell>
          <cell r="D129">
            <v>-1</v>
          </cell>
          <cell r="E129">
            <v>-1</v>
          </cell>
          <cell r="F129">
            <v>-1</v>
          </cell>
          <cell r="G129">
            <v>-1</v>
          </cell>
          <cell r="H129">
            <v>-1</v>
          </cell>
          <cell r="I129">
            <v>-1</v>
          </cell>
          <cell r="J129">
            <v>-1</v>
          </cell>
          <cell r="K129">
            <v>-1</v>
          </cell>
          <cell r="L129">
            <v>-1</v>
          </cell>
          <cell r="M129">
            <v>-1</v>
          </cell>
        </row>
        <row r="130">
          <cell r="A130">
            <v>-1</v>
          </cell>
          <cell r="B130">
            <v>-1</v>
          </cell>
          <cell r="C130">
            <v>-1</v>
          </cell>
          <cell r="D130">
            <v>-1</v>
          </cell>
          <cell r="E130">
            <v>-1</v>
          </cell>
          <cell r="F130">
            <v>-1</v>
          </cell>
          <cell r="G130">
            <v>-1</v>
          </cell>
          <cell r="H130">
            <v>-1</v>
          </cell>
          <cell r="I130">
            <v>-1</v>
          </cell>
          <cell r="J130">
            <v>-1</v>
          </cell>
          <cell r="K130">
            <v>-1</v>
          </cell>
          <cell r="L130">
            <v>-1</v>
          </cell>
          <cell r="M130">
            <v>-1</v>
          </cell>
        </row>
        <row r="131">
          <cell r="A131">
            <v>-1</v>
          </cell>
          <cell r="B131">
            <v>-1</v>
          </cell>
          <cell r="C131">
            <v>-1</v>
          </cell>
          <cell r="D131">
            <v>-1</v>
          </cell>
          <cell r="E131">
            <v>-1</v>
          </cell>
          <cell r="F131">
            <v>-1</v>
          </cell>
          <cell r="G131">
            <v>-1</v>
          </cell>
          <cell r="H131">
            <v>-1</v>
          </cell>
          <cell r="I131">
            <v>-1</v>
          </cell>
          <cell r="J131">
            <v>-1</v>
          </cell>
          <cell r="K131">
            <v>-1</v>
          </cell>
          <cell r="L131">
            <v>-1</v>
          </cell>
          <cell r="M131">
            <v>-1</v>
          </cell>
        </row>
        <row r="132">
          <cell r="A132">
            <v>-1</v>
          </cell>
          <cell r="B132">
            <v>-1</v>
          </cell>
          <cell r="C132">
            <v>-1</v>
          </cell>
          <cell r="D132">
            <v>-1</v>
          </cell>
          <cell r="E132">
            <v>-1</v>
          </cell>
          <cell r="F132">
            <v>-1</v>
          </cell>
          <cell r="G132">
            <v>-1</v>
          </cell>
          <cell r="H132">
            <v>-1</v>
          </cell>
          <cell r="I132">
            <v>-1</v>
          </cell>
          <cell r="J132">
            <v>-1</v>
          </cell>
          <cell r="K132">
            <v>-1</v>
          </cell>
          <cell r="L132">
            <v>-1</v>
          </cell>
          <cell r="M132">
            <v>-1</v>
          </cell>
        </row>
        <row r="133">
          <cell r="A133">
            <v>-1</v>
          </cell>
          <cell r="B133">
            <v>-1</v>
          </cell>
          <cell r="C133">
            <v>-1</v>
          </cell>
          <cell r="D133">
            <v>-1</v>
          </cell>
          <cell r="E133">
            <v>-1</v>
          </cell>
          <cell r="F133">
            <v>-1</v>
          </cell>
          <cell r="G133">
            <v>-1</v>
          </cell>
          <cell r="H133">
            <v>-1</v>
          </cell>
          <cell r="I133">
            <v>-1</v>
          </cell>
          <cell r="J133">
            <v>-1</v>
          </cell>
          <cell r="K133">
            <v>-1</v>
          </cell>
          <cell r="L133">
            <v>-1</v>
          </cell>
          <cell r="M133">
            <v>-1</v>
          </cell>
        </row>
        <row r="134">
          <cell r="A134">
            <v>-1</v>
          </cell>
          <cell r="B134">
            <v>-1</v>
          </cell>
          <cell r="C134">
            <v>-1</v>
          </cell>
          <cell r="D134">
            <v>-1</v>
          </cell>
          <cell r="E134">
            <v>-1</v>
          </cell>
          <cell r="F134">
            <v>-1</v>
          </cell>
          <cell r="G134">
            <v>-1</v>
          </cell>
          <cell r="H134">
            <v>-1</v>
          </cell>
          <cell r="I134">
            <v>-1</v>
          </cell>
          <cell r="J134">
            <v>-1</v>
          </cell>
          <cell r="K134">
            <v>-1</v>
          </cell>
          <cell r="L134">
            <v>-1</v>
          </cell>
          <cell r="M134">
            <v>-1</v>
          </cell>
        </row>
        <row r="135">
          <cell r="A135">
            <v>-1</v>
          </cell>
          <cell r="B135">
            <v>-1</v>
          </cell>
          <cell r="C135">
            <v>-1</v>
          </cell>
          <cell r="D135">
            <v>-1</v>
          </cell>
          <cell r="E135">
            <v>-1</v>
          </cell>
          <cell r="F135">
            <v>-1</v>
          </cell>
          <cell r="G135">
            <v>-1</v>
          </cell>
          <cell r="H135">
            <v>-1</v>
          </cell>
          <cell r="I135">
            <v>-1</v>
          </cell>
          <cell r="J135">
            <v>-1</v>
          </cell>
          <cell r="K135">
            <v>-1</v>
          </cell>
          <cell r="L135">
            <v>-1</v>
          </cell>
          <cell r="M135">
            <v>-1</v>
          </cell>
        </row>
        <row r="136">
          <cell r="A136">
            <v>-1</v>
          </cell>
          <cell r="B136">
            <v>-1</v>
          </cell>
          <cell r="C136">
            <v>-1</v>
          </cell>
          <cell r="D136">
            <v>-1</v>
          </cell>
          <cell r="E136">
            <v>-1</v>
          </cell>
          <cell r="F136">
            <v>-1</v>
          </cell>
          <cell r="G136">
            <v>-1</v>
          </cell>
          <cell r="H136">
            <v>-1</v>
          </cell>
          <cell r="I136">
            <v>-1</v>
          </cell>
          <cell r="J136">
            <v>-1</v>
          </cell>
          <cell r="K136">
            <v>-1</v>
          </cell>
          <cell r="L136">
            <v>-1</v>
          </cell>
          <cell r="M136">
            <v>-1</v>
          </cell>
        </row>
        <row r="137">
          <cell r="A137">
            <v>-1</v>
          </cell>
          <cell r="B137">
            <v>-1</v>
          </cell>
          <cell r="C137">
            <v>-1</v>
          </cell>
          <cell r="D137">
            <v>-1</v>
          </cell>
          <cell r="E137">
            <v>-1</v>
          </cell>
          <cell r="F137">
            <v>-1</v>
          </cell>
          <cell r="G137">
            <v>-1</v>
          </cell>
          <cell r="H137">
            <v>-1</v>
          </cell>
          <cell r="I137">
            <v>-1</v>
          </cell>
          <cell r="J137">
            <v>-1</v>
          </cell>
          <cell r="K137">
            <v>-1</v>
          </cell>
          <cell r="L137">
            <v>-1</v>
          </cell>
          <cell r="M137">
            <v>-1</v>
          </cell>
        </row>
        <row r="138">
          <cell r="A138">
            <v>-1</v>
          </cell>
          <cell r="B138">
            <v>-1</v>
          </cell>
          <cell r="C138">
            <v>-1</v>
          </cell>
          <cell r="D138">
            <v>-1</v>
          </cell>
          <cell r="E138">
            <v>-1</v>
          </cell>
          <cell r="F138">
            <v>-1</v>
          </cell>
          <cell r="G138">
            <v>-1</v>
          </cell>
          <cell r="H138">
            <v>-1</v>
          </cell>
          <cell r="I138">
            <v>-1</v>
          </cell>
          <cell r="J138">
            <v>-1</v>
          </cell>
          <cell r="K138">
            <v>-1</v>
          </cell>
          <cell r="L138">
            <v>-1</v>
          </cell>
          <cell r="M138">
            <v>-1</v>
          </cell>
        </row>
        <row r="139">
          <cell r="A139">
            <v>-1</v>
          </cell>
          <cell r="B139">
            <v>-1</v>
          </cell>
          <cell r="C139">
            <v>-1</v>
          </cell>
          <cell r="D139">
            <v>-1</v>
          </cell>
          <cell r="E139">
            <v>-1</v>
          </cell>
          <cell r="F139">
            <v>-1</v>
          </cell>
          <cell r="G139">
            <v>-1</v>
          </cell>
          <cell r="H139">
            <v>-1</v>
          </cell>
          <cell r="I139">
            <v>-1</v>
          </cell>
          <cell r="J139">
            <v>-1</v>
          </cell>
          <cell r="K139">
            <v>-1</v>
          </cell>
          <cell r="L139">
            <v>-1</v>
          </cell>
          <cell r="M139">
            <v>-1</v>
          </cell>
        </row>
        <row r="140">
          <cell r="A140">
            <v>-1</v>
          </cell>
          <cell r="B140">
            <v>-1</v>
          </cell>
          <cell r="C140">
            <v>-1</v>
          </cell>
          <cell r="D140">
            <v>-1</v>
          </cell>
          <cell r="E140">
            <v>-1</v>
          </cell>
          <cell r="F140">
            <v>-1</v>
          </cell>
          <cell r="G140">
            <v>-1</v>
          </cell>
          <cell r="H140">
            <v>-1</v>
          </cell>
          <cell r="I140">
            <v>-1</v>
          </cell>
          <cell r="J140">
            <v>-1</v>
          </cell>
          <cell r="K140">
            <v>-1</v>
          </cell>
          <cell r="L140">
            <v>-1</v>
          </cell>
          <cell r="M140">
            <v>-1</v>
          </cell>
        </row>
        <row r="141">
          <cell r="A141">
            <v>-1</v>
          </cell>
          <cell r="B141">
            <v>-1</v>
          </cell>
          <cell r="C141">
            <v>-1</v>
          </cell>
          <cell r="D141">
            <v>-1</v>
          </cell>
          <cell r="E141">
            <v>-1</v>
          </cell>
          <cell r="F141">
            <v>-1</v>
          </cell>
          <cell r="G141">
            <v>-1</v>
          </cell>
          <cell r="H141">
            <v>-1</v>
          </cell>
          <cell r="I141">
            <v>-1</v>
          </cell>
          <cell r="J141">
            <v>-1</v>
          </cell>
          <cell r="K141">
            <v>-1</v>
          </cell>
          <cell r="L141">
            <v>-1</v>
          </cell>
          <cell r="M141">
            <v>-1</v>
          </cell>
        </row>
        <row r="142">
          <cell r="A142">
            <v>-1</v>
          </cell>
          <cell r="B142">
            <v>-1</v>
          </cell>
          <cell r="C142">
            <v>-1</v>
          </cell>
          <cell r="D142">
            <v>-1</v>
          </cell>
          <cell r="E142">
            <v>-1</v>
          </cell>
          <cell r="F142">
            <v>-1</v>
          </cell>
          <cell r="G142">
            <v>-1</v>
          </cell>
          <cell r="H142">
            <v>-1</v>
          </cell>
          <cell r="I142">
            <v>-1</v>
          </cell>
          <cell r="J142">
            <v>-1</v>
          </cell>
          <cell r="K142">
            <v>-1</v>
          </cell>
          <cell r="L142">
            <v>-1</v>
          </cell>
          <cell r="M142">
            <v>-1</v>
          </cell>
        </row>
        <row r="143">
          <cell r="A143">
            <v>-1</v>
          </cell>
          <cell r="B143">
            <v>-1</v>
          </cell>
          <cell r="C143">
            <v>-1</v>
          </cell>
          <cell r="D143">
            <v>-1</v>
          </cell>
          <cell r="E143">
            <v>-1</v>
          </cell>
          <cell r="F143">
            <v>-1</v>
          </cell>
          <cell r="G143">
            <v>-1</v>
          </cell>
          <cell r="H143">
            <v>-1</v>
          </cell>
          <cell r="I143">
            <v>-1</v>
          </cell>
          <cell r="J143">
            <v>-1</v>
          </cell>
          <cell r="K143">
            <v>-1</v>
          </cell>
          <cell r="L143">
            <v>-1</v>
          </cell>
          <cell r="M143">
            <v>-1</v>
          </cell>
        </row>
        <row r="144">
          <cell r="A144">
            <v>-1</v>
          </cell>
          <cell r="B144">
            <v>-1</v>
          </cell>
          <cell r="C144">
            <v>-1</v>
          </cell>
          <cell r="D144">
            <v>-1</v>
          </cell>
          <cell r="E144">
            <v>-1</v>
          </cell>
          <cell r="F144">
            <v>-1</v>
          </cell>
          <cell r="G144">
            <v>-1</v>
          </cell>
          <cell r="H144">
            <v>-1</v>
          </cell>
          <cell r="I144">
            <v>-1</v>
          </cell>
          <cell r="J144">
            <v>-1</v>
          </cell>
          <cell r="K144">
            <v>-1</v>
          </cell>
          <cell r="L144">
            <v>-1</v>
          </cell>
          <cell r="M144">
            <v>-1</v>
          </cell>
        </row>
        <row r="145">
          <cell r="A145">
            <v>-1</v>
          </cell>
          <cell r="B145">
            <v>-1</v>
          </cell>
          <cell r="C145">
            <v>-1</v>
          </cell>
          <cell r="D145">
            <v>-1</v>
          </cell>
          <cell r="E145">
            <v>-1</v>
          </cell>
          <cell r="F145">
            <v>-1</v>
          </cell>
          <cell r="G145">
            <v>-1</v>
          </cell>
          <cell r="H145">
            <v>-1</v>
          </cell>
          <cell r="I145">
            <v>-1</v>
          </cell>
          <cell r="J145">
            <v>-1</v>
          </cell>
          <cell r="K145">
            <v>-1</v>
          </cell>
          <cell r="L145">
            <v>-1</v>
          </cell>
          <cell r="M145">
            <v>-1</v>
          </cell>
        </row>
        <row r="146">
          <cell r="A146">
            <v>-1</v>
          </cell>
          <cell r="B146">
            <v>-1</v>
          </cell>
          <cell r="C146">
            <v>-1</v>
          </cell>
          <cell r="D146">
            <v>-1</v>
          </cell>
          <cell r="E146">
            <v>-1</v>
          </cell>
          <cell r="F146">
            <v>-1</v>
          </cell>
          <cell r="G146">
            <v>-1</v>
          </cell>
          <cell r="H146">
            <v>-1</v>
          </cell>
          <cell r="I146">
            <v>-1</v>
          </cell>
          <cell r="J146">
            <v>-1</v>
          </cell>
          <cell r="K146">
            <v>-1</v>
          </cell>
          <cell r="L146">
            <v>-1</v>
          </cell>
          <cell r="M146">
            <v>-1</v>
          </cell>
        </row>
        <row r="147">
          <cell r="A147">
            <v>-1</v>
          </cell>
          <cell r="B147">
            <v>-1</v>
          </cell>
          <cell r="C147">
            <v>-1</v>
          </cell>
          <cell r="D147">
            <v>-1</v>
          </cell>
          <cell r="E147">
            <v>-1</v>
          </cell>
          <cell r="F147">
            <v>-1</v>
          </cell>
          <cell r="G147">
            <v>-1</v>
          </cell>
          <cell r="H147">
            <v>-1</v>
          </cell>
          <cell r="I147">
            <v>-1</v>
          </cell>
          <cell r="J147">
            <v>-1</v>
          </cell>
          <cell r="K147">
            <v>-1</v>
          </cell>
          <cell r="L147">
            <v>-1</v>
          </cell>
          <cell r="M147">
            <v>-1</v>
          </cell>
        </row>
        <row r="148">
          <cell r="A148">
            <v>-1</v>
          </cell>
          <cell r="B148">
            <v>-1</v>
          </cell>
          <cell r="C148">
            <v>-1</v>
          </cell>
          <cell r="D148">
            <v>-1</v>
          </cell>
          <cell r="E148">
            <v>-1</v>
          </cell>
          <cell r="F148">
            <v>-1</v>
          </cell>
          <cell r="G148">
            <v>-1</v>
          </cell>
          <cell r="H148">
            <v>-1</v>
          </cell>
          <cell r="I148">
            <v>-1</v>
          </cell>
          <cell r="J148">
            <v>-1</v>
          </cell>
          <cell r="K148">
            <v>-1</v>
          </cell>
          <cell r="L148">
            <v>-1</v>
          </cell>
          <cell r="M148">
            <v>-1</v>
          </cell>
        </row>
        <row r="149">
          <cell r="A149">
            <v>-1</v>
          </cell>
          <cell r="B149">
            <v>-1</v>
          </cell>
          <cell r="C149">
            <v>-1</v>
          </cell>
          <cell r="D149">
            <v>-1</v>
          </cell>
          <cell r="E149">
            <v>-1</v>
          </cell>
          <cell r="F149">
            <v>-1</v>
          </cell>
          <cell r="G149">
            <v>-1</v>
          </cell>
          <cell r="H149">
            <v>-1</v>
          </cell>
          <cell r="I149">
            <v>-1</v>
          </cell>
          <cell r="J149">
            <v>-1</v>
          </cell>
          <cell r="K149">
            <v>-1</v>
          </cell>
          <cell r="L149">
            <v>-1</v>
          </cell>
          <cell r="M149">
            <v>-1</v>
          </cell>
        </row>
        <row r="150">
          <cell r="A150">
            <v>-1</v>
          </cell>
          <cell r="B150">
            <v>-1</v>
          </cell>
          <cell r="C150">
            <v>-1</v>
          </cell>
          <cell r="D150">
            <v>-1</v>
          </cell>
          <cell r="E150">
            <v>-1</v>
          </cell>
          <cell r="F150">
            <v>-1</v>
          </cell>
          <cell r="G150">
            <v>-1</v>
          </cell>
          <cell r="H150">
            <v>-1</v>
          </cell>
          <cell r="I150">
            <v>-1</v>
          </cell>
          <cell r="J150">
            <v>-1</v>
          </cell>
          <cell r="K150">
            <v>-1</v>
          </cell>
          <cell r="L150">
            <v>-1</v>
          </cell>
          <cell r="M150">
            <v>-1</v>
          </cell>
        </row>
        <row r="151">
          <cell r="A151">
            <v>-1</v>
          </cell>
          <cell r="B151">
            <v>-1</v>
          </cell>
          <cell r="C151">
            <v>-1</v>
          </cell>
          <cell r="D151">
            <v>-1</v>
          </cell>
          <cell r="E151">
            <v>-1</v>
          </cell>
          <cell r="F151">
            <v>-1</v>
          </cell>
          <cell r="G151">
            <v>-1</v>
          </cell>
          <cell r="H151">
            <v>-1</v>
          </cell>
          <cell r="I151">
            <v>-1</v>
          </cell>
          <cell r="J151">
            <v>-1</v>
          </cell>
          <cell r="K151">
            <v>-1</v>
          </cell>
          <cell r="L151">
            <v>-1</v>
          </cell>
          <cell r="M151">
            <v>-1</v>
          </cell>
        </row>
        <row r="152">
          <cell r="A152">
            <v>-1</v>
          </cell>
          <cell r="B152">
            <v>-1</v>
          </cell>
          <cell r="C152">
            <v>-1</v>
          </cell>
          <cell r="D152">
            <v>-1</v>
          </cell>
          <cell r="E152">
            <v>-1</v>
          </cell>
          <cell r="F152">
            <v>-1</v>
          </cell>
          <cell r="G152">
            <v>-1</v>
          </cell>
          <cell r="H152">
            <v>-1</v>
          </cell>
          <cell r="I152">
            <v>-1</v>
          </cell>
          <cell r="J152">
            <v>-1</v>
          </cell>
          <cell r="K152">
            <v>-1</v>
          </cell>
          <cell r="L152">
            <v>-1</v>
          </cell>
          <cell r="M152">
            <v>-1</v>
          </cell>
        </row>
        <row r="153">
          <cell r="A153">
            <v>-1</v>
          </cell>
          <cell r="B153">
            <v>-1</v>
          </cell>
          <cell r="C153">
            <v>-1</v>
          </cell>
          <cell r="D153">
            <v>-1</v>
          </cell>
          <cell r="E153">
            <v>-1</v>
          </cell>
          <cell r="F153">
            <v>-1</v>
          </cell>
          <cell r="G153">
            <v>-1</v>
          </cell>
          <cell r="H153">
            <v>-1</v>
          </cell>
          <cell r="I153">
            <v>-1</v>
          </cell>
          <cell r="J153">
            <v>-1</v>
          </cell>
          <cell r="K153">
            <v>-1</v>
          </cell>
          <cell r="L153">
            <v>-1</v>
          </cell>
          <cell r="M153">
            <v>-1</v>
          </cell>
        </row>
        <row r="154">
          <cell r="A154">
            <v>-1</v>
          </cell>
          <cell r="B154">
            <v>-1</v>
          </cell>
          <cell r="C154">
            <v>-1</v>
          </cell>
          <cell r="D154">
            <v>-1</v>
          </cell>
          <cell r="E154">
            <v>-1</v>
          </cell>
          <cell r="F154">
            <v>-1</v>
          </cell>
          <cell r="G154">
            <v>-1</v>
          </cell>
          <cell r="H154">
            <v>-1</v>
          </cell>
          <cell r="I154">
            <v>-1</v>
          </cell>
          <cell r="J154">
            <v>-1</v>
          </cell>
          <cell r="K154">
            <v>-1</v>
          </cell>
          <cell r="L154">
            <v>-1</v>
          </cell>
          <cell r="M154">
            <v>-1</v>
          </cell>
        </row>
        <row r="155">
          <cell r="A155">
            <v>-1</v>
          </cell>
          <cell r="B155">
            <v>-1</v>
          </cell>
          <cell r="C155">
            <v>-1</v>
          </cell>
          <cell r="D155">
            <v>-1</v>
          </cell>
          <cell r="E155">
            <v>-1</v>
          </cell>
          <cell r="F155">
            <v>-1</v>
          </cell>
          <cell r="G155">
            <v>-1</v>
          </cell>
          <cell r="H155">
            <v>-1</v>
          </cell>
          <cell r="I155">
            <v>-1</v>
          </cell>
          <cell r="J155">
            <v>-1</v>
          </cell>
          <cell r="K155">
            <v>-1</v>
          </cell>
          <cell r="L155">
            <v>-1</v>
          </cell>
          <cell r="M155">
            <v>-1</v>
          </cell>
        </row>
        <row r="156">
          <cell r="A156">
            <v>-1</v>
          </cell>
          <cell r="B156">
            <v>-1</v>
          </cell>
          <cell r="C156">
            <v>-1</v>
          </cell>
          <cell r="D156">
            <v>-1</v>
          </cell>
          <cell r="E156">
            <v>-1</v>
          </cell>
          <cell r="F156">
            <v>-1</v>
          </cell>
          <cell r="G156">
            <v>-1</v>
          </cell>
          <cell r="H156">
            <v>-1</v>
          </cell>
          <cell r="I156">
            <v>-1</v>
          </cell>
          <cell r="J156">
            <v>-1</v>
          </cell>
          <cell r="K156">
            <v>-1</v>
          </cell>
          <cell r="L156">
            <v>-1</v>
          </cell>
          <cell r="M156">
            <v>-1</v>
          </cell>
        </row>
        <row r="157">
          <cell r="A157">
            <v>-1</v>
          </cell>
          <cell r="B157">
            <v>-1</v>
          </cell>
          <cell r="C157">
            <v>-1</v>
          </cell>
          <cell r="D157">
            <v>-1</v>
          </cell>
          <cell r="E157">
            <v>-1</v>
          </cell>
          <cell r="F157">
            <v>-1</v>
          </cell>
          <cell r="G157">
            <v>-1</v>
          </cell>
          <cell r="H157">
            <v>-1</v>
          </cell>
          <cell r="I157">
            <v>-1</v>
          </cell>
          <cell r="J157">
            <v>-1</v>
          </cell>
          <cell r="K157">
            <v>-1</v>
          </cell>
          <cell r="L157">
            <v>-1</v>
          </cell>
          <cell r="M157">
            <v>-1</v>
          </cell>
        </row>
        <row r="158">
          <cell r="A158">
            <v>-1</v>
          </cell>
          <cell r="B158">
            <v>-1</v>
          </cell>
          <cell r="C158">
            <v>-1</v>
          </cell>
          <cell r="D158">
            <v>-1</v>
          </cell>
          <cell r="E158">
            <v>-1</v>
          </cell>
          <cell r="F158">
            <v>-1</v>
          </cell>
          <cell r="G158">
            <v>-1</v>
          </cell>
          <cell r="H158">
            <v>-1</v>
          </cell>
          <cell r="I158">
            <v>-1</v>
          </cell>
          <cell r="J158">
            <v>-1</v>
          </cell>
          <cell r="K158">
            <v>-1</v>
          </cell>
          <cell r="L158">
            <v>-1</v>
          </cell>
          <cell r="M158">
            <v>-1</v>
          </cell>
        </row>
        <row r="159">
          <cell r="A159">
            <v>-1</v>
          </cell>
          <cell r="B159">
            <v>-1</v>
          </cell>
          <cell r="C159">
            <v>-1</v>
          </cell>
          <cell r="D159">
            <v>-1</v>
          </cell>
          <cell r="E159">
            <v>-1</v>
          </cell>
          <cell r="F159">
            <v>-1</v>
          </cell>
          <cell r="G159">
            <v>-1</v>
          </cell>
          <cell r="H159">
            <v>-1</v>
          </cell>
          <cell r="I159">
            <v>-1</v>
          </cell>
          <cell r="J159">
            <v>-1</v>
          </cell>
          <cell r="K159">
            <v>-1</v>
          </cell>
          <cell r="L159">
            <v>-1</v>
          </cell>
          <cell r="M159">
            <v>-1</v>
          </cell>
        </row>
        <row r="160">
          <cell r="A160">
            <v>-1</v>
          </cell>
          <cell r="B160">
            <v>-1</v>
          </cell>
          <cell r="C160">
            <v>-1</v>
          </cell>
          <cell r="D160">
            <v>-1</v>
          </cell>
          <cell r="E160">
            <v>-1</v>
          </cell>
          <cell r="F160">
            <v>-1</v>
          </cell>
          <cell r="G160">
            <v>-1</v>
          </cell>
          <cell r="H160">
            <v>-1</v>
          </cell>
          <cell r="I160">
            <v>-1</v>
          </cell>
          <cell r="J160">
            <v>-1</v>
          </cell>
          <cell r="K160">
            <v>-1</v>
          </cell>
          <cell r="L160">
            <v>-1</v>
          </cell>
          <cell r="M160">
            <v>-1</v>
          </cell>
        </row>
        <row r="161">
          <cell r="A161">
            <v>-1</v>
          </cell>
          <cell r="B161">
            <v>-1</v>
          </cell>
          <cell r="C161">
            <v>-1</v>
          </cell>
          <cell r="D161">
            <v>-1</v>
          </cell>
          <cell r="E161">
            <v>-1</v>
          </cell>
          <cell r="F161">
            <v>-1</v>
          </cell>
          <cell r="G161">
            <v>-1</v>
          </cell>
          <cell r="H161">
            <v>-1</v>
          </cell>
          <cell r="I161">
            <v>-1</v>
          </cell>
          <cell r="J161">
            <v>-1</v>
          </cell>
          <cell r="K161">
            <v>-1</v>
          </cell>
          <cell r="L161">
            <v>-1</v>
          </cell>
          <cell r="M161">
            <v>-1</v>
          </cell>
        </row>
        <row r="162">
          <cell r="A162">
            <v>-1</v>
          </cell>
          <cell r="B162">
            <v>-1</v>
          </cell>
          <cell r="C162">
            <v>-1</v>
          </cell>
          <cell r="D162">
            <v>-1</v>
          </cell>
          <cell r="E162">
            <v>-1</v>
          </cell>
          <cell r="F162">
            <v>-1</v>
          </cell>
          <cell r="G162">
            <v>-1</v>
          </cell>
          <cell r="H162">
            <v>-1</v>
          </cell>
          <cell r="I162">
            <v>-1</v>
          </cell>
          <cell r="J162">
            <v>-1</v>
          </cell>
          <cell r="K162">
            <v>-1</v>
          </cell>
          <cell r="L162">
            <v>-1</v>
          </cell>
          <cell r="M162">
            <v>-1</v>
          </cell>
        </row>
        <row r="163">
          <cell r="A163">
            <v>-1</v>
          </cell>
          <cell r="B163">
            <v>-1</v>
          </cell>
          <cell r="C163">
            <v>-1</v>
          </cell>
          <cell r="D163">
            <v>-1</v>
          </cell>
          <cell r="E163">
            <v>-1</v>
          </cell>
          <cell r="F163">
            <v>-1</v>
          </cell>
          <cell r="G163">
            <v>-1</v>
          </cell>
          <cell r="H163">
            <v>-1</v>
          </cell>
          <cell r="I163">
            <v>-1</v>
          </cell>
          <cell r="J163">
            <v>-1</v>
          </cell>
          <cell r="K163">
            <v>-1</v>
          </cell>
          <cell r="L163">
            <v>-1</v>
          </cell>
          <cell r="M163">
            <v>-1</v>
          </cell>
        </row>
        <row r="164">
          <cell r="A164">
            <v>-1</v>
          </cell>
          <cell r="B164">
            <v>-1</v>
          </cell>
          <cell r="C164">
            <v>-1</v>
          </cell>
          <cell r="D164">
            <v>-1</v>
          </cell>
          <cell r="E164">
            <v>-1</v>
          </cell>
          <cell r="F164">
            <v>-1</v>
          </cell>
          <cell r="G164">
            <v>-1</v>
          </cell>
          <cell r="H164">
            <v>-1</v>
          </cell>
          <cell r="I164">
            <v>-1</v>
          </cell>
          <cell r="J164">
            <v>-1</v>
          </cell>
          <cell r="K164">
            <v>-1</v>
          </cell>
          <cell r="L164">
            <v>-1</v>
          </cell>
          <cell r="M164">
            <v>-1</v>
          </cell>
        </row>
        <row r="165">
          <cell r="A165">
            <v>-1</v>
          </cell>
          <cell r="B165">
            <v>-1</v>
          </cell>
          <cell r="C165">
            <v>-1</v>
          </cell>
          <cell r="D165">
            <v>-1</v>
          </cell>
          <cell r="E165">
            <v>-1</v>
          </cell>
          <cell r="F165">
            <v>-1</v>
          </cell>
          <cell r="G165">
            <v>-1</v>
          </cell>
          <cell r="H165">
            <v>-1</v>
          </cell>
          <cell r="I165">
            <v>-1</v>
          </cell>
          <cell r="J165">
            <v>-1</v>
          </cell>
          <cell r="K165">
            <v>-1</v>
          </cell>
          <cell r="L165">
            <v>-1</v>
          </cell>
          <cell r="M165">
            <v>-1</v>
          </cell>
        </row>
        <row r="166">
          <cell r="A166">
            <v>-1</v>
          </cell>
          <cell r="B166">
            <v>-1</v>
          </cell>
          <cell r="C166">
            <v>-1</v>
          </cell>
          <cell r="D166">
            <v>-1</v>
          </cell>
          <cell r="E166">
            <v>-1</v>
          </cell>
          <cell r="F166">
            <v>-1</v>
          </cell>
          <cell r="G166">
            <v>-1</v>
          </cell>
          <cell r="H166">
            <v>-1</v>
          </cell>
          <cell r="I166">
            <v>-1</v>
          </cell>
          <cell r="J166">
            <v>-1</v>
          </cell>
          <cell r="K166">
            <v>-1</v>
          </cell>
          <cell r="L166">
            <v>-1</v>
          </cell>
          <cell r="M166">
            <v>-1</v>
          </cell>
        </row>
        <row r="167">
          <cell r="A167">
            <v>-1</v>
          </cell>
          <cell r="B167">
            <v>-1</v>
          </cell>
          <cell r="C167">
            <v>-1</v>
          </cell>
          <cell r="D167">
            <v>-1</v>
          </cell>
          <cell r="E167">
            <v>-1</v>
          </cell>
          <cell r="F167">
            <v>-1</v>
          </cell>
          <cell r="G167">
            <v>-1</v>
          </cell>
          <cell r="H167">
            <v>-1</v>
          </cell>
          <cell r="I167">
            <v>-1</v>
          </cell>
          <cell r="J167">
            <v>-1</v>
          </cell>
          <cell r="K167">
            <v>-1</v>
          </cell>
          <cell r="L167">
            <v>-1</v>
          </cell>
          <cell r="M167">
            <v>-1</v>
          </cell>
        </row>
        <row r="168">
          <cell r="A168">
            <v>-1</v>
          </cell>
          <cell r="B168">
            <v>-1</v>
          </cell>
          <cell r="C168">
            <v>-1</v>
          </cell>
          <cell r="D168">
            <v>-1</v>
          </cell>
          <cell r="E168">
            <v>-1</v>
          </cell>
          <cell r="F168">
            <v>-1</v>
          </cell>
          <cell r="G168">
            <v>-1</v>
          </cell>
          <cell r="H168">
            <v>-1</v>
          </cell>
          <cell r="I168">
            <v>-1</v>
          </cell>
          <cell r="J168">
            <v>-1</v>
          </cell>
          <cell r="K168">
            <v>-1</v>
          </cell>
          <cell r="L168">
            <v>-1</v>
          </cell>
          <cell r="M168">
            <v>-1</v>
          </cell>
        </row>
        <row r="169">
          <cell r="A169">
            <v>-1</v>
          </cell>
          <cell r="B169">
            <v>-1</v>
          </cell>
          <cell r="C169">
            <v>-1</v>
          </cell>
          <cell r="D169">
            <v>-1</v>
          </cell>
          <cell r="E169">
            <v>-1</v>
          </cell>
          <cell r="F169">
            <v>-1</v>
          </cell>
          <cell r="G169">
            <v>-1</v>
          </cell>
          <cell r="H169">
            <v>-1</v>
          </cell>
          <cell r="I169">
            <v>-1</v>
          </cell>
          <cell r="J169">
            <v>-1</v>
          </cell>
          <cell r="K169">
            <v>-1</v>
          </cell>
          <cell r="L169">
            <v>-1</v>
          </cell>
          <cell r="M169">
            <v>-1</v>
          </cell>
        </row>
        <row r="170">
          <cell r="A170">
            <v>-1</v>
          </cell>
          <cell r="B170">
            <v>-1</v>
          </cell>
          <cell r="C170">
            <v>-1</v>
          </cell>
          <cell r="D170">
            <v>-1</v>
          </cell>
          <cell r="E170">
            <v>-1</v>
          </cell>
          <cell r="F170">
            <v>-1</v>
          </cell>
          <cell r="G170">
            <v>-1</v>
          </cell>
          <cell r="H170">
            <v>-1</v>
          </cell>
          <cell r="I170">
            <v>-1</v>
          </cell>
          <cell r="J170">
            <v>-1</v>
          </cell>
          <cell r="K170">
            <v>-1</v>
          </cell>
          <cell r="L170">
            <v>-1</v>
          </cell>
          <cell r="M170">
            <v>-1</v>
          </cell>
        </row>
        <row r="171">
          <cell r="A171">
            <v>-1</v>
          </cell>
          <cell r="B171">
            <v>-1</v>
          </cell>
          <cell r="C171">
            <v>-1</v>
          </cell>
          <cell r="D171">
            <v>-1</v>
          </cell>
          <cell r="E171">
            <v>-1</v>
          </cell>
          <cell r="F171">
            <v>-1</v>
          </cell>
          <cell r="G171">
            <v>-1</v>
          </cell>
          <cell r="H171">
            <v>-1</v>
          </cell>
          <cell r="I171">
            <v>-1</v>
          </cell>
          <cell r="J171">
            <v>-1</v>
          </cell>
          <cell r="K171">
            <v>-1</v>
          </cell>
          <cell r="L171">
            <v>-1</v>
          </cell>
          <cell r="M171">
            <v>-1</v>
          </cell>
        </row>
        <row r="172">
          <cell r="A172">
            <v>-1</v>
          </cell>
          <cell r="B172">
            <v>-1</v>
          </cell>
          <cell r="C172">
            <v>-1</v>
          </cell>
          <cell r="D172">
            <v>-1</v>
          </cell>
          <cell r="E172">
            <v>-1</v>
          </cell>
          <cell r="F172">
            <v>-1</v>
          </cell>
          <cell r="G172">
            <v>-1</v>
          </cell>
          <cell r="H172">
            <v>-1</v>
          </cell>
          <cell r="I172">
            <v>-1</v>
          </cell>
          <cell r="J172">
            <v>-1</v>
          </cell>
          <cell r="K172">
            <v>-1</v>
          </cell>
          <cell r="L172">
            <v>-1</v>
          </cell>
          <cell r="M172">
            <v>-1</v>
          </cell>
        </row>
        <row r="173">
          <cell r="A173">
            <v>-1</v>
          </cell>
          <cell r="B173">
            <v>-1</v>
          </cell>
          <cell r="C173">
            <v>-1</v>
          </cell>
          <cell r="D173">
            <v>-1</v>
          </cell>
          <cell r="E173">
            <v>-1</v>
          </cell>
          <cell r="F173">
            <v>-1</v>
          </cell>
          <cell r="G173">
            <v>-1</v>
          </cell>
          <cell r="H173">
            <v>-1</v>
          </cell>
          <cell r="I173">
            <v>-1</v>
          </cell>
          <cell r="J173">
            <v>-1</v>
          </cell>
          <cell r="K173">
            <v>-1</v>
          </cell>
          <cell r="L173">
            <v>-1</v>
          </cell>
          <cell r="M173">
            <v>-1</v>
          </cell>
        </row>
        <row r="174">
          <cell r="A174">
            <v>-1</v>
          </cell>
          <cell r="B174">
            <v>-1</v>
          </cell>
          <cell r="C174">
            <v>-1</v>
          </cell>
          <cell r="D174">
            <v>-1</v>
          </cell>
          <cell r="E174">
            <v>-1</v>
          </cell>
          <cell r="F174">
            <v>-1</v>
          </cell>
          <cell r="G174">
            <v>-1</v>
          </cell>
          <cell r="H174">
            <v>-1</v>
          </cell>
          <cell r="I174">
            <v>-1</v>
          </cell>
          <cell r="J174">
            <v>-1</v>
          </cell>
          <cell r="K174">
            <v>-1</v>
          </cell>
          <cell r="L174">
            <v>-1</v>
          </cell>
          <cell r="M174">
            <v>-1</v>
          </cell>
        </row>
        <row r="175">
          <cell r="A175">
            <v>-1</v>
          </cell>
          <cell r="B175">
            <v>-1</v>
          </cell>
          <cell r="C175">
            <v>-1</v>
          </cell>
          <cell r="D175">
            <v>-1</v>
          </cell>
          <cell r="E175">
            <v>-1</v>
          </cell>
          <cell r="F175">
            <v>-1</v>
          </cell>
          <cell r="G175">
            <v>-1</v>
          </cell>
          <cell r="H175">
            <v>-1</v>
          </cell>
          <cell r="I175">
            <v>-1</v>
          </cell>
          <cell r="J175">
            <v>-1</v>
          </cell>
          <cell r="K175">
            <v>-1</v>
          </cell>
          <cell r="L175">
            <v>-1</v>
          </cell>
          <cell r="M175">
            <v>-1</v>
          </cell>
        </row>
        <row r="176">
          <cell r="A176">
            <v>-1</v>
          </cell>
          <cell r="B176">
            <v>-1</v>
          </cell>
          <cell r="C176">
            <v>-1</v>
          </cell>
          <cell r="D176">
            <v>-1</v>
          </cell>
          <cell r="E176">
            <v>-1</v>
          </cell>
          <cell r="F176">
            <v>-1</v>
          </cell>
          <cell r="G176">
            <v>-1</v>
          </cell>
          <cell r="H176">
            <v>-1</v>
          </cell>
          <cell r="I176">
            <v>-1</v>
          </cell>
          <cell r="J176">
            <v>-1</v>
          </cell>
          <cell r="K176">
            <v>-1</v>
          </cell>
          <cell r="L176">
            <v>-1</v>
          </cell>
          <cell r="M176">
            <v>-1</v>
          </cell>
        </row>
        <row r="177">
          <cell r="A177">
            <v>-1</v>
          </cell>
          <cell r="B177">
            <v>-1</v>
          </cell>
          <cell r="C177">
            <v>-1</v>
          </cell>
          <cell r="D177">
            <v>-1</v>
          </cell>
          <cell r="E177">
            <v>-1</v>
          </cell>
          <cell r="F177">
            <v>-1</v>
          </cell>
          <cell r="G177">
            <v>-1</v>
          </cell>
          <cell r="H177">
            <v>-1</v>
          </cell>
          <cell r="I177">
            <v>-1</v>
          </cell>
          <cell r="J177">
            <v>-1</v>
          </cell>
          <cell r="K177">
            <v>-1</v>
          </cell>
          <cell r="L177">
            <v>-1</v>
          </cell>
          <cell r="M177">
            <v>-1</v>
          </cell>
        </row>
        <row r="178">
          <cell r="A178">
            <v>-1</v>
          </cell>
          <cell r="B178">
            <v>-1</v>
          </cell>
          <cell r="C178">
            <v>-1</v>
          </cell>
          <cell r="D178">
            <v>-1</v>
          </cell>
          <cell r="E178">
            <v>-1</v>
          </cell>
          <cell r="F178">
            <v>-1</v>
          </cell>
          <cell r="G178">
            <v>-1</v>
          </cell>
          <cell r="H178">
            <v>-1</v>
          </cell>
          <cell r="I178">
            <v>-1</v>
          </cell>
          <cell r="J178">
            <v>-1</v>
          </cell>
          <cell r="K178">
            <v>-1</v>
          </cell>
          <cell r="L178">
            <v>-1</v>
          </cell>
          <cell r="M178">
            <v>-1</v>
          </cell>
        </row>
        <row r="179">
          <cell r="A179">
            <v>-1</v>
          </cell>
          <cell r="B179">
            <v>-1</v>
          </cell>
          <cell r="C179">
            <v>-1</v>
          </cell>
          <cell r="D179">
            <v>-1</v>
          </cell>
          <cell r="E179">
            <v>-1</v>
          </cell>
          <cell r="F179">
            <v>-1</v>
          </cell>
          <cell r="G179">
            <v>-1</v>
          </cell>
          <cell r="H179">
            <v>-1</v>
          </cell>
          <cell r="I179">
            <v>-1</v>
          </cell>
          <cell r="J179">
            <v>-1</v>
          </cell>
          <cell r="K179">
            <v>-1</v>
          </cell>
          <cell r="L179">
            <v>-1</v>
          </cell>
          <cell r="M179">
            <v>-1</v>
          </cell>
        </row>
        <row r="180">
          <cell r="A180">
            <v>-1</v>
          </cell>
          <cell r="B180">
            <v>-1</v>
          </cell>
          <cell r="C180">
            <v>-1</v>
          </cell>
          <cell r="D180">
            <v>-1</v>
          </cell>
          <cell r="E180">
            <v>-1</v>
          </cell>
          <cell r="F180">
            <v>-1</v>
          </cell>
          <cell r="G180">
            <v>-1</v>
          </cell>
          <cell r="H180">
            <v>-1</v>
          </cell>
          <cell r="I180">
            <v>-1</v>
          </cell>
          <cell r="J180">
            <v>-1</v>
          </cell>
          <cell r="K180">
            <v>-1</v>
          </cell>
          <cell r="L180">
            <v>-1</v>
          </cell>
          <cell r="M180">
            <v>-1</v>
          </cell>
        </row>
        <row r="181">
          <cell r="A181">
            <v>-1</v>
          </cell>
          <cell r="B181">
            <v>-1</v>
          </cell>
          <cell r="C181">
            <v>-1</v>
          </cell>
          <cell r="D181">
            <v>-1</v>
          </cell>
          <cell r="E181">
            <v>-1</v>
          </cell>
          <cell r="F181">
            <v>-1</v>
          </cell>
          <cell r="G181">
            <v>-1</v>
          </cell>
          <cell r="H181">
            <v>-1</v>
          </cell>
          <cell r="I181">
            <v>-1</v>
          </cell>
          <cell r="J181">
            <v>-1</v>
          </cell>
          <cell r="K181">
            <v>-1</v>
          </cell>
          <cell r="L181">
            <v>-1</v>
          </cell>
          <cell r="M181">
            <v>-1</v>
          </cell>
        </row>
        <row r="182">
          <cell r="A182">
            <v>-1</v>
          </cell>
          <cell r="B182">
            <v>-1</v>
          </cell>
          <cell r="C182">
            <v>-1</v>
          </cell>
          <cell r="D182">
            <v>-1</v>
          </cell>
          <cell r="E182">
            <v>-1</v>
          </cell>
          <cell r="F182">
            <v>-1</v>
          </cell>
          <cell r="G182">
            <v>-1</v>
          </cell>
          <cell r="H182">
            <v>-1</v>
          </cell>
          <cell r="I182">
            <v>-1</v>
          </cell>
          <cell r="J182">
            <v>-1</v>
          </cell>
          <cell r="K182">
            <v>-1</v>
          </cell>
          <cell r="L182">
            <v>-1</v>
          </cell>
          <cell r="M182">
            <v>-1</v>
          </cell>
        </row>
        <row r="183">
          <cell r="A183">
            <v>-1</v>
          </cell>
          <cell r="B183">
            <v>-1</v>
          </cell>
          <cell r="C183">
            <v>-1</v>
          </cell>
          <cell r="D183">
            <v>-1</v>
          </cell>
          <cell r="E183">
            <v>-1</v>
          </cell>
          <cell r="F183">
            <v>-1</v>
          </cell>
          <cell r="G183">
            <v>-1</v>
          </cell>
          <cell r="H183">
            <v>-1</v>
          </cell>
          <cell r="I183">
            <v>-1</v>
          </cell>
          <cell r="J183">
            <v>-1</v>
          </cell>
          <cell r="K183">
            <v>-1</v>
          </cell>
          <cell r="L183">
            <v>-1</v>
          </cell>
          <cell r="M183">
            <v>-1</v>
          </cell>
        </row>
        <row r="184">
          <cell r="A184">
            <v>-1</v>
          </cell>
          <cell r="B184">
            <v>-1</v>
          </cell>
          <cell r="C184">
            <v>-1</v>
          </cell>
          <cell r="D184">
            <v>-1</v>
          </cell>
          <cell r="E184">
            <v>-1</v>
          </cell>
          <cell r="F184">
            <v>-1</v>
          </cell>
          <cell r="G184">
            <v>-1</v>
          </cell>
          <cell r="H184">
            <v>-1</v>
          </cell>
          <cell r="I184">
            <v>-1</v>
          </cell>
          <cell r="J184">
            <v>-1</v>
          </cell>
          <cell r="K184">
            <v>-1</v>
          </cell>
          <cell r="L184">
            <v>-1</v>
          </cell>
          <cell r="M184">
            <v>-1</v>
          </cell>
        </row>
        <row r="185">
          <cell r="A185">
            <v>-1</v>
          </cell>
          <cell r="B185">
            <v>-1</v>
          </cell>
          <cell r="C185">
            <v>-1</v>
          </cell>
          <cell r="D185">
            <v>-1</v>
          </cell>
          <cell r="E185">
            <v>-1</v>
          </cell>
          <cell r="F185">
            <v>-1</v>
          </cell>
          <cell r="G185">
            <v>-1</v>
          </cell>
          <cell r="H185">
            <v>-1</v>
          </cell>
          <cell r="I185">
            <v>-1</v>
          </cell>
          <cell r="J185">
            <v>-1</v>
          </cell>
          <cell r="K185">
            <v>-1</v>
          </cell>
          <cell r="L185">
            <v>-1</v>
          </cell>
          <cell r="M185">
            <v>-1</v>
          </cell>
        </row>
        <row r="186">
          <cell r="A186">
            <v>-1</v>
          </cell>
          <cell r="B186">
            <v>-1</v>
          </cell>
          <cell r="C186">
            <v>-1</v>
          </cell>
          <cell r="D186">
            <v>-1</v>
          </cell>
          <cell r="E186">
            <v>-1</v>
          </cell>
          <cell r="F186">
            <v>-1</v>
          </cell>
          <cell r="G186">
            <v>-1</v>
          </cell>
          <cell r="H186">
            <v>-1</v>
          </cell>
          <cell r="I186">
            <v>-1</v>
          </cell>
          <cell r="J186">
            <v>-1</v>
          </cell>
          <cell r="K186">
            <v>-1</v>
          </cell>
          <cell r="L186">
            <v>-1</v>
          </cell>
          <cell r="M186">
            <v>-1</v>
          </cell>
        </row>
        <row r="187">
          <cell r="A187">
            <v>-1</v>
          </cell>
          <cell r="B187">
            <v>-1</v>
          </cell>
          <cell r="C187">
            <v>-1</v>
          </cell>
          <cell r="D187">
            <v>-1</v>
          </cell>
          <cell r="E187">
            <v>-1</v>
          </cell>
          <cell r="F187">
            <v>-1</v>
          </cell>
          <cell r="G187">
            <v>-1</v>
          </cell>
          <cell r="H187">
            <v>-1</v>
          </cell>
          <cell r="I187">
            <v>-1</v>
          </cell>
          <cell r="J187">
            <v>-1</v>
          </cell>
          <cell r="K187">
            <v>-1</v>
          </cell>
          <cell r="L187">
            <v>-1</v>
          </cell>
          <cell r="M187">
            <v>-1</v>
          </cell>
        </row>
        <row r="188">
          <cell r="A188">
            <v>-1</v>
          </cell>
          <cell r="B188">
            <v>-1</v>
          </cell>
          <cell r="C188">
            <v>-1</v>
          </cell>
          <cell r="D188">
            <v>-1</v>
          </cell>
          <cell r="E188">
            <v>-1</v>
          </cell>
          <cell r="F188">
            <v>-1</v>
          </cell>
          <cell r="G188">
            <v>-1</v>
          </cell>
          <cell r="H188">
            <v>-1</v>
          </cell>
          <cell r="I188">
            <v>-1</v>
          </cell>
          <cell r="J188">
            <v>-1</v>
          </cell>
          <cell r="K188">
            <v>-1</v>
          </cell>
          <cell r="L188">
            <v>-1</v>
          </cell>
          <cell r="M188">
            <v>-1</v>
          </cell>
        </row>
        <row r="189">
          <cell r="A189">
            <v>-1</v>
          </cell>
          <cell r="B189">
            <v>-1</v>
          </cell>
          <cell r="C189">
            <v>-1</v>
          </cell>
          <cell r="D189">
            <v>-1</v>
          </cell>
          <cell r="E189">
            <v>-1</v>
          </cell>
          <cell r="F189">
            <v>-1</v>
          </cell>
          <cell r="G189">
            <v>-1</v>
          </cell>
          <cell r="H189">
            <v>-1</v>
          </cell>
          <cell r="I189">
            <v>-1</v>
          </cell>
          <cell r="J189">
            <v>-1</v>
          </cell>
          <cell r="K189">
            <v>-1</v>
          </cell>
          <cell r="L189">
            <v>-1</v>
          </cell>
          <cell r="M189">
            <v>-1</v>
          </cell>
        </row>
        <row r="190">
          <cell r="A190">
            <v>-1</v>
          </cell>
          <cell r="B190">
            <v>-1</v>
          </cell>
          <cell r="C190">
            <v>-1</v>
          </cell>
          <cell r="D190">
            <v>-1</v>
          </cell>
          <cell r="E190">
            <v>-1</v>
          </cell>
          <cell r="F190">
            <v>-1</v>
          </cell>
          <cell r="G190">
            <v>-1</v>
          </cell>
          <cell r="H190">
            <v>-1</v>
          </cell>
          <cell r="I190">
            <v>-1</v>
          </cell>
          <cell r="J190">
            <v>-1</v>
          </cell>
          <cell r="K190">
            <v>-1</v>
          </cell>
          <cell r="L190">
            <v>-1</v>
          </cell>
          <cell r="M190">
            <v>-1</v>
          </cell>
        </row>
        <row r="191">
          <cell r="A191">
            <v>-1</v>
          </cell>
          <cell r="B191">
            <v>-1</v>
          </cell>
          <cell r="C191">
            <v>-1</v>
          </cell>
          <cell r="D191">
            <v>-1</v>
          </cell>
          <cell r="E191">
            <v>-1</v>
          </cell>
          <cell r="F191">
            <v>-1</v>
          </cell>
          <cell r="G191">
            <v>-1</v>
          </cell>
          <cell r="H191">
            <v>-1</v>
          </cell>
          <cell r="I191">
            <v>-1</v>
          </cell>
          <cell r="J191">
            <v>-1</v>
          </cell>
          <cell r="K191">
            <v>-1</v>
          </cell>
          <cell r="L191">
            <v>-1</v>
          </cell>
          <cell r="M191">
            <v>-1</v>
          </cell>
        </row>
        <row r="192">
          <cell r="A192">
            <v>-1</v>
          </cell>
          <cell r="B192">
            <v>-1</v>
          </cell>
          <cell r="C192">
            <v>-1</v>
          </cell>
          <cell r="D192">
            <v>-1</v>
          </cell>
          <cell r="E192">
            <v>-1</v>
          </cell>
          <cell r="F192">
            <v>-1</v>
          </cell>
          <cell r="G192">
            <v>-1</v>
          </cell>
          <cell r="H192">
            <v>-1</v>
          </cell>
          <cell r="I192">
            <v>-1</v>
          </cell>
          <cell r="J192">
            <v>-1</v>
          </cell>
          <cell r="K192">
            <v>-1</v>
          </cell>
          <cell r="L192">
            <v>-1</v>
          </cell>
          <cell r="M192">
            <v>-1</v>
          </cell>
        </row>
        <row r="193">
          <cell r="A193">
            <v>-1</v>
          </cell>
          <cell r="B193">
            <v>-1</v>
          </cell>
          <cell r="C193">
            <v>-1</v>
          </cell>
          <cell r="D193">
            <v>-1</v>
          </cell>
          <cell r="E193">
            <v>-1</v>
          </cell>
          <cell r="F193">
            <v>-1</v>
          </cell>
          <cell r="G193">
            <v>-1</v>
          </cell>
          <cell r="H193">
            <v>-1</v>
          </cell>
          <cell r="I193">
            <v>-1</v>
          </cell>
          <cell r="J193">
            <v>-1</v>
          </cell>
          <cell r="K193">
            <v>-1</v>
          </cell>
          <cell r="L193">
            <v>-1</v>
          </cell>
          <cell r="M193">
            <v>-1</v>
          </cell>
        </row>
        <row r="194">
          <cell r="A194">
            <v>-1</v>
          </cell>
          <cell r="B194">
            <v>-1</v>
          </cell>
          <cell r="C194">
            <v>-1</v>
          </cell>
          <cell r="D194">
            <v>-1</v>
          </cell>
          <cell r="E194">
            <v>-1</v>
          </cell>
          <cell r="F194">
            <v>-1</v>
          </cell>
          <cell r="G194">
            <v>-1</v>
          </cell>
          <cell r="H194">
            <v>-1</v>
          </cell>
          <cell r="I194">
            <v>-1</v>
          </cell>
          <cell r="J194">
            <v>-1</v>
          </cell>
          <cell r="K194">
            <v>-1</v>
          </cell>
          <cell r="L194">
            <v>-1</v>
          </cell>
          <cell r="M194">
            <v>-1</v>
          </cell>
        </row>
        <row r="195">
          <cell r="A195">
            <v>-1</v>
          </cell>
          <cell r="B195">
            <v>-1</v>
          </cell>
          <cell r="C195">
            <v>-1</v>
          </cell>
          <cell r="D195">
            <v>-1</v>
          </cell>
          <cell r="E195">
            <v>-1</v>
          </cell>
          <cell r="F195">
            <v>-1</v>
          </cell>
          <cell r="G195">
            <v>-1</v>
          </cell>
          <cell r="H195">
            <v>-1</v>
          </cell>
          <cell r="I195">
            <v>-1</v>
          </cell>
          <cell r="J195">
            <v>-1</v>
          </cell>
          <cell r="K195">
            <v>-1</v>
          </cell>
          <cell r="L195">
            <v>-1</v>
          </cell>
          <cell r="M195">
            <v>-1</v>
          </cell>
        </row>
        <row r="196">
          <cell r="A196">
            <v>-1</v>
          </cell>
          <cell r="B196">
            <v>-1</v>
          </cell>
          <cell r="C196">
            <v>-1</v>
          </cell>
          <cell r="D196">
            <v>-1</v>
          </cell>
          <cell r="E196">
            <v>-1</v>
          </cell>
          <cell r="F196">
            <v>-1</v>
          </cell>
          <cell r="G196">
            <v>-1</v>
          </cell>
          <cell r="H196">
            <v>-1</v>
          </cell>
          <cell r="I196">
            <v>-1</v>
          </cell>
          <cell r="J196">
            <v>-1</v>
          </cell>
          <cell r="K196">
            <v>-1</v>
          </cell>
          <cell r="L196">
            <v>-1</v>
          </cell>
          <cell r="M196">
            <v>-1</v>
          </cell>
        </row>
        <row r="197">
          <cell r="A197">
            <v>-1</v>
          </cell>
          <cell r="B197">
            <v>-1</v>
          </cell>
          <cell r="C197">
            <v>-1</v>
          </cell>
          <cell r="D197">
            <v>-1</v>
          </cell>
          <cell r="E197">
            <v>-1</v>
          </cell>
          <cell r="F197">
            <v>-1</v>
          </cell>
          <cell r="G197">
            <v>-1</v>
          </cell>
          <cell r="H197">
            <v>-1</v>
          </cell>
          <cell r="I197">
            <v>-1</v>
          </cell>
          <cell r="J197">
            <v>-1</v>
          </cell>
          <cell r="K197">
            <v>-1</v>
          </cell>
          <cell r="L197">
            <v>-1</v>
          </cell>
          <cell r="M197">
            <v>-1</v>
          </cell>
        </row>
        <row r="198">
          <cell r="A198">
            <v>-1</v>
          </cell>
          <cell r="B198">
            <v>-1</v>
          </cell>
          <cell r="C198">
            <v>-1</v>
          </cell>
          <cell r="D198">
            <v>-1</v>
          </cell>
          <cell r="E198">
            <v>-1</v>
          </cell>
          <cell r="F198">
            <v>-1</v>
          </cell>
          <cell r="G198">
            <v>-1</v>
          </cell>
          <cell r="H198">
            <v>-1</v>
          </cell>
          <cell r="I198">
            <v>-1</v>
          </cell>
          <cell r="J198">
            <v>-1</v>
          </cell>
          <cell r="K198">
            <v>-1</v>
          </cell>
          <cell r="L198">
            <v>-1</v>
          </cell>
          <cell r="M198">
            <v>-1</v>
          </cell>
        </row>
        <row r="199">
          <cell r="A199">
            <v>-1</v>
          </cell>
          <cell r="B199">
            <v>-1</v>
          </cell>
          <cell r="C199">
            <v>-1</v>
          </cell>
          <cell r="D199">
            <v>-1</v>
          </cell>
          <cell r="E199">
            <v>-1</v>
          </cell>
          <cell r="F199">
            <v>-1</v>
          </cell>
          <cell r="G199">
            <v>-1</v>
          </cell>
          <cell r="H199">
            <v>-1</v>
          </cell>
          <cell r="I199">
            <v>-1</v>
          </cell>
          <cell r="J199">
            <v>-1</v>
          </cell>
          <cell r="K199">
            <v>-1</v>
          </cell>
          <cell r="L199">
            <v>-1</v>
          </cell>
          <cell r="M199">
            <v>-1</v>
          </cell>
        </row>
        <row r="200">
          <cell r="A200">
            <v>-1</v>
          </cell>
          <cell r="B200">
            <v>-1</v>
          </cell>
          <cell r="C200">
            <v>-1</v>
          </cell>
          <cell r="D200">
            <v>-1</v>
          </cell>
          <cell r="E200">
            <v>-1</v>
          </cell>
          <cell r="F200">
            <v>-1</v>
          </cell>
          <cell r="G200">
            <v>-1</v>
          </cell>
          <cell r="H200">
            <v>-1</v>
          </cell>
          <cell r="I200">
            <v>-1</v>
          </cell>
          <cell r="J200">
            <v>-1</v>
          </cell>
          <cell r="K200">
            <v>-1</v>
          </cell>
          <cell r="L200">
            <v>-1</v>
          </cell>
          <cell r="M200">
            <v>-1</v>
          </cell>
        </row>
        <row r="201">
          <cell r="A201">
            <v>-1</v>
          </cell>
          <cell r="B201">
            <v>-1</v>
          </cell>
          <cell r="C201">
            <v>-1</v>
          </cell>
          <cell r="D201">
            <v>-1</v>
          </cell>
          <cell r="E201">
            <v>-1</v>
          </cell>
          <cell r="F201">
            <v>-1</v>
          </cell>
          <cell r="G201">
            <v>-1</v>
          </cell>
          <cell r="H201">
            <v>-1</v>
          </cell>
          <cell r="I201">
            <v>-1</v>
          </cell>
          <cell r="J201">
            <v>-1</v>
          </cell>
          <cell r="K201">
            <v>-1</v>
          </cell>
          <cell r="L201">
            <v>-1</v>
          </cell>
          <cell r="M201">
            <v>-1</v>
          </cell>
        </row>
        <row r="202">
          <cell r="A202">
            <v>-1</v>
          </cell>
          <cell r="B202">
            <v>-1</v>
          </cell>
          <cell r="C202">
            <v>-1</v>
          </cell>
          <cell r="D202">
            <v>-1</v>
          </cell>
          <cell r="E202">
            <v>-1</v>
          </cell>
          <cell r="F202">
            <v>-1</v>
          </cell>
          <cell r="G202">
            <v>-1</v>
          </cell>
          <cell r="H202">
            <v>-1</v>
          </cell>
          <cell r="I202">
            <v>-1</v>
          </cell>
          <cell r="J202">
            <v>-1</v>
          </cell>
          <cell r="K202">
            <v>-1</v>
          </cell>
          <cell r="L202">
            <v>-1</v>
          </cell>
          <cell r="M202">
            <v>-1</v>
          </cell>
        </row>
        <row r="203">
          <cell r="A203">
            <v>-1</v>
          </cell>
          <cell r="B203">
            <v>-1</v>
          </cell>
          <cell r="C203">
            <v>-1</v>
          </cell>
          <cell r="D203">
            <v>-1</v>
          </cell>
          <cell r="E203">
            <v>-1</v>
          </cell>
          <cell r="F203">
            <v>-1</v>
          </cell>
          <cell r="G203">
            <v>-1</v>
          </cell>
          <cell r="H203">
            <v>-1</v>
          </cell>
          <cell r="I203">
            <v>-1</v>
          </cell>
          <cell r="J203">
            <v>-1</v>
          </cell>
          <cell r="K203">
            <v>-1</v>
          </cell>
          <cell r="L203">
            <v>-1</v>
          </cell>
          <cell r="M203">
            <v>-1</v>
          </cell>
        </row>
        <row r="204">
          <cell r="A204">
            <v>-1</v>
          </cell>
          <cell r="B204">
            <v>-1</v>
          </cell>
          <cell r="C204">
            <v>-1</v>
          </cell>
          <cell r="D204">
            <v>-1</v>
          </cell>
          <cell r="E204">
            <v>-1</v>
          </cell>
          <cell r="F204">
            <v>-1</v>
          </cell>
          <cell r="G204">
            <v>-1</v>
          </cell>
          <cell r="H204">
            <v>-1</v>
          </cell>
          <cell r="I204">
            <v>-1</v>
          </cell>
          <cell r="J204">
            <v>-1</v>
          </cell>
          <cell r="K204">
            <v>-1</v>
          </cell>
          <cell r="L204">
            <v>-1</v>
          </cell>
          <cell r="M204">
            <v>-1</v>
          </cell>
        </row>
        <row r="205">
          <cell r="A205">
            <v>-1</v>
          </cell>
          <cell r="B205">
            <v>-1</v>
          </cell>
          <cell r="C205">
            <v>-1</v>
          </cell>
          <cell r="D205">
            <v>-1</v>
          </cell>
          <cell r="E205">
            <v>-1</v>
          </cell>
          <cell r="F205">
            <v>-1</v>
          </cell>
          <cell r="G205">
            <v>-1</v>
          </cell>
          <cell r="H205">
            <v>-1</v>
          </cell>
          <cell r="I205">
            <v>-1</v>
          </cell>
          <cell r="J205">
            <v>-1</v>
          </cell>
          <cell r="K205">
            <v>-1</v>
          </cell>
          <cell r="L205">
            <v>-1</v>
          </cell>
          <cell r="M205">
            <v>-1</v>
          </cell>
        </row>
        <row r="206">
          <cell r="A206">
            <v>-1</v>
          </cell>
          <cell r="B206">
            <v>-1</v>
          </cell>
          <cell r="C206">
            <v>-1</v>
          </cell>
          <cell r="D206">
            <v>-1</v>
          </cell>
          <cell r="E206">
            <v>-1</v>
          </cell>
          <cell r="F206">
            <v>-1</v>
          </cell>
          <cell r="G206">
            <v>-1</v>
          </cell>
          <cell r="H206">
            <v>-1</v>
          </cell>
          <cell r="I206">
            <v>-1</v>
          </cell>
          <cell r="J206">
            <v>-1</v>
          </cell>
          <cell r="K206">
            <v>-1</v>
          </cell>
          <cell r="L206">
            <v>-1</v>
          </cell>
          <cell r="M206">
            <v>-1</v>
          </cell>
        </row>
      </sheetData>
      <sheetData sheetId="203">
        <row r="1">
          <cell r="A1" t="str">
            <v>COL1</v>
          </cell>
          <cell r="B1" t="str">
            <v>COL2</v>
          </cell>
          <cell r="C1" t="str">
            <v>COL3</v>
          </cell>
          <cell r="D1" t="str">
            <v>COL4</v>
          </cell>
          <cell r="E1" t="str">
            <v>COL5</v>
          </cell>
          <cell r="F1" t="str">
            <v>COL6</v>
          </cell>
          <cell r="G1" t="str">
            <v>COL7</v>
          </cell>
          <cell r="H1" t="str">
            <v>COL8</v>
          </cell>
          <cell r="I1" t="str">
            <v>COL9</v>
          </cell>
          <cell r="J1" t="str">
            <v>COL10</v>
          </cell>
          <cell r="K1" t="str">
            <v>COL11</v>
          </cell>
          <cell r="L1" t="str">
            <v>COL12</v>
          </cell>
          <cell r="M1" t="str">
            <v>COL13</v>
          </cell>
        </row>
        <row r="2">
          <cell r="A2">
            <v>2940</v>
          </cell>
          <cell r="B2">
            <v>2985</v>
          </cell>
          <cell r="C2">
            <v>3125</v>
          </cell>
          <cell r="D2">
            <v>2950</v>
          </cell>
          <cell r="E2">
            <v>3132.5</v>
          </cell>
          <cell r="F2">
            <v>2750</v>
          </cell>
          <cell r="G2">
            <v>3020</v>
          </cell>
          <cell r="H2">
            <v>2990</v>
          </cell>
          <cell r="I2">
            <v>2980</v>
          </cell>
          <cell r="J2">
            <v>3034</v>
          </cell>
          <cell r="K2">
            <v>3000</v>
          </cell>
          <cell r="L2">
            <v>2950</v>
          </cell>
          <cell r="M2">
            <v>2990</v>
          </cell>
        </row>
        <row r="3">
          <cell r="A3">
            <v>335</v>
          </cell>
          <cell r="B3">
            <v>335</v>
          </cell>
          <cell r="C3">
            <v>275</v>
          </cell>
          <cell r="D3">
            <v>325</v>
          </cell>
          <cell r="E3">
            <v>262.5</v>
          </cell>
          <cell r="F3">
            <v>402.5</v>
          </cell>
          <cell r="G3">
            <v>380</v>
          </cell>
          <cell r="H3">
            <v>320</v>
          </cell>
          <cell r="I3">
            <v>335</v>
          </cell>
          <cell r="J3">
            <v>326</v>
          </cell>
          <cell r="K3">
            <v>320</v>
          </cell>
          <cell r="L3">
            <v>305</v>
          </cell>
          <cell r="M3">
            <v>395</v>
          </cell>
        </row>
        <row r="4">
          <cell r="A4">
            <v>325</v>
          </cell>
          <cell r="B4">
            <v>320</v>
          </cell>
          <cell r="C4">
            <v>280</v>
          </cell>
          <cell r="D4">
            <v>325</v>
          </cell>
          <cell r="E4">
            <v>360</v>
          </cell>
          <cell r="F4">
            <v>502.5</v>
          </cell>
          <cell r="G4">
            <v>335</v>
          </cell>
          <cell r="H4">
            <v>320</v>
          </cell>
          <cell r="I4">
            <v>335</v>
          </cell>
          <cell r="J4">
            <v>340</v>
          </cell>
          <cell r="K4">
            <v>310</v>
          </cell>
          <cell r="L4">
            <v>305</v>
          </cell>
          <cell r="M4">
            <v>255</v>
          </cell>
        </row>
        <row r="5">
          <cell r="A5">
            <v>980</v>
          </cell>
          <cell r="B5">
            <v>981</v>
          </cell>
          <cell r="C5">
            <v>805</v>
          </cell>
          <cell r="D5">
            <v>960</v>
          </cell>
          <cell r="E5">
            <v>712.5</v>
          </cell>
          <cell r="F5">
            <v>440</v>
          </cell>
          <cell r="G5">
            <v>1070</v>
          </cell>
          <cell r="H5">
            <v>950</v>
          </cell>
          <cell r="I5">
            <v>1000</v>
          </cell>
          <cell r="J5">
            <v>994</v>
          </cell>
          <cell r="K5">
            <v>900</v>
          </cell>
          <cell r="L5">
            <v>895</v>
          </cell>
          <cell r="M5">
            <v>880</v>
          </cell>
        </row>
        <row r="6">
          <cell r="A6">
            <v>960</v>
          </cell>
          <cell r="B6">
            <v>980</v>
          </cell>
          <cell r="C6">
            <v>770</v>
          </cell>
          <cell r="D6">
            <v>960</v>
          </cell>
          <cell r="E6">
            <v>845</v>
          </cell>
          <cell r="F6">
            <v>615</v>
          </cell>
          <cell r="G6">
            <v>1015</v>
          </cell>
          <cell r="H6">
            <v>940</v>
          </cell>
          <cell r="I6">
            <v>1000</v>
          </cell>
          <cell r="J6">
            <v>980</v>
          </cell>
          <cell r="K6">
            <v>905</v>
          </cell>
          <cell r="L6">
            <v>900</v>
          </cell>
          <cell r="M6">
            <v>470</v>
          </cell>
        </row>
        <row r="7">
          <cell r="A7">
            <v>0</v>
          </cell>
          <cell r="B7">
            <v>-1</v>
          </cell>
          <cell r="C7">
            <v>930</v>
          </cell>
          <cell r="D7">
            <v>560</v>
          </cell>
          <cell r="E7">
            <v>1870</v>
          </cell>
          <cell r="F7">
            <v>690</v>
          </cell>
          <cell r="G7">
            <v>550</v>
          </cell>
          <cell r="H7">
            <v>0</v>
          </cell>
          <cell r="I7">
            <v>500</v>
          </cell>
          <cell r="J7">
            <v>-1</v>
          </cell>
          <cell r="K7">
            <v>300</v>
          </cell>
          <cell r="L7">
            <v>0</v>
          </cell>
          <cell r="M7">
            <v>1785</v>
          </cell>
        </row>
        <row r="8">
          <cell r="A8">
            <v>305</v>
          </cell>
          <cell r="B8">
            <v>38</v>
          </cell>
          <cell r="C8">
            <v>1300</v>
          </cell>
          <cell r="D8">
            <v>580</v>
          </cell>
          <cell r="E8">
            <v>1900</v>
          </cell>
          <cell r="F8">
            <v>1180</v>
          </cell>
          <cell r="G8">
            <v>660</v>
          </cell>
          <cell r="H8">
            <v>40</v>
          </cell>
          <cell r="I8">
            <v>540</v>
          </cell>
          <cell r="J8">
            <v>37</v>
          </cell>
          <cell r="K8">
            <v>1240</v>
          </cell>
          <cell r="L8">
            <v>100</v>
          </cell>
          <cell r="M8">
            <v>1930</v>
          </cell>
        </row>
        <row r="9">
          <cell r="A9">
            <v>330</v>
          </cell>
          <cell r="B9">
            <v>120</v>
          </cell>
          <cell r="C9">
            <v>1610</v>
          </cell>
          <cell r="D9">
            <v>880</v>
          </cell>
          <cell r="E9">
            <v>2000</v>
          </cell>
          <cell r="F9">
            <v>-1</v>
          </cell>
          <cell r="G9">
            <v>755</v>
          </cell>
          <cell r="H9">
            <v>300</v>
          </cell>
          <cell r="I9">
            <v>590</v>
          </cell>
          <cell r="J9">
            <v>245</v>
          </cell>
          <cell r="K9">
            <v>1330</v>
          </cell>
          <cell r="L9">
            <v>378</v>
          </cell>
          <cell r="M9">
            <v>-1</v>
          </cell>
        </row>
        <row r="10">
          <cell r="A10">
            <v>360</v>
          </cell>
          <cell r="B10">
            <v>200</v>
          </cell>
          <cell r="C10">
            <v>2090</v>
          </cell>
          <cell r="D10">
            <v>990</v>
          </cell>
          <cell r="E10">
            <v>-1</v>
          </cell>
          <cell r="F10">
            <v>-1</v>
          </cell>
          <cell r="G10">
            <v>780</v>
          </cell>
          <cell r="H10">
            <v>382</v>
          </cell>
          <cell r="I10">
            <v>650</v>
          </cell>
          <cell r="J10">
            <v>330</v>
          </cell>
          <cell r="K10">
            <v>1385</v>
          </cell>
          <cell r="L10">
            <v>430</v>
          </cell>
          <cell r="M10">
            <v>-1</v>
          </cell>
        </row>
        <row r="11">
          <cell r="A11">
            <v>500</v>
          </cell>
          <cell r="B11">
            <v>222</v>
          </cell>
          <cell r="C11">
            <v>2170</v>
          </cell>
          <cell r="D11">
            <v>1100</v>
          </cell>
          <cell r="E11">
            <v>-1</v>
          </cell>
          <cell r="F11">
            <v>-1</v>
          </cell>
          <cell r="G11">
            <v>800</v>
          </cell>
          <cell r="H11">
            <v>500</v>
          </cell>
          <cell r="I11">
            <v>819</v>
          </cell>
          <cell r="J11">
            <v>420</v>
          </cell>
          <cell r="K11">
            <v>1420</v>
          </cell>
          <cell r="L11">
            <v>525</v>
          </cell>
          <cell r="M11">
            <v>-1</v>
          </cell>
        </row>
        <row r="12">
          <cell r="A12">
            <v>520</v>
          </cell>
          <cell r="B12">
            <v>250</v>
          </cell>
          <cell r="C12">
            <v>2250</v>
          </cell>
          <cell r="D12">
            <v>1250</v>
          </cell>
          <cell r="E12">
            <v>-1</v>
          </cell>
          <cell r="F12">
            <v>-1</v>
          </cell>
          <cell r="G12">
            <v>830</v>
          </cell>
          <cell r="H12">
            <v>520</v>
          </cell>
          <cell r="I12">
            <v>870</v>
          </cell>
          <cell r="J12">
            <v>460</v>
          </cell>
          <cell r="K12">
            <v>1480</v>
          </cell>
          <cell r="L12">
            <v>655</v>
          </cell>
          <cell r="M12">
            <v>-1</v>
          </cell>
        </row>
        <row r="13">
          <cell r="A13">
            <v>580</v>
          </cell>
          <cell r="B13">
            <v>275</v>
          </cell>
          <cell r="C13">
            <v>-1</v>
          </cell>
          <cell r="D13">
            <v>1280</v>
          </cell>
          <cell r="E13">
            <v>-1</v>
          </cell>
          <cell r="F13">
            <v>-1</v>
          </cell>
          <cell r="G13">
            <v>850</v>
          </cell>
          <cell r="H13">
            <v>590</v>
          </cell>
          <cell r="I13">
            <v>1030</v>
          </cell>
          <cell r="J13">
            <v>480</v>
          </cell>
          <cell r="K13">
            <v>1515</v>
          </cell>
          <cell r="L13">
            <v>720</v>
          </cell>
          <cell r="M13">
            <v>-1</v>
          </cell>
        </row>
        <row r="14">
          <cell r="A14">
            <v>600</v>
          </cell>
          <cell r="B14">
            <v>300</v>
          </cell>
          <cell r="C14">
            <v>-1</v>
          </cell>
          <cell r="D14">
            <v>1300</v>
          </cell>
          <cell r="E14">
            <v>-1</v>
          </cell>
          <cell r="F14">
            <v>-1</v>
          </cell>
          <cell r="G14">
            <v>870</v>
          </cell>
          <cell r="H14">
            <v>620</v>
          </cell>
          <cell r="I14">
            <v>1110</v>
          </cell>
          <cell r="J14">
            <v>500</v>
          </cell>
          <cell r="K14">
            <v>1640</v>
          </cell>
          <cell r="L14">
            <v>741</v>
          </cell>
          <cell r="M14">
            <v>-1</v>
          </cell>
        </row>
        <row r="15">
          <cell r="A15">
            <v>640</v>
          </cell>
          <cell r="B15">
            <v>320</v>
          </cell>
          <cell r="C15">
            <v>-1</v>
          </cell>
          <cell r="D15">
            <v>1340</v>
          </cell>
          <cell r="E15">
            <v>-1</v>
          </cell>
          <cell r="F15">
            <v>-1</v>
          </cell>
          <cell r="G15">
            <v>925</v>
          </cell>
          <cell r="H15">
            <v>650</v>
          </cell>
          <cell r="I15">
            <v>1130</v>
          </cell>
          <cell r="J15">
            <v>520</v>
          </cell>
          <cell r="K15">
            <v>1750</v>
          </cell>
          <cell r="L15">
            <v>780</v>
          </cell>
          <cell r="M15">
            <v>-1</v>
          </cell>
        </row>
        <row r="16">
          <cell r="A16">
            <v>660</v>
          </cell>
          <cell r="B16">
            <v>340</v>
          </cell>
          <cell r="C16">
            <v>-1</v>
          </cell>
          <cell r="D16">
            <v>1360</v>
          </cell>
          <cell r="E16">
            <v>-1</v>
          </cell>
          <cell r="F16">
            <v>-1</v>
          </cell>
          <cell r="G16">
            <v>950</v>
          </cell>
          <cell r="H16">
            <v>675</v>
          </cell>
          <cell r="I16">
            <v>1180</v>
          </cell>
          <cell r="J16">
            <v>550</v>
          </cell>
          <cell r="K16">
            <v>1890</v>
          </cell>
          <cell r="L16">
            <v>820</v>
          </cell>
          <cell r="M16">
            <v>-1</v>
          </cell>
        </row>
        <row r="17">
          <cell r="A17">
            <v>720</v>
          </cell>
          <cell r="B17">
            <v>360</v>
          </cell>
          <cell r="C17">
            <v>-1</v>
          </cell>
          <cell r="D17">
            <v>1384</v>
          </cell>
          <cell r="E17">
            <v>-1</v>
          </cell>
          <cell r="F17">
            <v>-1</v>
          </cell>
          <cell r="G17">
            <v>980</v>
          </cell>
          <cell r="H17">
            <v>710</v>
          </cell>
          <cell r="I17">
            <v>1230</v>
          </cell>
          <cell r="J17">
            <v>600</v>
          </cell>
          <cell r="K17">
            <v>1950</v>
          </cell>
          <cell r="L17">
            <v>840</v>
          </cell>
          <cell r="M17">
            <v>-1</v>
          </cell>
        </row>
        <row r="18">
          <cell r="A18">
            <v>745</v>
          </cell>
          <cell r="B18">
            <v>380</v>
          </cell>
          <cell r="C18">
            <v>-1</v>
          </cell>
          <cell r="D18">
            <v>1450</v>
          </cell>
          <cell r="E18">
            <v>-1</v>
          </cell>
          <cell r="F18">
            <v>-1</v>
          </cell>
          <cell r="G18">
            <v>1000</v>
          </cell>
          <cell r="H18">
            <v>730</v>
          </cell>
          <cell r="I18">
            <v>1250</v>
          </cell>
          <cell r="J18">
            <v>620</v>
          </cell>
          <cell r="K18">
            <v>2000</v>
          </cell>
          <cell r="L18">
            <v>900</v>
          </cell>
          <cell r="M18">
            <v>-1</v>
          </cell>
        </row>
        <row r="19">
          <cell r="A19">
            <v>810</v>
          </cell>
          <cell r="B19">
            <v>400</v>
          </cell>
          <cell r="C19">
            <v>-1</v>
          </cell>
          <cell r="D19">
            <v>1500</v>
          </cell>
          <cell r="E19">
            <v>-1</v>
          </cell>
          <cell r="F19">
            <v>-1</v>
          </cell>
          <cell r="G19">
            <v>1200</v>
          </cell>
          <cell r="H19">
            <v>750</v>
          </cell>
          <cell r="I19">
            <v>1280</v>
          </cell>
          <cell r="J19">
            <v>640</v>
          </cell>
          <cell r="K19">
            <v>2030</v>
          </cell>
          <cell r="L19">
            <v>1000</v>
          </cell>
          <cell r="M19">
            <v>-1</v>
          </cell>
        </row>
        <row r="20">
          <cell r="A20">
            <v>840</v>
          </cell>
          <cell r="B20">
            <v>420</v>
          </cell>
          <cell r="C20">
            <v>-1</v>
          </cell>
          <cell r="D20">
            <v>1610</v>
          </cell>
          <cell r="E20">
            <v>-1</v>
          </cell>
          <cell r="F20">
            <v>-1</v>
          </cell>
          <cell r="G20">
            <v>1225</v>
          </cell>
          <cell r="H20">
            <v>780</v>
          </cell>
          <cell r="I20">
            <v>1380</v>
          </cell>
          <cell r="J20">
            <v>665</v>
          </cell>
          <cell r="K20">
            <v>4660</v>
          </cell>
          <cell r="L20">
            <v>1030</v>
          </cell>
          <cell r="M20">
            <v>-1</v>
          </cell>
        </row>
        <row r="21">
          <cell r="A21">
            <v>900</v>
          </cell>
          <cell r="B21">
            <v>440</v>
          </cell>
          <cell r="C21">
            <v>-1</v>
          </cell>
          <cell r="D21">
            <v>1650</v>
          </cell>
          <cell r="E21">
            <v>-1</v>
          </cell>
          <cell r="F21">
            <v>-1</v>
          </cell>
          <cell r="G21">
            <v>1345</v>
          </cell>
          <cell r="H21">
            <v>800</v>
          </cell>
          <cell r="I21">
            <v>1450</v>
          </cell>
          <cell r="J21">
            <v>720</v>
          </cell>
          <cell r="K21">
            <v>-1</v>
          </cell>
          <cell r="L21">
            <v>1100</v>
          </cell>
          <cell r="M21">
            <v>-1</v>
          </cell>
        </row>
        <row r="22">
          <cell r="A22">
            <v>940</v>
          </cell>
          <cell r="B22">
            <v>460</v>
          </cell>
          <cell r="C22">
            <v>-1</v>
          </cell>
          <cell r="D22">
            <v>1716</v>
          </cell>
          <cell r="E22">
            <v>-1</v>
          </cell>
          <cell r="F22">
            <v>-1</v>
          </cell>
          <cell r="G22">
            <v>1374</v>
          </cell>
          <cell r="H22">
            <v>820</v>
          </cell>
          <cell r="I22">
            <v>1520</v>
          </cell>
          <cell r="J22">
            <v>800</v>
          </cell>
          <cell r="K22">
            <v>-1</v>
          </cell>
          <cell r="L22">
            <v>1175</v>
          </cell>
          <cell r="M22">
            <v>-1</v>
          </cell>
        </row>
        <row r="23">
          <cell r="A23">
            <v>980</v>
          </cell>
          <cell r="B23">
            <v>480</v>
          </cell>
          <cell r="C23">
            <v>-1</v>
          </cell>
          <cell r="D23">
            <v>1760</v>
          </cell>
          <cell r="E23">
            <v>-1</v>
          </cell>
          <cell r="F23">
            <v>-1</v>
          </cell>
          <cell r="G23">
            <v>1480</v>
          </cell>
          <cell r="H23">
            <v>860</v>
          </cell>
          <cell r="I23">
            <v>1560</v>
          </cell>
          <cell r="J23">
            <v>820</v>
          </cell>
          <cell r="K23">
            <v>-1</v>
          </cell>
          <cell r="L23">
            <v>1270</v>
          </cell>
          <cell r="M23">
            <v>-1</v>
          </cell>
        </row>
        <row r="24">
          <cell r="A24">
            <v>1010</v>
          </cell>
          <cell r="B24">
            <v>500</v>
          </cell>
          <cell r="C24">
            <v>-1</v>
          </cell>
          <cell r="D24">
            <v>1820</v>
          </cell>
          <cell r="E24">
            <v>-1</v>
          </cell>
          <cell r="F24">
            <v>-1</v>
          </cell>
          <cell r="G24">
            <v>1535</v>
          </cell>
          <cell r="H24">
            <v>900</v>
          </cell>
          <cell r="I24">
            <v>1605</v>
          </cell>
          <cell r="J24">
            <v>840</v>
          </cell>
          <cell r="K24">
            <v>-1</v>
          </cell>
          <cell r="L24">
            <v>1290</v>
          </cell>
          <cell r="M24">
            <v>-1</v>
          </cell>
        </row>
        <row r="25">
          <cell r="A25">
            <v>1050</v>
          </cell>
          <cell r="B25">
            <v>520</v>
          </cell>
          <cell r="C25">
            <v>-1</v>
          </cell>
          <cell r="D25">
            <v>1880</v>
          </cell>
          <cell r="E25">
            <v>-1</v>
          </cell>
          <cell r="F25">
            <v>-1</v>
          </cell>
          <cell r="G25">
            <v>1560</v>
          </cell>
          <cell r="H25">
            <v>920</v>
          </cell>
          <cell r="I25">
            <v>1645</v>
          </cell>
          <cell r="J25">
            <v>860</v>
          </cell>
          <cell r="K25">
            <v>-1</v>
          </cell>
          <cell r="L25">
            <v>1310</v>
          </cell>
          <cell r="M25">
            <v>-1</v>
          </cell>
        </row>
        <row r="26">
          <cell r="A26">
            <v>1140</v>
          </cell>
          <cell r="B26">
            <v>540</v>
          </cell>
          <cell r="C26">
            <v>-1</v>
          </cell>
          <cell r="D26">
            <v>1900</v>
          </cell>
          <cell r="E26">
            <v>-1</v>
          </cell>
          <cell r="F26">
            <v>-1</v>
          </cell>
          <cell r="G26">
            <v>1590</v>
          </cell>
          <cell r="H26">
            <v>940</v>
          </cell>
          <cell r="I26">
            <v>1685</v>
          </cell>
          <cell r="J26">
            <v>880</v>
          </cell>
          <cell r="K26">
            <v>-1</v>
          </cell>
          <cell r="L26">
            <v>1345</v>
          </cell>
          <cell r="M26">
            <v>-1</v>
          </cell>
        </row>
        <row r="27">
          <cell r="A27">
            <v>1175</v>
          </cell>
          <cell r="B27">
            <v>560</v>
          </cell>
          <cell r="C27">
            <v>-1</v>
          </cell>
          <cell r="D27">
            <v>1924</v>
          </cell>
          <cell r="E27">
            <v>-1</v>
          </cell>
          <cell r="F27">
            <v>-1</v>
          </cell>
          <cell r="G27">
            <v>1625</v>
          </cell>
          <cell r="H27">
            <v>975</v>
          </cell>
          <cell r="I27">
            <v>1709</v>
          </cell>
          <cell r="J27">
            <v>900</v>
          </cell>
          <cell r="K27">
            <v>-1</v>
          </cell>
          <cell r="L27">
            <v>1395</v>
          </cell>
          <cell r="M27">
            <v>-1</v>
          </cell>
        </row>
        <row r="28">
          <cell r="A28">
            <v>1200</v>
          </cell>
          <cell r="B28">
            <v>580</v>
          </cell>
          <cell r="C28">
            <v>-1</v>
          </cell>
          <cell r="D28">
            <v>1950</v>
          </cell>
          <cell r="E28">
            <v>-1</v>
          </cell>
          <cell r="F28">
            <v>-1</v>
          </cell>
          <cell r="G28">
            <v>1690</v>
          </cell>
          <cell r="H28">
            <v>1020</v>
          </cell>
          <cell r="I28">
            <v>1870</v>
          </cell>
          <cell r="J28">
            <v>920</v>
          </cell>
          <cell r="K28">
            <v>-1</v>
          </cell>
          <cell r="L28">
            <v>1450</v>
          </cell>
          <cell r="M28">
            <v>-1</v>
          </cell>
        </row>
        <row r="29">
          <cell r="A29">
            <v>1250</v>
          </cell>
          <cell r="B29">
            <v>600</v>
          </cell>
          <cell r="C29">
            <v>-1</v>
          </cell>
          <cell r="D29">
            <v>1970</v>
          </cell>
          <cell r="E29">
            <v>-1</v>
          </cell>
          <cell r="F29">
            <v>-1</v>
          </cell>
          <cell r="G29">
            <v>1715</v>
          </cell>
          <cell r="H29">
            <v>1060</v>
          </cell>
          <cell r="I29">
            <v>1890</v>
          </cell>
          <cell r="J29">
            <v>960</v>
          </cell>
          <cell r="K29">
            <v>-1</v>
          </cell>
          <cell r="L29">
            <v>1480</v>
          </cell>
          <cell r="M29">
            <v>-1</v>
          </cell>
        </row>
        <row r="30">
          <cell r="A30">
            <v>1270</v>
          </cell>
          <cell r="B30">
            <v>620</v>
          </cell>
          <cell r="C30">
            <v>-1</v>
          </cell>
          <cell r="D30">
            <v>4580</v>
          </cell>
          <cell r="E30">
            <v>-1</v>
          </cell>
          <cell r="F30">
            <v>-1</v>
          </cell>
          <cell r="G30">
            <v>1770</v>
          </cell>
          <cell r="H30">
            <v>1080</v>
          </cell>
          <cell r="I30">
            <v>1932</v>
          </cell>
          <cell r="J30">
            <v>980</v>
          </cell>
          <cell r="K30">
            <v>-1</v>
          </cell>
          <cell r="L30">
            <v>1520</v>
          </cell>
          <cell r="M30">
            <v>-1</v>
          </cell>
        </row>
        <row r="31">
          <cell r="A31">
            <v>1300</v>
          </cell>
          <cell r="B31">
            <v>640</v>
          </cell>
          <cell r="C31">
            <v>-1</v>
          </cell>
          <cell r="D31">
            <v>5210</v>
          </cell>
          <cell r="E31">
            <v>-1</v>
          </cell>
          <cell r="F31">
            <v>-1</v>
          </cell>
          <cell r="G31">
            <v>1795</v>
          </cell>
          <cell r="H31">
            <v>1100</v>
          </cell>
          <cell r="I31">
            <v>4680</v>
          </cell>
          <cell r="J31">
            <v>1010</v>
          </cell>
          <cell r="K31">
            <v>-1</v>
          </cell>
          <cell r="L31">
            <v>1540</v>
          </cell>
          <cell r="M31">
            <v>-1</v>
          </cell>
        </row>
        <row r="32">
          <cell r="A32">
            <v>1330</v>
          </cell>
          <cell r="B32">
            <v>660</v>
          </cell>
          <cell r="C32">
            <v>-1</v>
          </cell>
          <cell r="D32">
            <v>5246</v>
          </cell>
          <cell r="E32">
            <v>-1</v>
          </cell>
          <cell r="F32">
            <v>-1</v>
          </cell>
          <cell r="G32">
            <v>1915</v>
          </cell>
          <cell r="H32">
            <v>1120</v>
          </cell>
          <cell r="I32">
            <v>4710</v>
          </cell>
          <cell r="J32">
            <v>1030</v>
          </cell>
          <cell r="K32">
            <v>-1</v>
          </cell>
          <cell r="L32">
            <v>1570</v>
          </cell>
          <cell r="M32">
            <v>-1</v>
          </cell>
        </row>
        <row r="33">
          <cell r="A33">
            <v>1350</v>
          </cell>
          <cell r="B33">
            <v>680</v>
          </cell>
          <cell r="C33">
            <v>-1</v>
          </cell>
          <cell r="D33">
            <v>-1</v>
          </cell>
          <cell r="E33">
            <v>-1</v>
          </cell>
          <cell r="F33">
            <v>-1</v>
          </cell>
          <cell r="G33">
            <v>4810</v>
          </cell>
          <cell r="H33">
            <v>1140</v>
          </cell>
          <cell r="I33">
            <v>4865</v>
          </cell>
          <cell r="J33">
            <v>1050</v>
          </cell>
          <cell r="K33">
            <v>-1</v>
          </cell>
          <cell r="L33">
            <v>1600</v>
          </cell>
          <cell r="M33">
            <v>-1</v>
          </cell>
        </row>
        <row r="34">
          <cell r="A34">
            <v>1400</v>
          </cell>
          <cell r="B34">
            <v>700</v>
          </cell>
          <cell r="C34">
            <v>-1</v>
          </cell>
          <cell r="D34">
            <v>-1</v>
          </cell>
          <cell r="E34">
            <v>-1</v>
          </cell>
          <cell r="F34">
            <v>-1</v>
          </cell>
          <cell r="G34">
            <v>-1</v>
          </cell>
          <cell r="H34">
            <v>1200</v>
          </cell>
          <cell r="I34">
            <v>4905</v>
          </cell>
          <cell r="J34">
            <v>1080</v>
          </cell>
          <cell r="K34">
            <v>-1</v>
          </cell>
          <cell r="L34">
            <v>1620</v>
          </cell>
          <cell r="M34">
            <v>-1</v>
          </cell>
        </row>
        <row r="35">
          <cell r="A35">
            <v>1420</v>
          </cell>
          <cell r="B35">
            <v>720</v>
          </cell>
          <cell r="C35">
            <v>-1</v>
          </cell>
          <cell r="D35">
            <v>-1</v>
          </cell>
          <cell r="E35">
            <v>-1</v>
          </cell>
          <cell r="F35">
            <v>-1</v>
          </cell>
          <cell r="G35">
            <v>-1</v>
          </cell>
          <cell r="H35">
            <v>1220</v>
          </cell>
          <cell r="I35">
            <v>5450</v>
          </cell>
          <cell r="J35">
            <v>1100</v>
          </cell>
          <cell r="K35">
            <v>-1</v>
          </cell>
          <cell r="L35">
            <v>1660</v>
          </cell>
          <cell r="M35">
            <v>-1</v>
          </cell>
        </row>
        <row r="36">
          <cell r="A36">
            <v>1460</v>
          </cell>
          <cell r="B36">
            <v>740</v>
          </cell>
          <cell r="C36">
            <v>-1</v>
          </cell>
          <cell r="D36">
            <v>-1</v>
          </cell>
          <cell r="E36">
            <v>-1</v>
          </cell>
          <cell r="F36">
            <v>-1</v>
          </cell>
          <cell r="G36">
            <v>-1</v>
          </cell>
          <cell r="H36">
            <v>1270</v>
          </cell>
          <cell r="I36">
            <v>-1</v>
          </cell>
          <cell r="J36">
            <v>1150</v>
          </cell>
          <cell r="K36">
            <v>-1</v>
          </cell>
          <cell r="L36">
            <v>1700</v>
          </cell>
          <cell r="M36">
            <v>-1</v>
          </cell>
        </row>
        <row r="37">
          <cell r="A37">
            <v>1480</v>
          </cell>
          <cell r="B37">
            <v>760</v>
          </cell>
          <cell r="C37">
            <v>-1</v>
          </cell>
          <cell r="D37">
            <v>-1</v>
          </cell>
          <cell r="E37">
            <v>-1</v>
          </cell>
          <cell r="F37">
            <v>-1</v>
          </cell>
          <cell r="G37">
            <v>-1</v>
          </cell>
          <cell r="H37">
            <v>1320</v>
          </cell>
          <cell r="I37">
            <v>-1</v>
          </cell>
          <cell r="J37">
            <v>1215</v>
          </cell>
          <cell r="K37">
            <v>-1</v>
          </cell>
          <cell r="L37">
            <v>1750</v>
          </cell>
          <cell r="M37">
            <v>-1</v>
          </cell>
        </row>
        <row r="38">
          <cell r="A38">
            <v>1500</v>
          </cell>
          <cell r="B38">
            <v>780</v>
          </cell>
          <cell r="C38">
            <v>-1</v>
          </cell>
          <cell r="D38">
            <v>-1</v>
          </cell>
          <cell r="E38">
            <v>-1</v>
          </cell>
          <cell r="F38">
            <v>-1</v>
          </cell>
          <cell r="G38">
            <v>-1</v>
          </cell>
          <cell r="H38">
            <v>1360</v>
          </cell>
          <cell r="I38">
            <v>-1</v>
          </cell>
          <cell r="J38">
            <v>1240</v>
          </cell>
          <cell r="K38">
            <v>-1</v>
          </cell>
          <cell r="L38">
            <v>1770</v>
          </cell>
          <cell r="M38">
            <v>-1</v>
          </cell>
        </row>
        <row r="39">
          <cell r="A39">
            <v>1530</v>
          </cell>
          <cell r="B39">
            <v>800</v>
          </cell>
          <cell r="C39">
            <v>-1</v>
          </cell>
          <cell r="D39">
            <v>-1</v>
          </cell>
          <cell r="E39">
            <v>-1</v>
          </cell>
          <cell r="F39">
            <v>-1</v>
          </cell>
          <cell r="G39">
            <v>-1</v>
          </cell>
          <cell r="H39">
            <v>1440</v>
          </cell>
          <cell r="I39">
            <v>-1</v>
          </cell>
          <cell r="J39">
            <v>1260</v>
          </cell>
          <cell r="K39">
            <v>-1</v>
          </cell>
          <cell r="L39">
            <v>1795</v>
          </cell>
          <cell r="M39">
            <v>-1</v>
          </cell>
        </row>
        <row r="40">
          <cell r="A40">
            <v>1560</v>
          </cell>
          <cell r="B40">
            <v>820</v>
          </cell>
          <cell r="C40">
            <v>-1</v>
          </cell>
          <cell r="D40">
            <v>-1</v>
          </cell>
          <cell r="E40">
            <v>-1</v>
          </cell>
          <cell r="F40">
            <v>-1</v>
          </cell>
          <cell r="G40">
            <v>-1</v>
          </cell>
          <cell r="H40">
            <v>1490</v>
          </cell>
          <cell r="I40">
            <v>-1</v>
          </cell>
          <cell r="J40">
            <v>1300</v>
          </cell>
          <cell r="K40">
            <v>-1</v>
          </cell>
          <cell r="L40">
            <v>1840</v>
          </cell>
          <cell r="M40">
            <v>-1</v>
          </cell>
        </row>
        <row r="41">
          <cell r="A41">
            <v>1590</v>
          </cell>
          <cell r="B41">
            <v>840</v>
          </cell>
          <cell r="C41">
            <v>-1</v>
          </cell>
          <cell r="D41">
            <v>-1</v>
          </cell>
          <cell r="E41">
            <v>-1</v>
          </cell>
          <cell r="F41">
            <v>-1</v>
          </cell>
          <cell r="G41">
            <v>-1</v>
          </cell>
          <cell r="H41">
            <v>1510</v>
          </cell>
          <cell r="I41">
            <v>-1</v>
          </cell>
          <cell r="J41">
            <v>1330</v>
          </cell>
          <cell r="K41">
            <v>-1</v>
          </cell>
          <cell r="L41">
            <v>1860</v>
          </cell>
          <cell r="M41">
            <v>-1</v>
          </cell>
        </row>
        <row r="42">
          <cell r="A42">
            <v>1620</v>
          </cell>
          <cell r="B42">
            <v>860</v>
          </cell>
          <cell r="C42">
            <v>-1</v>
          </cell>
          <cell r="D42">
            <v>-1</v>
          </cell>
          <cell r="E42">
            <v>-1</v>
          </cell>
          <cell r="F42">
            <v>-1</v>
          </cell>
          <cell r="G42">
            <v>-1</v>
          </cell>
          <cell r="H42">
            <v>1570</v>
          </cell>
          <cell r="I42">
            <v>-1</v>
          </cell>
          <cell r="J42">
            <v>1380</v>
          </cell>
          <cell r="K42">
            <v>-1</v>
          </cell>
          <cell r="L42">
            <v>1900</v>
          </cell>
          <cell r="M42">
            <v>-1</v>
          </cell>
        </row>
        <row r="43">
          <cell r="A43">
            <v>1640</v>
          </cell>
          <cell r="B43">
            <v>880</v>
          </cell>
          <cell r="C43">
            <v>-1</v>
          </cell>
          <cell r="D43">
            <v>-1</v>
          </cell>
          <cell r="E43">
            <v>-1</v>
          </cell>
          <cell r="F43">
            <v>-1</v>
          </cell>
          <cell r="G43">
            <v>-1</v>
          </cell>
          <cell r="H43">
            <v>1605</v>
          </cell>
          <cell r="I43">
            <v>-1</v>
          </cell>
          <cell r="J43">
            <v>1400</v>
          </cell>
          <cell r="K43">
            <v>-1</v>
          </cell>
          <cell r="L43">
            <v>1925</v>
          </cell>
          <cell r="M43">
            <v>-1</v>
          </cell>
        </row>
        <row r="44">
          <cell r="A44">
            <v>1670</v>
          </cell>
          <cell r="B44">
            <v>900</v>
          </cell>
          <cell r="C44">
            <v>-1</v>
          </cell>
          <cell r="D44">
            <v>-1</v>
          </cell>
          <cell r="E44">
            <v>-1</v>
          </cell>
          <cell r="F44">
            <v>-1</v>
          </cell>
          <cell r="G44">
            <v>-1</v>
          </cell>
          <cell r="H44">
            <v>1640</v>
          </cell>
          <cell r="I44">
            <v>-1</v>
          </cell>
          <cell r="J44">
            <v>1430</v>
          </cell>
          <cell r="K44">
            <v>-1</v>
          </cell>
          <cell r="L44">
            <v>1950</v>
          </cell>
          <cell r="M44">
            <v>-1</v>
          </cell>
        </row>
        <row r="45">
          <cell r="A45">
            <v>1690</v>
          </cell>
          <cell r="B45">
            <v>920</v>
          </cell>
          <cell r="C45">
            <v>-1</v>
          </cell>
          <cell r="D45">
            <v>-1</v>
          </cell>
          <cell r="E45">
            <v>-1</v>
          </cell>
          <cell r="F45">
            <v>-1</v>
          </cell>
          <cell r="G45">
            <v>-1</v>
          </cell>
          <cell r="H45">
            <v>1660</v>
          </cell>
          <cell r="I45">
            <v>-1</v>
          </cell>
          <cell r="J45">
            <v>1450</v>
          </cell>
          <cell r="K45">
            <v>-1</v>
          </cell>
          <cell r="L45">
            <v>1970</v>
          </cell>
          <cell r="M45">
            <v>-1</v>
          </cell>
        </row>
        <row r="46">
          <cell r="A46">
            <v>1740</v>
          </cell>
          <cell r="B46">
            <v>940</v>
          </cell>
          <cell r="C46">
            <v>-1</v>
          </cell>
          <cell r="D46">
            <v>-1</v>
          </cell>
          <cell r="E46">
            <v>-1</v>
          </cell>
          <cell r="F46">
            <v>-1</v>
          </cell>
          <cell r="G46">
            <v>-1</v>
          </cell>
          <cell r="H46">
            <v>1690</v>
          </cell>
          <cell r="I46">
            <v>-1</v>
          </cell>
          <cell r="J46">
            <v>1480</v>
          </cell>
          <cell r="K46">
            <v>-1</v>
          </cell>
          <cell r="L46">
            <v>1990</v>
          </cell>
          <cell r="M46">
            <v>-1</v>
          </cell>
        </row>
        <row r="47">
          <cell r="A47">
            <v>1760</v>
          </cell>
          <cell r="B47">
            <v>960</v>
          </cell>
          <cell r="C47">
            <v>-1</v>
          </cell>
          <cell r="D47">
            <v>-1</v>
          </cell>
          <cell r="E47">
            <v>-1</v>
          </cell>
          <cell r="F47">
            <v>-1</v>
          </cell>
          <cell r="G47">
            <v>-1</v>
          </cell>
          <cell r="H47">
            <v>1720</v>
          </cell>
          <cell r="I47">
            <v>-1</v>
          </cell>
          <cell r="J47">
            <v>1500</v>
          </cell>
          <cell r="K47">
            <v>-1</v>
          </cell>
          <cell r="L47">
            <v>2010</v>
          </cell>
          <cell r="M47">
            <v>-1</v>
          </cell>
        </row>
        <row r="48">
          <cell r="A48">
            <v>1780</v>
          </cell>
          <cell r="B48">
            <v>980</v>
          </cell>
          <cell r="C48">
            <v>-1</v>
          </cell>
          <cell r="D48">
            <v>-1</v>
          </cell>
          <cell r="E48">
            <v>-1</v>
          </cell>
          <cell r="F48">
            <v>-1</v>
          </cell>
          <cell r="G48">
            <v>-1</v>
          </cell>
          <cell r="H48">
            <v>1740</v>
          </cell>
          <cell r="I48">
            <v>-1</v>
          </cell>
          <cell r="J48">
            <v>1530</v>
          </cell>
          <cell r="K48">
            <v>-1</v>
          </cell>
          <cell r="L48">
            <v>4480</v>
          </cell>
          <cell r="M48">
            <v>-1</v>
          </cell>
        </row>
        <row r="49">
          <cell r="A49">
            <v>1800</v>
          </cell>
          <cell r="B49">
            <v>1000</v>
          </cell>
          <cell r="C49">
            <v>-1</v>
          </cell>
          <cell r="D49">
            <v>-1</v>
          </cell>
          <cell r="E49">
            <v>-1</v>
          </cell>
          <cell r="F49">
            <v>-1</v>
          </cell>
          <cell r="G49">
            <v>-1</v>
          </cell>
          <cell r="H49">
            <v>1760</v>
          </cell>
          <cell r="I49">
            <v>-1</v>
          </cell>
          <cell r="J49">
            <v>1550</v>
          </cell>
          <cell r="K49">
            <v>-1</v>
          </cell>
          <cell r="L49">
            <v>4510</v>
          </cell>
          <cell r="M49">
            <v>-1</v>
          </cell>
        </row>
        <row r="50">
          <cell r="A50">
            <v>1830</v>
          </cell>
          <cell r="B50">
            <v>1020</v>
          </cell>
          <cell r="C50">
            <v>-1</v>
          </cell>
          <cell r="D50">
            <v>-1</v>
          </cell>
          <cell r="E50">
            <v>-1</v>
          </cell>
          <cell r="F50">
            <v>-1</v>
          </cell>
          <cell r="G50">
            <v>-1</v>
          </cell>
          <cell r="H50">
            <v>1780</v>
          </cell>
          <cell r="I50">
            <v>-1</v>
          </cell>
          <cell r="J50">
            <v>1570</v>
          </cell>
          <cell r="K50">
            <v>-1</v>
          </cell>
          <cell r="L50">
            <v>4560</v>
          </cell>
          <cell r="M50">
            <v>-1</v>
          </cell>
        </row>
        <row r="51">
          <cell r="A51">
            <v>1850</v>
          </cell>
          <cell r="B51">
            <v>1040</v>
          </cell>
          <cell r="C51">
            <v>-1</v>
          </cell>
          <cell r="D51">
            <v>-1</v>
          </cell>
          <cell r="E51">
            <v>-1</v>
          </cell>
          <cell r="F51">
            <v>-1</v>
          </cell>
          <cell r="G51">
            <v>-1</v>
          </cell>
          <cell r="H51">
            <v>1815</v>
          </cell>
          <cell r="I51">
            <v>-1</v>
          </cell>
          <cell r="J51">
            <v>1590</v>
          </cell>
          <cell r="K51">
            <v>-1</v>
          </cell>
          <cell r="L51">
            <v>4580</v>
          </cell>
          <cell r="M51">
            <v>-1</v>
          </cell>
        </row>
        <row r="52">
          <cell r="A52">
            <v>1870</v>
          </cell>
          <cell r="B52">
            <v>1060</v>
          </cell>
          <cell r="C52">
            <v>-1</v>
          </cell>
          <cell r="D52">
            <v>-1</v>
          </cell>
          <cell r="E52">
            <v>-1</v>
          </cell>
          <cell r="F52">
            <v>-1</v>
          </cell>
          <cell r="G52">
            <v>-1</v>
          </cell>
          <cell r="H52">
            <v>1840</v>
          </cell>
          <cell r="I52">
            <v>-1</v>
          </cell>
          <cell r="J52">
            <v>1625</v>
          </cell>
          <cell r="K52">
            <v>-1</v>
          </cell>
          <cell r="L52">
            <v>4600</v>
          </cell>
          <cell r="M52">
            <v>-1</v>
          </cell>
        </row>
        <row r="53">
          <cell r="A53">
            <v>1890</v>
          </cell>
          <cell r="B53">
            <v>1080</v>
          </cell>
          <cell r="C53">
            <v>-1</v>
          </cell>
          <cell r="D53">
            <v>-1</v>
          </cell>
          <cell r="E53">
            <v>-1</v>
          </cell>
          <cell r="F53">
            <v>-1</v>
          </cell>
          <cell r="G53">
            <v>-1</v>
          </cell>
          <cell r="H53">
            <v>1870</v>
          </cell>
          <cell r="I53">
            <v>-1</v>
          </cell>
          <cell r="J53">
            <v>1650</v>
          </cell>
          <cell r="K53">
            <v>-1</v>
          </cell>
          <cell r="L53">
            <v>4630</v>
          </cell>
          <cell r="M53">
            <v>-1</v>
          </cell>
        </row>
        <row r="54">
          <cell r="A54">
            <v>1910</v>
          </cell>
          <cell r="B54">
            <v>1100</v>
          </cell>
          <cell r="C54">
            <v>-1</v>
          </cell>
          <cell r="D54">
            <v>-1</v>
          </cell>
          <cell r="E54">
            <v>-1</v>
          </cell>
          <cell r="F54">
            <v>-1</v>
          </cell>
          <cell r="G54">
            <v>-1</v>
          </cell>
          <cell r="H54">
            <v>1890</v>
          </cell>
          <cell r="I54">
            <v>-1</v>
          </cell>
          <cell r="J54">
            <v>1670</v>
          </cell>
          <cell r="K54">
            <v>-1</v>
          </cell>
          <cell r="L54">
            <v>4650</v>
          </cell>
          <cell r="M54">
            <v>-1</v>
          </cell>
        </row>
        <row r="55">
          <cell r="A55">
            <v>1930</v>
          </cell>
          <cell r="B55">
            <v>1120</v>
          </cell>
          <cell r="C55">
            <v>-1</v>
          </cell>
          <cell r="D55">
            <v>-1</v>
          </cell>
          <cell r="E55">
            <v>-1</v>
          </cell>
          <cell r="F55">
            <v>-1</v>
          </cell>
          <cell r="G55">
            <v>-1</v>
          </cell>
          <cell r="H55">
            <v>1910</v>
          </cell>
          <cell r="I55">
            <v>-1</v>
          </cell>
          <cell r="J55">
            <v>1700</v>
          </cell>
          <cell r="K55">
            <v>-1</v>
          </cell>
          <cell r="L55">
            <v>4670</v>
          </cell>
          <cell r="M55">
            <v>-1</v>
          </cell>
        </row>
        <row r="56">
          <cell r="A56">
            <v>1950</v>
          </cell>
          <cell r="B56">
            <v>1140</v>
          </cell>
          <cell r="C56">
            <v>-1</v>
          </cell>
          <cell r="D56">
            <v>-1</v>
          </cell>
          <cell r="E56">
            <v>-1</v>
          </cell>
          <cell r="F56">
            <v>-1</v>
          </cell>
          <cell r="G56">
            <v>-1</v>
          </cell>
          <cell r="H56">
            <v>1930</v>
          </cell>
          <cell r="I56">
            <v>-1</v>
          </cell>
          <cell r="J56">
            <v>1720</v>
          </cell>
          <cell r="K56">
            <v>-1</v>
          </cell>
          <cell r="L56">
            <v>4690</v>
          </cell>
          <cell r="M56">
            <v>-1</v>
          </cell>
        </row>
        <row r="57">
          <cell r="A57">
            <v>4610</v>
          </cell>
          <cell r="B57">
            <v>1160</v>
          </cell>
          <cell r="C57">
            <v>-1</v>
          </cell>
          <cell r="D57">
            <v>-1</v>
          </cell>
          <cell r="E57">
            <v>-1</v>
          </cell>
          <cell r="F57">
            <v>-1</v>
          </cell>
          <cell r="G57">
            <v>-1</v>
          </cell>
          <cell r="H57">
            <v>1950</v>
          </cell>
          <cell r="I57">
            <v>-1</v>
          </cell>
          <cell r="J57">
            <v>1740</v>
          </cell>
          <cell r="K57">
            <v>-1</v>
          </cell>
          <cell r="L57">
            <v>4710</v>
          </cell>
          <cell r="M57">
            <v>-1</v>
          </cell>
        </row>
        <row r="58">
          <cell r="A58">
            <v>4630</v>
          </cell>
          <cell r="B58">
            <v>1180</v>
          </cell>
          <cell r="C58">
            <v>-1</v>
          </cell>
          <cell r="D58">
            <v>-1</v>
          </cell>
          <cell r="E58">
            <v>-1</v>
          </cell>
          <cell r="F58">
            <v>-1</v>
          </cell>
          <cell r="G58">
            <v>-1</v>
          </cell>
          <cell r="H58">
            <v>1970</v>
          </cell>
          <cell r="I58">
            <v>-1</v>
          </cell>
          <cell r="J58">
            <v>1770</v>
          </cell>
          <cell r="K58">
            <v>-1</v>
          </cell>
          <cell r="L58">
            <v>4755</v>
          </cell>
          <cell r="M58">
            <v>-1</v>
          </cell>
        </row>
        <row r="59">
          <cell r="A59">
            <v>4650</v>
          </cell>
          <cell r="B59">
            <v>1200</v>
          </cell>
          <cell r="C59">
            <v>-1</v>
          </cell>
          <cell r="D59">
            <v>-1</v>
          </cell>
          <cell r="E59">
            <v>-1</v>
          </cell>
          <cell r="F59">
            <v>-1</v>
          </cell>
          <cell r="G59">
            <v>-1</v>
          </cell>
          <cell r="H59">
            <v>1990</v>
          </cell>
          <cell r="I59">
            <v>-1</v>
          </cell>
          <cell r="J59">
            <v>1800</v>
          </cell>
          <cell r="K59">
            <v>-1</v>
          </cell>
          <cell r="L59">
            <v>4875</v>
          </cell>
          <cell r="M59">
            <v>-1</v>
          </cell>
        </row>
        <row r="60">
          <cell r="A60">
            <v>4670</v>
          </cell>
          <cell r="B60">
            <v>1220</v>
          </cell>
          <cell r="C60">
            <v>-1</v>
          </cell>
          <cell r="D60">
            <v>-1</v>
          </cell>
          <cell r="E60">
            <v>-1</v>
          </cell>
          <cell r="F60">
            <v>-1</v>
          </cell>
          <cell r="G60">
            <v>-1</v>
          </cell>
          <cell r="H60">
            <v>4600</v>
          </cell>
          <cell r="I60">
            <v>-1</v>
          </cell>
          <cell r="J60">
            <v>1820</v>
          </cell>
          <cell r="K60">
            <v>-1</v>
          </cell>
          <cell r="L60">
            <v>5080</v>
          </cell>
          <cell r="M60">
            <v>-1</v>
          </cell>
        </row>
        <row r="61">
          <cell r="A61">
            <v>4710</v>
          </cell>
          <cell r="B61">
            <v>1240</v>
          </cell>
          <cell r="C61">
            <v>-1</v>
          </cell>
          <cell r="D61">
            <v>-1</v>
          </cell>
          <cell r="E61">
            <v>-1</v>
          </cell>
          <cell r="F61">
            <v>-1</v>
          </cell>
          <cell r="G61">
            <v>-1</v>
          </cell>
          <cell r="H61">
            <v>4620</v>
          </cell>
          <cell r="I61">
            <v>-1</v>
          </cell>
          <cell r="J61">
            <v>1840</v>
          </cell>
          <cell r="K61">
            <v>-1</v>
          </cell>
          <cell r="L61">
            <v>5415</v>
          </cell>
          <cell r="M61">
            <v>-1</v>
          </cell>
        </row>
        <row r="62">
          <cell r="A62">
            <v>4730</v>
          </cell>
          <cell r="B62">
            <v>1260</v>
          </cell>
          <cell r="C62">
            <v>-1</v>
          </cell>
          <cell r="D62">
            <v>-1</v>
          </cell>
          <cell r="E62">
            <v>-1</v>
          </cell>
          <cell r="F62">
            <v>-1</v>
          </cell>
          <cell r="G62">
            <v>-1</v>
          </cell>
          <cell r="H62">
            <v>4650</v>
          </cell>
          <cell r="I62">
            <v>-1</v>
          </cell>
          <cell r="J62">
            <v>1880</v>
          </cell>
          <cell r="K62">
            <v>-1</v>
          </cell>
          <cell r="L62">
            <v>-1</v>
          </cell>
          <cell r="M62">
            <v>-1</v>
          </cell>
        </row>
        <row r="63">
          <cell r="A63">
            <v>4790</v>
          </cell>
          <cell r="B63">
            <v>1280</v>
          </cell>
          <cell r="C63">
            <v>-1</v>
          </cell>
          <cell r="D63">
            <v>-1</v>
          </cell>
          <cell r="E63">
            <v>-1</v>
          </cell>
          <cell r="F63">
            <v>-1</v>
          </cell>
          <cell r="G63">
            <v>-1</v>
          </cell>
          <cell r="H63">
            <v>4670</v>
          </cell>
          <cell r="I63">
            <v>-1</v>
          </cell>
          <cell r="J63">
            <v>1900</v>
          </cell>
          <cell r="K63">
            <v>-1</v>
          </cell>
          <cell r="L63">
            <v>-1</v>
          </cell>
          <cell r="M63">
            <v>-1</v>
          </cell>
        </row>
        <row r="64">
          <cell r="A64">
            <v>4810</v>
          </cell>
          <cell r="B64">
            <v>1300</v>
          </cell>
          <cell r="C64">
            <v>-1</v>
          </cell>
          <cell r="D64">
            <v>-1</v>
          </cell>
          <cell r="E64">
            <v>-1</v>
          </cell>
          <cell r="F64">
            <v>-1</v>
          </cell>
          <cell r="G64">
            <v>-1</v>
          </cell>
          <cell r="H64">
            <v>4690</v>
          </cell>
          <cell r="I64">
            <v>-1</v>
          </cell>
          <cell r="J64">
            <v>1920</v>
          </cell>
          <cell r="K64">
            <v>-1</v>
          </cell>
          <cell r="L64">
            <v>-1</v>
          </cell>
          <cell r="M64">
            <v>-1</v>
          </cell>
        </row>
        <row r="65">
          <cell r="A65">
            <v>4830</v>
          </cell>
          <cell r="B65">
            <v>1320</v>
          </cell>
          <cell r="C65">
            <v>-1</v>
          </cell>
          <cell r="D65">
            <v>-1</v>
          </cell>
          <cell r="E65">
            <v>-1</v>
          </cell>
          <cell r="F65">
            <v>-1</v>
          </cell>
          <cell r="G65">
            <v>-1</v>
          </cell>
          <cell r="H65">
            <v>4710</v>
          </cell>
          <cell r="I65">
            <v>-1</v>
          </cell>
          <cell r="J65">
            <v>1940</v>
          </cell>
          <cell r="K65">
            <v>-1</v>
          </cell>
          <cell r="L65">
            <v>-1</v>
          </cell>
          <cell r="M65">
            <v>-1</v>
          </cell>
        </row>
        <row r="66">
          <cell r="A66">
            <v>4980</v>
          </cell>
          <cell r="B66">
            <v>1340</v>
          </cell>
          <cell r="C66">
            <v>-1</v>
          </cell>
          <cell r="D66">
            <v>-1</v>
          </cell>
          <cell r="E66">
            <v>-1</v>
          </cell>
          <cell r="F66">
            <v>-1</v>
          </cell>
          <cell r="G66">
            <v>-1</v>
          </cell>
          <cell r="H66">
            <v>4750</v>
          </cell>
          <cell r="I66">
            <v>-1</v>
          </cell>
          <cell r="J66">
            <v>1960</v>
          </cell>
          <cell r="K66">
            <v>-1</v>
          </cell>
          <cell r="L66">
            <v>-1</v>
          </cell>
          <cell r="M66">
            <v>-1</v>
          </cell>
        </row>
        <row r="67">
          <cell r="A67">
            <v>5130</v>
          </cell>
          <cell r="B67">
            <v>1360</v>
          </cell>
          <cell r="C67">
            <v>-1</v>
          </cell>
          <cell r="D67">
            <v>-1</v>
          </cell>
          <cell r="E67">
            <v>-1</v>
          </cell>
          <cell r="F67">
            <v>-1</v>
          </cell>
          <cell r="G67">
            <v>-1</v>
          </cell>
          <cell r="H67">
            <v>4850</v>
          </cell>
          <cell r="I67">
            <v>-1</v>
          </cell>
          <cell r="J67">
            <v>1980</v>
          </cell>
          <cell r="K67">
            <v>-1</v>
          </cell>
          <cell r="L67">
            <v>-1</v>
          </cell>
          <cell r="M67">
            <v>-1</v>
          </cell>
        </row>
        <row r="68">
          <cell r="A68">
            <v>5315</v>
          </cell>
          <cell r="B68">
            <v>1380</v>
          </cell>
          <cell r="C68">
            <v>-1</v>
          </cell>
          <cell r="D68">
            <v>-1</v>
          </cell>
          <cell r="E68">
            <v>-1</v>
          </cell>
          <cell r="F68">
            <v>-1</v>
          </cell>
          <cell r="G68">
            <v>-1</v>
          </cell>
          <cell r="H68">
            <v>4885</v>
          </cell>
          <cell r="I68">
            <v>-1</v>
          </cell>
          <cell r="J68">
            <v>2000</v>
          </cell>
          <cell r="K68">
            <v>-1</v>
          </cell>
          <cell r="L68">
            <v>-1</v>
          </cell>
          <cell r="M68">
            <v>-1</v>
          </cell>
        </row>
        <row r="69">
          <cell r="A69">
            <v>5570</v>
          </cell>
          <cell r="B69">
            <v>1400</v>
          </cell>
          <cell r="C69">
            <v>-1</v>
          </cell>
          <cell r="D69">
            <v>-1</v>
          </cell>
          <cell r="E69">
            <v>-1</v>
          </cell>
          <cell r="F69">
            <v>-1</v>
          </cell>
          <cell r="G69">
            <v>-1</v>
          </cell>
          <cell r="H69">
            <v>4930</v>
          </cell>
          <cell r="I69">
            <v>-1</v>
          </cell>
          <cell r="J69">
            <v>2020</v>
          </cell>
          <cell r="K69">
            <v>-1</v>
          </cell>
          <cell r="L69">
            <v>-1</v>
          </cell>
          <cell r="M69">
            <v>-1</v>
          </cell>
        </row>
        <row r="70">
          <cell r="A70">
            <v>-1</v>
          </cell>
          <cell r="B70">
            <v>1420</v>
          </cell>
          <cell r="C70">
            <v>-1</v>
          </cell>
          <cell r="D70">
            <v>-1</v>
          </cell>
          <cell r="E70">
            <v>-1</v>
          </cell>
          <cell r="F70">
            <v>-1</v>
          </cell>
          <cell r="G70">
            <v>-1</v>
          </cell>
          <cell r="H70">
            <v>4950</v>
          </cell>
          <cell r="I70">
            <v>-1</v>
          </cell>
          <cell r="J70">
            <v>4720</v>
          </cell>
          <cell r="K70">
            <v>-1</v>
          </cell>
          <cell r="L70">
            <v>-1</v>
          </cell>
          <cell r="M70">
            <v>-1</v>
          </cell>
        </row>
        <row r="71">
          <cell r="A71">
            <v>-1</v>
          </cell>
          <cell r="B71">
            <v>1440</v>
          </cell>
          <cell r="C71">
            <v>-1</v>
          </cell>
          <cell r="D71">
            <v>-1</v>
          </cell>
          <cell r="E71">
            <v>-1</v>
          </cell>
          <cell r="F71">
            <v>-1</v>
          </cell>
          <cell r="G71">
            <v>-1</v>
          </cell>
          <cell r="H71">
            <v>4980</v>
          </cell>
          <cell r="I71">
            <v>-1</v>
          </cell>
          <cell r="J71">
            <v>4750</v>
          </cell>
          <cell r="K71">
            <v>-1</v>
          </cell>
          <cell r="L71">
            <v>-1</v>
          </cell>
          <cell r="M71">
            <v>-1</v>
          </cell>
        </row>
        <row r="72">
          <cell r="A72">
            <v>-1</v>
          </cell>
          <cell r="B72">
            <v>1460</v>
          </cell>
          <cell r="C72">
            <v>-1</v>
          </cell>
          <cell r="D72">
            <v>-1</v>
          </cell>
          <cell r="E72">
            <v>-1</v>
          </cell>
          <cell r="F72">
            <v>-1</v>
          </cell>
          <cell r="G72">
            <v>-1</v>
          </cell>
          <cell r="H72">
            <v>5000</v>
          </cell>
          <cell r="I72">
            <v>-1</v>
          </cell>
          <cell r="J72">
            <v>4780</v>
          </cell>
          <cell r="K72">
            <v>-1</v>
          </cell>
          <cell r="L72">
            <v>-1</v>
          </cell>
          <cell r="M72">
            <v>-1</v>
          </cell>
        </row>
        <row r="73">
          <cell r="A73">
            <v>-1</v>
          </cell>
          <cell r="B73">
            <v>1480</v>
          </cell>
          <cell r="C73">
            <v>-1</v>
          </cell>
          <cell r="D73">
            <v>-1</v>
          </cell>
          <cell r="E73">
            <v>-1</v>
          </cell>
          <cell r="F73">
            <v>-1</v>
          </cell>
          <cell r="G73">
            <v>-1</v>
          </cell>
          <cell r="H73">
            <v>5070</v>
          </cell>
          <cell r="I73">
            <v>-1</v>
          </cell>
          <cell r="J73">
            <v>4900</v>
          </cell>
          <cell r="K73">
            <v>-1</v>
          </cell>
          <cell r="L73">
            <v>-1</v>
          </cell>
          <cell r="M73">
            <v>-1</v>
          </cell>
        </row>
        <row r="74">
          <cell r="A74">
            <v>-1</v>
          </cell>
          <cell r="B74">
            <v>1500</v>
          </cell>
          <cell r="C74">
            <v>-1</v>
          </cell>
          <cell r="D74">
            <v>-1</v>
          </cell>
          <cell r="E74">
            <v>-1</v>
          </cell>
          <cell r="F74">
            <v>-1</v>
          </cell>
          <cell r="G74">
            <v>-1</v>
          </cell>
          <cell r="H74">
            <v>5340</v>
          </cell>
          <cell r="I74">
            <v>-1</v>
          </cell>
          <cell r="J74">
            <v>4920</v>
          </cell>
          <cell r="K74">
            <v>-1</v>
          </cell>
          <cell r="L74">
            <v>-1</v>
          </cell>
          <cell r="M74">
            <v>-1</v>
          </cell>
        </row>
        <row r="75">
          <cell r="A75">
            <v>-1</v>
          </cell>
          <cell r="B75">
            <v>1520</v>
          </cell>
          <cell r="C75">
            <v>-1</v>
          </cell>
          <cell r="D75">
            <v>-1</v>
          </cell>
          <cell r="E75">
            <v>-1</v>
          </cell>
          <cell r="F75">
            <v>-1</v>
          </cell>
          <cell r="G75">
            <v>-1</v>
          </cell>
          <cell r="H75">
            <v>5405</v>
          </cell>
          <cell r="I75">
            <v>-1</v>
          </cell>
          <cell r="J75">
            <v>4960</v>
          </cell>
          <cell r="K75">
            <v>-1</v>
          </cell>
          <cell r="L75">
            <v>-1</v>
          </cell>
          <cell r="M75">
            <v>-1</v>
          </cell>
        </row>
        <row r="76">
          <cell r="A76">
            <v>-1</v>
          </cell>
          <cell r="B76">
            <v>1540</v>
          </cell>
          <cell r="C76">
            <v>-1</v>
          </cell>
          <cell r="D76">
            <v>-1</v>
          </cell>
          <cell r="E76">
            <v>-1</v>
          </cell>
          <cell r="F76">
            <v>-1</v>
          </cell>
          <cell r="G76">
            <v>-1</v>
          </cell>
          <cell r="H76">
            <v>6420</v>
          </cell>
          <cell r="I76">
            <v>-1</v>
          </cell>
          <cell r="J76">
            <v>5000</v>
          </cell>
          <cell r="K76">
            <v>-1</v>
          </cell>
          <cell r="L76">
            <v>-1</v>
          </cell>
          <cell r="M76">
            <v>-1</v>
          </cell>
        </row>
        <row r="77">
          <cell r="A77">
            <v>-1</v>
          </cell>
          <cell r="B77">
            <v>1560</v>
          </cell>
          <cell r="C77">
            <v>-1</v>
          </cell>
          <cell r="D77">
            <v>-1</v>
          </cell>
          <cell r="E77">
            <v>-1</v>
          </cell>
          <cell r="F77">
            <v>-1</v>
          </cell>
          <cell r="G77">
            <v>-1</v>
          </cell>
          <cell r="H77">
            <v>-1</v>
          </cell>
          <cell r="I77">
            <v>-1</v>
          </cell>
          <cell r="J77">
            <v>5025</v>
          </cell>
          <cell r="K77">
            <v>-1</v>
          </cell>
          <cell r="L77">
            <v>-1</v>
          </cell>
          <cell r="M77">
            <v>-1</v>
          </cell>
        </row>
        <row r="78">
          <cell r="A78">
            <v>-1</v>
          </cell>
          <cell r="B78">
            <v>1580</v>
          </cell>
          <cell r="C78">
            <v>-1</v>
          </cell>
          <cell r="D78">
            <v>-1</v>
          </cell>
          <cell r="E78">
            <v>-1</v>
          </cell>
          <cell r="F78">
            <v>-1</v>
          </cell>
          <cell r="G78">
            <v>-1</v>
          </cell>
          <cell r="H78">
            <v>-1</v>
          </cell>
          <cell r="I78">
            <v>-1</v>
          </cell>
          <cell r="J78">
            <v>5070</v>
          </cell>
          <cell r="K78">
            <v>-1</v>
          </cell>
          <cell r="L78">
            <v>-1</v>
          </cell>
          <cell r="M78">
            <v>-1</v>
          </cell>
        </row>
        <row r="79">
          <cell r="A79">
            <v>-1</v>
          </cell>
          <cell r="B79">
            <v>1600</v>
          </cell>
          <cell r="C79">
            <v>-1</v>
          </cell>
          <cell r="D79">
            <v>-1</v>
          </cell>
          <cell r="E79">
            <v>-1</v>
          </cell>
          <cell r="F79">
            <v>-1</v>
          </cell>
          <cell r="G79">
            <v>-1</v>
          </cell>
          <cell r="H79">
            <v>-1</v>
          </cell>
          <cell r="I79">
            <v>-1</v>
          </cell>
          <cell r="J79">
            <v>5200</v>
          </cell>
          <cell r="K79">
            <v>-1</v>
          </cell>
          <cell r="L79">
            <v>-1</v>
          </cell>
          <cell r="M79">
            <v>-1</v>
          </cell>
        </row>
        <row r="80">
          <cell r="A80">
            <v>-1</v>
          </cell>
          <cell r="B80">
            <v>1620</v>
          </cell>
          <cell r="C80">
            <v>-1</v>
          </cell>
          <cell r="D80">
            <v>-1</v>
          </cell>
          <cell r="E80">
            <v>-1</v>
          </cell>
          <cell r="F80">
            <v>-1</v>
          </cell>
          <cell r="G80">
            <v>-1</v>
          </cell>
          <cell r="H80">
            <v>-1</v>
          </cell>
          <cell r="I80">
            <v>-1</v>
          </cell>
          <cell r="J80">
            <v>5240</v>
          </cell>
          <cell r="K80">
            <v>-1</v>
          </cell>
          <cell r="L80">
            <v>-1</v>
          </cell>
          <cell r="M80">
            <v>-1</v>
          </cell>
        </row>
        <row r="81">
          <cell r="A81">
            <v>-1</v>
          </cell>
          <cell r="B81">
            <v>1640</v>
          </cell>
          <cell r="C81">
            <v>-1</v>
          </cell>
          <cell r="D81">
            <v>-1</v>
          </cell>
          <cell r="E81">
            <v>-1</v>
          </cell>
          <cell r="F81">
            <v>-1</v>
          </cell>
          <cell r="G81">
            <v>-1</v>
          </cell>
          <cell r="H81">
            <v>-1</v>
          </cell>
          <cell r="I81">
            <v>-1</v>
          </cell>
          <cell r="J81">
            <v>5480</v>
          </cell>
          <cell r="K81">
            <v>-1</v>
          </cell>
          <cell r="L81">
            <v>-1</v>
          </cell>
          <cell r="M81">
            <v>-1</v>
          </cell>
        </row>
        <row r="82">
          <cell r="A82">
            <v>-1</v>
          </cell>
          <cell r="B82">
            <v>1660</v>
          </cell>
          <cell r="C82">
            <v>-1</v>
          </cell>
          <cell r="D82">
            <v>-1</v>
          </cell>
          <cell r="E82">
            <v>-1</v>
          </cell>
          <cell r="F82">
            <v>-1</v>
          </cell>
          <cell r="G82">
            <v>-1</v>
          </cell>
          <cell r="H82">
            <v>-1</v>
          </cell>
          <cell r="I82">
            <v>-1</v>
          </cell>
          <cell r="J82">
            <v>5870</v>
          </cell>
          <cell r="K82">
            <v>-1</v>
          </cell>
          <cell r="L82">
            <v>-1</v>
          </cell>
          <cell r="M82">
            <v>-1</v>
          </cell>
        </row>
        <row r="83">
          <cell r="A83">
            <v>-1</v>
          </cell>
          <cell r="B83">
            <v>1680</v>
          </cell>
          <cell r="C83">
            <v>-1</v>
          </cell>
          <cell r="D83">
            <v>-1</v>
          </cell>
          <cell r="E83">
            <v>-1</v>
          </cell>
          <cell r="F83">
            <v>-1</v>
          </cell>
          <cell r="G83">
            <v>-1</v>
          </cell>
          <cell r="H83">
            <v>-1</v>
          </cell>
          <cell r="I83">
            <v>-1</v>
          </cell>
          <cell r="J83">
            <v>-1</v>
          </cell>
          <cell r="K83">
            <v>-1</v>
          </cell>
          <cell r="L83">
            <v>-1</v>
          </cell>
          <cell r="M83">
            <v>-1</v>
          </cell>
        </row>
        <row r="84">
          <cell r="A84">
            <v>-1</v>
          </cell>
          <cell r="B84">
            <v>1700</v>
          </cell>
          <cell r="C84">
            <v>-1</v>
          </cell>
          <cell r="D84">
            <v>-1</v>
          </cell>
          <cell r="E84">
            <v>-1</v>
          </cell>
          <cell r="F84">
            <v>-1</v>
          </cell>
          <cell r="G84">
            <v>-1</v>
          </cell>
          <cell r="H84">
            <v>-1</v>
          </cell>
          <cell r="I84">
            <v>-1</v>
          </cell>
          <cell r="J84">
            <v>-1</v>
          </cell>
          <cell r="K84">
            <v>-1</v>
          </cell>
          <cell r="L84">
            <v>-1</v>
          </cell>
          <cell r="M84">
            <v>-1</v>
          </cell>
        </row>
        <row r="85">
          <cell r="A85">
            <v>-1</v>
          </cell>
          <cell r="B85">
            <v>1720</v>
          </cell>
          <cell r="C85">
            <v>-1</v>
          </cell>
          <cell r="D85">
            <v>-1</v>
          </cell>
          <cell r="E85">
            <v>-1</v>
          </cell>
          <cell r="F85">
            <v>-1</v>
          </cell>
          <cell r="G85">
            <v>-1</v>
          </cell>
          <cell r="H85">
            <v>-1</v>
          </cell>
          <cell r="I85">
            <v>-1</v>
          </cell>
          <cell r="J85">
            <v>-1</v>
          </cell>
          <cell r="K85">
            <v>-1</v>
          </cell>
          <cell r="L85">
            <v>-1</v>
          </cell>
          <cell r="M85">
            <v>-1</v>
          </cell>
        </row>
        <row r="86">
          <cell r="A86">
            <v>-1</v>
          </cell>
          <cell r="B86">
            <v>1740</v>
          </cell>
          <cell r="C86">
            <v>-1</v>
          </cell>
          <cell r="D86">
            <v>-1</v>
          </cell>
          <cell r="E86">
            <v>-1</v>
          </cell>
          <cell r="F86">
            <v>-1</v>
          </cell>
          <cell r="G86">
            <v>-1</v>
          </cell>
          <cell r="H86">
            <v>-1</v>
          </cell>
          <cell r="I86">
            <v>-1</v>
          </cell>
          <cell r="J86">
            <v>-1</v>
          </cell>
          <cell r="K86">
            <v>-1</v>
          </cell>
          <cell r="L86">
            <v>-1</v>
          </cell>
          <cell r="M86">
            <v>-1</v>
          </cell>
        </row>
        <row r="87">
          <cell r="A87">
            <v>-1</v>
          </cell>
          <cell r="B87">
            <v>1760</v>
          </cell>
          <cell r="C87">
            <v>-1</v>
          </cell>
          <cell r="D87">
            <v>-1</v>
          </cell>
          <cell r="E87">
            <v>-1</v>
          </cell>
          <cell r="F87">
            <v>-1</v>
          </cell>
          <cell r="G87">
            <v>-1</v>
          </cell>
          <cell r="H87">
            <v>-1</v>
          </cell>
          <cell r="I87">
            <v>-1</v>
          </cell>
          <cell r="J87">
            <v>-1</v>
          </cell>
          <cell r="K87">
            <v>-1</v>
          </cell>
          <cell r="L87">
            <v>-1</v>
          </cell>
          <cell r="M87">
            <v>-1</v>
          </cell>
        </row>
        <row r="88">
          <cell r="A88">
            <v>-1</v>
          </cell>
          <cell r="B88">
            <v>1780</v>
          </cell>
          <cell r="C88">
            <v>-1</v>
          </cell>
          <cell r="D88">
            <v>-1</v>
          </cell>
          <cell r="E88">
            <v>-1</v>
          </cell>
          <cell r="F88">
            <v>-1</v>
          </cell>
          <cell r="G88">
            <v>-1</v>
          </cell>
          <cell r="H88">
            <v>-1</v>
          </cell>
          <cell r="I88">
            <v>-1</v>
          </cell>
          <cell r="J88">
            <v>-1</v>
          </cell>
          <cell r="K88">
            <v>-1</v>
          </cell>
          <cell r="L88">
            <v>-1</v>
          </cell>
          <cell r="M88">
            <v>-1</v>
          </cell>
        </row>
        <row r="89">
          <cell r="A89">
            <v>-1</v>
          </cell>
          <cell r="B89">
            <v>1800</v>
          </cell>
          <cell r="C89">
            <v>-1</v>
          </cell>
          <cell r="D89">
            <v>-1</v>
          </cell>
          <cell r="E89">
            <v>-1</v>
          </cell>
          <cell r="F89">
            <v>-1</v>
          </cell>
          <cell r="G89">
            <v>-1</v>
          </cell>
          <cell r="H89">
            <v>-1</v>
          </cell>
          <cell r="I89">
            <v>-1</v>
          </cell>
          <cell r="J89">
            <v>-1</v>
          </cell>
          <cell r="K89">
            <v>-1</v>
          </cell>
          <cell r="L89">
            <v>-1</v>
          </cell>
          <cell r="M89">
            <v>-1</v>
          </cell>
        </row>
        <row r="90">
          <cell r="A90">
            <v>-1</v>
          </cell>
          <cell r="B90">
            <v>1820</v>
          </cell>
          <cell r="C90">
            <v>-1</v>
          </cell>
          <cell r="D90">
            <v>-1</v>
          </cell>
          <cell r="E90">
            <v>-1</v>
          </cell>
          <cell r="F90">
            <v>-1</v>
          </cell>
          <cell r="G90">
            <v>-1</v>
          </cell>
          <cell r="H90">
            <v>-1</v>
          </cell>
          <cell r="I90">
            <v>-1</v>
          </cell>
          <cell r="J90">
            <v>-1</v>
          </cell>
          <cell r="K90">
            <v>-1</v>
          </cell>
          <cell r="L90">
            <v>-1</v>
          </cell>
          <cell r="M90">
            <v>-1</v>
          </cell>
        </row>
        <row r="91">
          <cell r="A91">
            <v>-1</v>
          </cell>
          <cell r="B91">
            <v>1840</v>
          </cell>
          <cell r="C91">
            <v>-1</v>
          </cell>
          <cell r="D91">
            <v>-1</v>
          </cell>
          <cell r="E91">
            <v>-1</v>
          </cell>
          <cell r="F91">
            <v>-1</v>
          </cell>
          <cell r="G91">
            <v>-1</v>
          </cell>
          <cell r="H91">
            <v>-1</v>
          </cell>
          <cell r="I91">
            <v>-1</v>
          </cell>
          <cell r="J91">
            <v>-1</v>
          </cell>
          <cell r="K91">
            <v>-1</v>
          </cell>
          <cell r="L91">
            <v>-1</v>
          </cell>
          <cell r="M91">
            <v>-1</v>
          </cell>
        </row>
        <row r="92">
          <cell r="A92">
            <v>-1</v>
          </cell>
          <cell r="B92">
            <v>1860</v>
          </cell>
          <cell r="C92">
            <v>-1</v>
          </cell>
          <cell r="D92">
            <v>-1</v>
          </cell>
          <cell r="E92">
            <v>-1</v>
          </cell>
          <cell r="F92">
            <v>-1</v>
          </cell>
          <cell r="G92">
            <v>-1</v>
          </cell>
          <cell r="H92">
            <v>-1</v>
          </cell>
          <cell r="I92">
            <v>-1</v>
          </cell>
          <cell r="J92">
            <v>-1</v>
          </cell>
          <cell r="K92">
            <v>-1</v>
          </cell>
          <cell r="L92">
            <v>-1</v>
          </cell>
          <cell r="M92">
            <v>-1</v>
          </cell>
        </row>
        <row r="93">
          <cell r="A93">
            <v>-1</v>
          </cell>
          <cell r="B93">
            <v>1880</v>
          </cell>
          <cell r="C93">
            <v>-1</v>
          </cell>
          <cell r="D93">
            <v>-1</v>
          </cell>
          <cell r="E93">
            <v>-1</v>
          </cell>
          <cell r="F93">
            <v>-1</v>
          </cell>
          <cell r="G93">
            <v>-1</v>
          </cell>
          <cell r="H93">
            <v>-1</v>
          </cell>
          <cell r="I93">
            <v>-1</v>
          </cell>
          <cell r="J93">
            <v>-1</v>
          </cell>
          <cell r="K93">
            <v>-1</v>
          </cell>
          <cell r="L93">
            <v>-1</v>
          </cell>
          <cell r="M93">
            <v>-1</v>
          </cell>
        </row>
        <row r="94">
          <cell r="A94">
            <v>-1</v>
          </cell>
          <cell r="B94">
            <v>1900</v>
          </cell>
          <cell r="C94">
            <v>-1</v>
          </cell>
          <cell r="D94">
            <v>-1</v>
          </cell>
          <cell r="E94">
            <v>-1</v>
          </cell>
          <cell r="F94">
            <v>-1</v>
          </cell>
          <cell r="G94">
            <v>-1</v>
          </cell>
          <cell r="H94">
            <v>-1</v>
          </cell>
          <cell r="I94">
            <v>-1</v>
          </cell>
          <cell r="J94">
            <v>-1</v>
          </cell>
          <cell r="K94">
            <v>-1</v>
          </cell>
          <cell r="L94">
            <v>-1</v>
          </cell>
          <cell r="M94">
            <v>-1</v>
          </cell>
        </row>
        <row r="95">
          <cell r="A95">
            <v>-1</v>
          </cell>
          <cell r="B95">
            <v>1920</v>
          </cell>
          <cell r="C95">
            <v>-1</v>
          </cell>
          <cell r="D95">
            <v>-1</v>
          </cell>
          <cell r="E95">
            <v>-1</v>
          </cell>
          <cell r="F95">
            <v>-1</v>
          </cell>
          <cell r="G95">
            <v>-1</v>
          </cell>
          <cell r="H95">
            <v>-1</v>
          </cell>
          <cell r="I95">
            <v>-1</v>
          </cell>
          <cell r="J95">
            <v>-1</v>
          </cell>
          <cell r="K95">
            <v>-1</v>
          </cell>
          <cell r="L95">
            <v>-1</v>
          </cell>
          <cell r="M95">
            <v>-1</v>
          </cell>
        </row>
        <row r="96">
          <cell r="A96">
            <v>-1</v>
          </cell>
          <cell r="B96">
            <v>1940</v>
          </cell>
          <cell r="C96">
            <v>-1</v>
          </cell>
          <cell r="D96">
            <v>-1</v>
          </cell>
          <cell r="E96">
            <v>-1</v>
          </cell>
          <cell r="F96">
            <v>-1</v>
          </cell>
          <cell r="G96">
            <v>-1</v>
          </cell>
          <cell r="H96">
            <v>-1</v>
          </cell>
          <cell r="I96">
            <v>-1</v>
          </cell>
          <cell r="J96">
            <v>-1</v>
          </cell>
          <cell r="K96">
            <v>-1</v>
          </cell>
          <cell r="L96">
            <v>-1</v>
          </cell>
          <cell r="M96">
            <v>-1</v>
          </cell>
        </row>
        <row r="97">
          <cell r="A97">
            <v>-1</v>
          </cell>
          <cell r="B97">
            <v>1960</v>
          </cell>
          <cell r="C97">
            <v>-1</v>
          </cell>
          <cell r="D97">
            <v>-1</v>
          </cell>
          <cell r="E97">
            <v>-1</v>
          </cell>
          <cell r="F97">
            <v>-1</v>
          </cell>
          <cell r="G97">
            <v>-1</v>
          </cell>
          <cell r="H97">
            <v>-1</v>
          </cell>
          <cell r="I97">
            <v>-1</v>
          </cell>
          <cell r="J97">
            <v>-1</v>
          </cell>
          <cell r="K97">
            <v>-1</v>
          </cell>
          <cell r="L97">
            <v>-1</v>
          </cell>
          <cell r="M97">
            <v>-1</v>
          </cell>
        </row>
        <row r="98">
          <cell r="A98">
            <v>-1</v>
          </cell>
          <cell r="B98">
            <v>1980</v>
          </cell>
          <cell r="C98">
            <v>-1</v>
          </cell>
          <cell r="D98">
            <v>-1</v>
          </cell>
          <cell r="E98">
            <v>-1</v>
          </cell>
          <cell r="F98">
            <v>-1</v>
          </cell>
          <cell r="G98">
            <v>-1</v>
          </cell>
          <cell r="H98">
            <v>-1</v>
          </cell>
          <cell r="I98">
            <v>-1</v>
          </cell>
          <cell r="J98">
            <v>-1</v>
          </cell>
          <cell r="K98">
            <v>-1</v>
          </cell>
          <cell r="L98">
            <v>-1</v>
          </cell>
          <cell r="M98">
            <v>-1</v>
          </cell>
        </row>
        <row r="99">
          <cell r="A99">
            <v>-1</v>
          </cell>
          <cell r="B99">
            <v>2000</v>
          </cell>
          <cell r="C99">
            <v>-1</v>
          </cell>
          <cell r="D99">
            <v>-1</v>
          </cell>
          <cell r="E99">
            <v>-1</v>
          </cell>
          <cell r="F99">
            <v>-1</v>
          </cell>
          <cell r="G99">
            <v>-1</v>
          </cell>
          <cell r="H99">
            <v>-1</v>
          </cell>
          <cell r="I99">
            <v>-1</v>
          </cell>
          <cell r="J99">
            <v>-1</v>
          </cell>
          <cell r="K99">
            <v>-1</v>
          </cell>
          <cell r="L99">
            <v>-1</v>
          </cell>
          <cell r="M99">
            <v>-1</v>
          </cell>
        </row>
        <row r="100">
          <cell r="A100">
            <v>-1</v>
          </cell>
          <cell r="B100">
            <v>4625</v>
          </cell>
          <cell r="C100">
            <v>-1</v>
          </cell>
          <cell r="D100">
            <v>-1</v>
          </cell>
          <cell r="E100">
            <v>-1</v>
          </cell>
          <cell r="F100">
            <v>-1</v>
          </cell>
          <cell r="G100">
            <v>-1</v>
          </cell>
          <cell r="H100">
            <v>-1</v>
          </cell>
          <cell r="I100">
            <v>-1</v>
          </cell>
          <cell r="J100">
            <v>-1</v>
          </cell>
          <cell r="K100">
            <v>-1</v>
          </cell>
          <cell r="L100">
            <v>-1</v>
          </cell>
          <cell r="M100">
            <v>-1</v>
          </cell>
        </row>
        <row r="101">
          <cell r="A101">
            <v>-1</v>
          </cell>
          <cell r="B101">
            <v>4645</v>
          </cell>
          <cell r="C101">
            <v>-1</v>
          </cell>
          <cell r="D101">
            <v>-1</v>
          </cell>
          <cell r="E101">
            <v>-1</v>
          </cell>
          <cell r="F101">
            <v>-1</v>
          </cell>
          <cell r="G101">
            <v>-1</v>
          </cell>
          <cell r="H101">
            <v>-1</v>
          </cell>
          <cell r="I101">
            <v>-1</v>
          </cell>
          <cell r="J101">
            <v>-1</v>
          </cell>
          <cell r="K101">
            <v>-1</v>
          </cell>
          <cell r="L101">
            <v>-1</v>
          </cell>
          <cell r="M101">
            <v>-1</v>
          </cell>
        </row>
        <row r="102">
          <cell r="A102">
            <v>-1</v>
          </cell>
          <cell r="B102">
            <v>4665</v>
          </cell>
          <cell r="C102">
            <v>-1</v>
          </cell>
          <cell r="D102">
            <v>-1</v>
          </cell>
          <cell r="E102">
            <v>-1</v>
          </cell>
          <cell r="F102">
            <v>-1</v>
          </cell>
          <cell r="G102">
            <v>-1</v>
          </cell>
          <cell r="H102">
            <v>-1</v>
          </cell>
          <cell r="I102">
            <v>-1</v>
          </cell>
          <cell r="J102">
            <v>-1</v>
          </cell>
          <cell r="K102">
            <v>-1</v>
          </cell>
          <cell r="L102">
            <v>-1</v>
          </cell>
          <cell r="M102">
            <v>-1</v>
          </cell>
        </row>
        <row r="103">
          <cell r="A103">
            <v>-1</v>
          </cell>
          <cell r="B103">
            <v>4685</v>
          </cell>
          <cell r="C103">
            <v>-1</v>
          </cell>
          <cell r="D103">
            <v>-1</v>
          </cell>
          <cell r="E103">
            <v>-1</v>
          </cell>
          <cell r="F103">
            <v>-1</v>
          </cell>
          <cell r="G103">
            <v>-1</v>
          </cell>
          <cell r="H103">
            <v>-1</v>
          </cell>
          <cell r="I103">
            <v>-1</v>
          </cell>
          <cell r="J103">
            <v>-1</v>
          </cell>
          <cell r="K103">
            <v>-1</v>
          </cell>
          <cell r="L103">
            <v>-1</v>
          </cell>
          <cell r="M103">
            <v>-1</v>
          </cell>
        </row>
        <row r="104">
          <cell r="A104">
            <v>-1</v>
          </cell>
          <cell r="B104">
            <v>4705</v>
          </cell>
          <cell r="C104">
            <v>-1</v>
          </cell>
          <cell r="D104">
            <v>-1</v>
          </cell>
          <cell r="E104">
            <v>-1</v>
          </cell>
          <cell r="F104">
            <v>-1</v>
          </cell>
          <cell r="G104">
            <v>-1</v>
          </cell>
          <cell r="H104">
            <v>-1</v>
          </cell>
          <cell r="I104">
            <v>-1</v>
          </cell>
          <cell r="J104">
            <v>-1</v>
          </cell>
          <cell r="K104">
            <v>-1</v>
          </cell>
          <cell r="L104">
            <v>-1</v>
          </cell>
          <cell r="M104">
            <v>-1</v>
          </cell>
        </row>
        <row r="105">
          <cell r="A105">
            <v>-1</v>
          </cell>
          <cell r="B105">
            <v>4725</v>
          </cell>
          <cell r="C105">
            <v>-1</v>
          </cell>
          <cell r="D105">
            <v>-1</v>
          </cell>
          <cell r="E105">
            <v>-1</v>
          </cell>
          <cell r="F105">
            <v>-1</v>
          </cell>
          <cell r="G105">
            <v>-1</v>
          </cell>
          <cell r="H105">
            <v>-1</v>
          </cell>
          <cell r="I105">
            <v>-1</v>
          </cell>
          <cell r="J105">
            <v>-1</v>
          </cell>
          <cell r="K105">
            <v>-1</v>
          </cell>
          <cell r="L105">
            <v>-1</v>
          </cell>
          <cell r="M105">
            <v>-1</v>
          </cell>
        </row>
        <row r="106">
          <cell r="A106">
            <v>-1</v>
          </cell>
          <cell r="B106">
            <v>4745</v>
          </cell>
          <cell r="C106">
            <v>-1</v>
          </cell>
          <cell r="D106">
            <v>-1</v>
          </cell>
          <cell r="E106">
            <v>-1</v>
          </cell>
          <cell r="F106">
            <v>-1</v>
          </cell>
          <cell r="G106">
            <v>-1</v>
          </cell>
          <cell r="H106">
            <v>-1</v>
          </cell>
          <cell r="I106">
            <v>-1</v>
          </cell>
          <cell r="J106">
            <v>-1</v>
          </cell>
          <cell r="K106">
            <v>-1</v>
          </cell>
          <cell r="L106">
            <v>-1</v>
          </cell>
          <cell r="M106">
            <v>-1</v>
          </cell>
        </row>
        <row r="107">
          <cell r="A107">
            <v>-1</v>
          </cell>
          <cell r="B107">
            <v>4765</v>
          </cell>
          <cell r="C107">
            <v>-1</v>
          </cell>
          <cell r="D107">
            <v>-1</v>
          </cell>
          <cell r="E107">
            <v>-1</v>
          </cell>
          <cell r="F107">
            <v>-1</v>
          </cell>
          <cell r="G107">
            <v>-1</v>
          </cell>
          <cell r="H107">
            <v>-1</v>
          </cell>
          <cell r="I107">
            <v>-1</v>
          </cell>
          <cell r="J107">
            <v>-1</v>
          </cell>
          <cell r="K107">
            <v>-1</v>
          </cell>
          <cell r="L107">
            <v>-1</v>
          </cell>
          <cell r="M107">
            <v>-1</v>
          </cell>
        </row>
        <row r="108">
          <cell r="A108">
            <v>-1</v>
          </cell>
          <cell r="B108">
            <v>4785</v>
          </cell>
          <cell r="C108">
            <v>-1</v>
          </cell>
          <cell r="D108">
            <v>-1</v>
          </cell>
          <cell r="E108">
            <v>-1</v>
          </cell>
          <cell r="F108">
            <v>-1</v>
          </cell>
          <cell r="G108">
            <v>-1</v>
          </cell>
          <cell r="H108">
            <v>-1</v>
          </cell>
          <cell r="I108">
            <v>-1</v>
          </cell>
          <cell r="J108">
            <v>-1</v>
          </cell>
          <cell r="K108">
            <v>-1</v>
          </cell>
          <cell r="L108">
            <v>-1</v>
          </cell>
          <cell r="M108">
            <v>-1</v>
          </cell>
        </row>
        <row r="109">
          <cell r="A109">
            <v>-1</v>
          </cell>
          <cell r="B109">
            <v>4805</v>
          </cell>
          <cell r="C109">
            <v>-1</v>
          </cell>
          <cell r="D109">
            <v>-1</v>
          </cell>
          <cell r="E109">
            <v>-1</v>
          </cell>
          <cell r="F109">
            <v>-1</v>
          </cell>
          <cell r="G109">
            <v>-1</v>
          </cell>
          <cell r="H109">
            <v>-1</v>
          </cell>
          <cell r="I109">
            <v>-1</v>
          </cell>
          <cell r="J109">
            <v>-1</v>
          </cell>
          <cell r="K109">
            <v>-1</v>
          </cell>
          <cell r="L109">
            <v>-1</v>
          </cell>
          <cell r="M109">
            <v>-1</v>
          </cell>
        </row>
        <row r="110">
          <cell r="A110">
            <v>-1</v>
          </cell>
          <cell r="B110">
            <v>4825</v>
          </cell>
          <cell r="C110">
            <v>-1</v>
          </cell>
          <cell r="D110">
            <v>-1</v>
          </cell>
          <cell r="E110">
            <v>-1</v>
          </cell>
          <cell r="F110">
            <v>-1</v>
          </cell>
          <cell r="G110">
            <v>-1</v>
          </cell>
          <cell r="H110">
            <v>-1</v>
          </cell>
          <cell r="I110">
            <v>-1</v>
          </cell>
          <cell r="J110">
            <v>-1</v>
          </cell>
          <cell r="K110">
            <v>-1</v>
          </cell>
          <cell r="L110">
            <v>-1</v>
          </cell>
          <cell r="M110">
            <v>-1</v>
          </cell>
        </row>
        <row r="111">
          <cell r="A111">
            <v>-1</v>
          </cell>
          <cell r="B111">
            <v>4845</v>
          </cell>
          <cell r="C111">
            <v>-1</v>
          </cell>
          <cell r="D111">
            <v>-1</v>
          </cell>
          <cell r="E111">
            <v>-1</v>
          </cell>
          <cell r="F111">
            <v>-1</v>
          </cell>
          <cell r="G111">
            <v>-1</v>
          </cell>
          <cell r="H111">
            <v>-1</v>
          </cell>
          <cell r="I111">
            <v>-1</v>
          </cell>
          <cell r="J111">
            <v>-1</v>
          </cell>
          <cell r="K111">
            <v>-1</v>
          </cell>
          <cell r="L111">
            <v>-1</v>
          </cell>
          <cell r="M111">
            <v>-1</v>
          </cell>
        </row>
        <row r="112">
          <cell r="A112">
            <v>-1</v>
          </cell>
          <cell r="B112">
            <v>4865</v>
          </cell>
          <cell r="C112">
            <v>-1</v>
          </cell>
          <cell r="D112">
            <v>-1</v>
          </cell>
          <cell r="E112">
            <v>-1</v>
          </cell>
          <cell r="F112">
            <v>-1</v>
          </cell>
          <cell r="G112">
            <v>-1</v>
          </cell>
          <cell r="H112">
            <v>-1</v>
          </cell>
          <cell r="I112">
            <v>-1</v>
          </cell>
          <cell r="J112">
            <v>-1</v>
          </cell>
          <cell r="K112">
            <v>-1</v>
          </cell>
          <cell r="L112">
            <v>-1</v>
          </cell>
          <cell r="M112">
            <v>-1</v>
          </cell>
        </row>
        <row r="113">
          <cell r="A113">
            <v>-1</v>
          </cell>
          <cell r="B113">
            <v>4885</v>
          </cell>
          <cell r="C113">
            <v>-1</v>
          </cell>
          <cell r="D113">
            <v>-1</v>
          </cell>
          <cell r="E113">
            <v>-1</v>
          </cell>
          <cell r="F113">
            <v>-1</v>
          </cell>
          <cell r="G113">
            <v>-1</v>
          </cell>
          <cell r="H113">
            <v>-1</v>
          </cell>
          <cell r="I113">
            <v>-1</v>
          </cell>
          <cell r="J113">
            <v>-1</v>
          </cell>
          <cell r="K113">
            <v>-1</v>
          </cell>
          <cell r="L113">
            <v>-1</v>
          </cell>
          <cell r="M113">
            <v>-1</v>
          </cell>
        </row>
        <row r="114">
          <cell r="A114">
            <v>-1</v>
          </cell>
          <cell r="B114">
            <v>4905</v>
          </cell>
          <cell r="C114">
            <v>-1</v>
          </cell>
          <cell r="D114">
            <v>-1</v>
          </cell>
          <cell r="E114">
            <v>-1</v>
          </cell>
          <cell r="F114">
            <v>-1</v>
          </cell>
          <cell r="G114">
            <v>-1</v>
          </cell>
          <cell r="H114">
            <v>-1</v>
          </cell>
          <cell r="I114">
            <v>-1</v>
          </cell>
          <cell r="J114">
            <v>-1</v>
          </cell>
          <cell r="K114">
            <v>-1</v>
          </cell>
          <cell r="L114">
            <v>-1</v>
          </cell>
          <cell r="M114">
            <v>-1</v>
          </cell>
        </row>
        <row r="115">
          <cell r="A115">
            <v>-1</v>
          </cell>
          <cell r="B115">
            <v>4925</v>
          </cell>
          <cell r="C115">
            <v>-1</v>
          </cell>
          <cell r="D115">
            <v>-1</v>
          </cell>
          <cell r="E115">
            <v>-1</v>
          </cell>
          <cell r="F115">
            <v>-1</v>
          </cell>
          <cell r="G115">
            <v>-1</v>
          </cell>
          <cell r="H115">
            <v>-1</v>
          </cell>
          <cell r="I115">
            <v>-1</v>
          </cell>
          <cell r="J115">
            <v>-1</v>
          </cell>
          <cell r="K115">
            <v>-1</v>
          </cell>
          <cell r="L115">
            <v>-1</v>
          </cell>
          <cell r="M115">
            <v>-1</v>
          </cell>
        </row>
        <row r="116">
          <cell r="A116">
            <v>-1</v>
          </cell>
          <cell r="B116">
            <v>4945</v>
          </cell>
          <cell r="C116">
            <v>-1</v>
          </cell>
          <cell r="D116">
            <v>-1</v>
          </cell>
          <cell r="E116">
            <v>-1</v>
          </cell>
          <cell r="F116">
            <v>-1</v>
          </cell>
          <cell r="G116">
            <v>-1</v>
          </cell>
          <cell r="H116">
            <v>-1</v>
          </cell>
          <cell r="I116">
            <v>-1</v>
          </cell>
          <cell r="J116">
            <v>-1</v>
          </cell>
          <cell r="K116">
            <v>-1</v>
          </cell>
          <cell r="L116">
            <v>-1</v>
          </cell>
          <cell r="M116">
            <v>-1</v>
          </cell>
        </row>
        <row r="117">
          <cell r="A117">
            <v>-1</v>
          </cell>
          <cell r="B117">
            <v>4970</v>
          </cell>
          <cell r="C117">
            <v>-1</v>
          </cell>
          <cell r="D117">
            <v>-1</v>
          </cell>
          <cell r="E117">
            <v>-1</v>
          </cell>
          <cell r="F117">
            <v>-1</v>
          </cell>
          <cell r="G117">
            <v>-1</v>
          </cell>
          <cell r="H117">
            <v>-1</v>
          </cell>
          <cell r="I117">
            <v>-1</v>
          </cell>
          <cell r="J117">
            <v>-1</v>
          </cell>
          <cell r="K117">
            <v>-1</v>
          </cell>
          <cell r="L117">
            <v>-1</v>
          </cell>
          <cell r="M117">
            <v>-1</v>
          </cell>
        </row>
        <row r="118">
          <cell r="A118">
            <v>-1</v>
          </cell>
          <cell r="B118">
            <v>4990</v>
          </cell>
          <cell r="C118">
            <v>-1</v>
          </cell>
          <cell r="D118">
            <v>-1</v>
          </cell>
          <cell r="E118">
            <v>-1</v>
          </cell>
          <cell r="F118">
            <v>-1</v>
          </cell>
          <cell r="G118">
            <v>-1</v>
          </cell>
          <cell r="H118">
            <v>-1</v>
          </cell>
          <cell r="I118">
            <v>-1</v>
          </cell>
          <cell r="J118">
            <v>-1</v>
          </cell>
          <cell r="K118">
            <v>-1</v>
          </cell>
          <cell r="L118">
            <v>-1</v>
          </cell>
          <cell r="M118">
            <v>-1</v>
          </cell>
        </row>
        <row r="119">
          <cell r="A119">
            <v>-1</v>
          </cell>
          <cell r="B119">
            <v>5010</v>
          </cell>
          <cell r="C119">
            <v>-1</v>
          </cell>
          <cell r="D119">
            <v>-1</v>
          </cell>
          <cell r="E119">
            <v>-1</v>
          </cell>
          <cell r="F119">
            <v>-1</v>
          </cell>
          <cell r="G119">
            <v>-1</v>
          </cell>
          <cell r="H119">
            <v>-1</v>
          </cell>
          <cell r="I119">
            <v>-1</v>
          </cell>
          <cell r="J119">
            <v>-1</v>
          </cell>
          <cell r="K119">
            <v>-1</v>
          </cell>
          <cell r="L119">
            <v>-1</v>
          </cell>
          <cell r="M119">
            <v>-1</v>
          </cell>
        </row>
        <row r="120">
          <cell r="A120">
            <v>-1</v>
          </cell>
          <cell r="B120">
            <v>5030</v>
          </cell>
          <cell r="C120">
            <v>-1</v>
          </cell>
          <cell r="D120">
            <v>-1</v>
          </cell>
          <cell r="E120">
            <v>-1</v>
          </cell>
          <cell r="F120">
            <v>-1</v>
          </cell>
          <cell r="G120">
            <v>-1</v>
          </cell>
          <cell r="H120">
            <v>-1</v>
          </cell>
          <cell r="I120">
            <v>-1</v>
          </cell>
          <cell r="J120">
            <v>-1</v>
          </cell>
          <cell r="K120">
            <v>-1</v>
          </cell>
          <cell r="L120">
            <v>-1</v>
          </cell>
          <cell r="M120">
            <v>-1</v>
          </cell>
        </row>
        <row r="121">
          <cell r="A121">
            <v>-1</v>
          </cell>
          <cell r="B121">
            <v>5050</v>
          </cell>
          <cell r="C121">
            <v>-1</v>
          </cell>
          <cell r="D121">
            <v>-1</v>
          </cell>
          <cell r="E121">
            <v>-1</v>
          </cell>
          <cell r="F121">
            <v>-1</v>
          </cell>
          <cell r="G121">
            <v>-1</v>
          </cell>
          <cell r="H121">
            <v>-1</v>
          </cell>
          <cell r="I121">
            <v>-1</v>
          </cell>
          <cell r="J121">
            <v>-1</v>
          </cell>
          <cell r="K121">
            <v>-1</v>
          </cell>
          <cell r="L121">
            <v>-1</v>
          </cell>
          <cell r="M121">
            <v>-1</v>
          </cell>
        </row>
        <row r="122">
          <cell r="A122">
            <v>-1</v>
          </cell>
          <cell r="B122">
            <v>5070</v>
          </cell>
          <cell r="C122">
            <v>-1</v>
          </cell>
          <cell r="D122">
            <v>-1</v>
          </cell>
          <cell r="E122">
            <v>-1</v>
          </cell>
          <cell r="F122">
            <v>-1</v>
          </cell>
          <cell r="G122">
            <v>-1</v>
          </cell>
          <cell r="H122">
            <v>-1</v>
          </cell>
          <cell r="I122">
            <v>-1</v>
          </cell>
          <cell r="J122">
            <v>-1</v>
          </cell>
          <cell r="K122">
            <v>-1</v>
          </cell>
          <cell r="L122">
            <v>-1</v>
          </cell>
          <cell r="M122">
            <v>-1</v>
          </cell>
        </row>
        <row r="123">
          <cell r="A123">
            <v>-1</v>
          </cell>
          <cell r="B123">
            <v>5100</v>
          </cell>
          <cell r="C123">
            <v>-1</v>
          </cell>
          <cell r="D123">
            <v>-1</v>
          </cell>
          <cell r="E123">
            <v>-1</v>
          </cell>
          <cell r="F123">
            <v>-1</v>
          </cell>
          <cell r="G123">
            <v>-1</v>
          </cell>
          <cell r="H123">
            <v>-1</v>
          </cell>
          <cell r="I123">
            <v>-1</v>
          </cell>
          <cell r="J123">
            <v>-1</v>
          </cell>
          <cell r="K123">
            <v>-1</v>
          </cell>
          <cell r="L123">
            <v>-1</v>
          </cell>
          <cell r="M123">
            <v>-1</v>
          </cell>
        </row>
        <row r="124">
          <cell r="A124">
            <v>-1</v>
          </cell>
          <cell r="B124">
            <v>5130</v>
          </cell>
          <cell r="C124">
            <v>-1</v>
          </cell>
          <cell r="D124">
            <v>-1</v>
          </cell>
          <cell r="E124">
            <v>-1</v>
          </cell>
          <cell r="F124">
            <v>-1</v>
          </cell>
          <cell r="G124">
            <v>-1</v>
          </cell>
          <cell r="H124">
            <v>-1</v>
          </cell>
          <cell r="I124">
            <v>-1</v>
          </cell>
          <cell r="J124">
            <v>-1</v>
          </cell>
          <cell r="K124">
            <v>-1</v>
          </cell>
          <cell r="L124">
            <v>-1</v>
          </cell>
          <cell r="M124">
            <v>-1</v>
          </cell>
        </row>
        <row r="125">
          <cell r="A125">
            <v>-1</v>
          </cell>
          <cell r="B125">
            <v>5155</v>
          </cell>
          <cell r="C125">
            <v>-1</v>
          </cell>
          <cell r="D125">
            <v>-1</v>
          </cell>
          <cell r="E125">
            <v>-1</v>
          </cell>
          <cell r="F125">
            <v>-1</v>
          </cell>
          <cell r="G125">
            <v>-1</v>
          </cell>
          <cell r="H125">
            <v>-1</v>
          </cell>
          <cell r="I125">
            <v>-1</v>
          </cell>
          <cell r="J125">
            <v>-1</v>
          </cell>
          <cell r="K125">
            <v>-1</v>
          </cell>
          <cell r="L125">
            <v>-1</v>
          </cell>
          <cell r="M125">
            <v>-1</v>
          </cell>
        </row>
        <row r="126">
          <cell r="A126">
            <v>-1</v>
          </cell>
          <cell r="B126">
            <v>5195</v>
          </cell>
          <cell r="C126">
            <v>-1</v>
          </cell>
          <cell r="D126">
            <v>-1</v>
          </cell>
          <cell r="E126">
            <v>-1</v>
          </cell>
          <cell r="F126">
            <v>-1</v>
          </cell>
          <cell r="G126">
            <v>-1</v>
          </cell>
          <cell r="H126">
            <v>-1</v>
          </cell>
          <cell r="I126">
            <v>-1</v>
          </cell>
          <cell r="J126">
            <v>-1</v>
          </cell>
          <cell r="K126">
            <v>-1</v>
          </cell>
          <cell r="L126">
            <v>-1</v>
          </cell>
          <cell r="M126">
            <v>-1</v>
          </cell>
        </row>
        <row r="127">
          <cell r="A127">
            <v>-1</v>
          </cell>
          <cell r="B127">
            <v>5215</v>
          </cell>
          <cell r="C127">
            <v>-1</v>
          </cell>
          <cell r="D127">
            <v>-1</v>
          </cell>
          <cell r="E127">
            <v>-1</v>
          </cell>
          <cell r="F127">
            <v>-1</v>
          </cell>
          <cell r="G127">
            <v>-1</v>
          </cell>
          <cell r="H127">
            <v>-1</v>
          </cell>
          <cell r="I127">
            <v>-1</v>
          </cell>
          <cell r="J127">
            <v>-1</v>
          </cell>
          <cell r="K127">
            <v>-1</v>
          </cell>
          <cell r="L127">
            <v>-1</v>
          </cell>
          <cell r="M127">
            <v>-1</v>
          </cell>
        </row>
        <row r="128">
          <cell r="A128">
            <v>-1</v>
          </cell>
          <cell r="B128">
            <v>5250</v>
          </cell>
          <cell r="C128">
            <v>-1</v>
          </cell>
          <cell r="D128">
            <v>-1</v>
          </cell>
          <cell r="E128">
            <v>-1</v>
          </cell>
          <cell r="F128">
            <v>-1</v>
          </cell>
          <cell r="G128">
            <v>-1</v>
          </cell>
          <cell r="H128">
            <v>-1</v>
          </cell>
          <cell r="I128">
            <v>-1</v>
          </cell>
          <cell r="J128">
            <v>-1</v>
          </cell>
          <cell r="K128">
            <v>-1</v>
          </cell>
          <cell r="L128">
            <v>-1</v>
          </cell>
          <cell r="M128">
            <v>-1</v>
          </cell>
        </row>
        <row r="129">
          <cell r="A129">
            <v>-1</v>
          </cell>
          <cell r="B129">
            <v>5290</v>
          </cell>
          <cell r="C129">
            <v>-1</v>
          </cell>
          <cell r="D129">
            <v>-1</v>
          </cell>
          <cell r="E129">
            <v>-1</v>
          </cell>
          <cell r="F129">
            <v>-1</v>
          </cell>
          <cell r="G129">
            <v>-1</v>
          </cell>
          <cell r="H129">
            <v>-1</v>
          </cell>
          <cell r="I129">
            <v>-1</v>
          </cell>
          <cell r="J129">
            <v>-1</v>
          </cell>
          <cell r="K129">
            <v>-1</v>
          </cell>
          <cell r="L129">
            <v>-1</v>
          </cell>
          <cell r="M129">
            <v>-1</v>
          </cell>
        </row>
        <row r="130">
          <cell r="A130">
            <v>-1</v>
          </cell>
          <cell r="B130">
            <v>5320</v>
          </cell>
          <cell r="C130">
            <v>-1</v>
          </cell>
          <cell r="D130">
            <v>-1</v>
          </cell>
          <cell r="E130">
            <v>-1</v>
          </cell>
          <cell r="F130">
            <v>-1</v>
          </cell>
          <cell r="G130">
            <v>-1</v>
          </cell>
          <cell r="H130">
            <v>-1</v>
          </cell>
          <cell r="I130">
            <v>-1</v>
          </cell>
          <cell r="J130">
            <v>-1</v>
          </cell>
          <cell r="K130">
            <v>-1</v>
          </cell>
          <cell r="L130">
            <v>-1</v>
          </cell>
          <cell r="M130">
            <v>-1</v>
          </cell>
        </row>
        <row r="131">
          <cell r="A131">
            <v>-1</v>
          </cell>
          <cell r="B131">
            <v>5340</v>
          </cell>
          <cell r="C131">
            <v>-1</v>
          </cell>
          <cell r="D131">
            <v>-1</v>
          </cell>
          <cell r="E131">
            <v>-1</v>
          </cell>
          <cell r="F131">
            <v>-1</v>
          </cell>
          <cell r="G131">
            <v>-1</v>
          </cell>
          <cell r="H131">
            <v>-1</v>
          </cell>
          <cell r="I131">
            <v>-1</v>
          </cell>
          <cell r="J131">
            <v>-1</v>
          </cell>
          <cell r="K131">
            <v>-1</v>
          </cell>
          <cell r="L131">
            <v>-1</v>
          </cell>
          <cell r="M131">
            <v>-1</v>
          </cell>
        </row>
        <row r="132">
          <cell r="A132">
            <v>-1</v>
          </cell>
          <cell r="B132">
            <v>5370</v>
          </cell>
          <cell r="C132">
            <v>-1</v>
          </cell>
          <cell r="D132">
            <v>-1</v>
          </cell>
          <cell r="E132">
            <v>-1</v>
          </cell>
          <cell r="F132">
            <v>-1</v>
          </cell>
          <cell r="G132">
            <v>-1</v>
          </cell>
          <cell r="H132">
            <v>-1</v>
          </cell>
          <cell r="I132">
            <v>-1</v>
          </cell>
          <cell r="J132">
            <v>-1</v>
          </cell>
          <cell r="K132">
            <v>-1</v>
          </cell>
          <cell r="L132">
            <v>-1</v>
          </cell>
          <cell r="M132">
            <v>-1</v>
          </cell>
        </row>
        <row r="133">
          <cell r="A133">
            <v>-1</v>
          </cell>
          <cell r="B133">
            <v>5390</v>
          </cell>
          <cell r="C133">
            <v>-1</v>
          </cell>
          <cell r="D133">
            <v>-1</v>
          </cell>
          <cell r="E133">
            <v>-1</v>
          </cell>
          <cell r="F133">
            <v>-1</v>
          </cell>
          <cell r="G133">
            <v>-1</v>
          </cell>
          <cell r="H133">
            <v>-1</v>
          </cell>
          <cell r="I133">
            <v>-1</v>
          </cell>
          <cell r="J133">
            <v>-1</v>
          </cell>
          <cell r="K133">
            <v>-1</v>
          </cell>
          <cell r="L133">
            <v>-1</v>
          </cell>
          <cell r="M133">
            <v>-1</v>
          </cell>
        </row>
        <row r="134">
          <cell r="A134">
            <v>-1</v>
          </cell>
          <cell r="B134">
            <v>5440</v>
          </cell>
          <cell r="C134">
            <v>-1</v>
          </cell>
          <cell r="D134">
            <v>-1</v>
          </cell>
          <cell r="E134">
            <v>-1</v>
          </cell>
          <cell r="F134">
            <v>-1</v>
          </cell>
          <cell r="G134">
            <v>-1</v>
          </cell>
          <cell r="H134">
            <v>-1</v>
          </cell>
          <cell r="I134">
            <v>-1</v>
          </cell>
          <cell r="J134">
            <v>-1</v>
          </cell>
          <cell r="K134">
            <v>-1</v>
          </cell>
          <cell r="L134">
            <v>-1</v>
          </cell>
          <cell r="M134">
            <v>-1</v>
          </cell>
        </row>
        <row r="135">
          <cell r="A135">
            <v>-1</v>
          </cell>
          <cell r="B135">
            <v>5535</v>
          </cell>
          <cell r="C135">
            <v>-1</v>
          </cell>
          <cell r="D135">
            <v>-1</v>
          </cell>
          <cell r="E135">
            <v>-1</v>
          </cell>
          <cell r="F135">
            <v>-1</v>
          </cell>
          <cell r="G135">
            <v>-1</v>
          </cell>
          <cell r="H135">
            <v>-1</v>
          </cell>
          <cell r="I135">
            <v>-1</v>
          </cell>
          <cell r="J135">
            <v>-1</v>
          </cell>
          <cell r="K135">
            <v>-1</v>
          </cell>
          <cell r="L135">
            <v>-1</v>
          </cell>
          <cell r="M135">
            <v>-1</v>
          </cell>
        </row>
        <row r="136">
          <cell r="A136">
            <v>-1</v>
          </cell>
          <cell r="B136">
            <v>5575</v>
          </cell>
          <cell r="C136">
            <v>-1</v>
          </cell>
          <cell r="D136">
            <v>-1</v>
          </cell>
          <cell r="E136">
            <v>-1</v>
          </cell>
          <cell r="F136">
            <v>-1</v>
          </cell>
          <cell r="G136">
            <v>-1</v>
          </cell>
          <cell r="H136">
            <v>-1</v>
          </cell>
          <cell r="I136">
            <v>-1</v>
          </cell>
          <cell r="J136">
            <v>-1</v>
          </cell>
          <cell r="K136">
            <v>-1</v>
          </cell>
          <cell r="L136">
            <v>-1</v>
          </cell>
          <cell r="M136">
            <v>-1</v>
          </cell>
        </row>
        <row r="137">
          <cell r="A137">
            <v>-1</v>
          </cell>
          <cell r="B137">
            <v>5720</v>
          </cell>
          <cell r="C137">
            <v>-1</v>
          </cell>
          <cell r="D137">
            <v>-1</v>
          </cell>
          <cell r="E137">
            <v>-1</v>
          </cell>
          <cell r="F137">
            <v>-1</v>
          </cell>
          <cell r="G137">
            <v>-1</v>
          </cell>
          <cell r="H137">
            <v>-1</v>
          </cell>
          <cell r="I137">
            <v>-1</v>
          </cell>
          <cell r="J137">
            <v>-1</v>
          </cell>
          <cell r="K137">
            <v>-1</v>
          </cell>
          <cell r="L137">
            <v>-1</v>
          </cell>
          <cell r="M137">
            <v>-1</v>
          </cell>
        </row>
        <row r="138">
          <cell r="A138">
            <v>-1</v>
          </cell>
          <cell r="B138">
            <v>6000</v>
          </cell>
          <cell r="C138">
            <v>-1</v>
          </cell>
          <cell r="D138">
            <v>-1</v>
          </cell>
          <cell r="E138">
            <v>-1</v>
          </cell>
          <cell r="F138">
            <v>-1</v>
          </cell>
          <cell r="G138">
            <v>-1</v>
          </cell>
          <cell r="H138">
            <v>-1</v>
          </cell>
          <cell r="I138">
            <v>-1</v>
          </cell>
          <cell r="J138">
            <v>-1</v>
          </cell>
          <cell r="K138">
            <v>-1</v>
          </cell>
          <cell r="L138">
            <v>-1</v>
          </cell>
          <cell r="M138">
            <v>-1</v>
          </cell>
        </row>
        <row r="139">
          <cell r="A139">
            <v>-1</v>
          </cell>
          <cell r="B139">
            <v>6641</v>
          </cell>
          <cell r="C139">
            <v>-1</v>
          </cell>
          <cell r="D139">
            <v>-1</v>
          </cell>
          <cell r="E139">
            <v>-1</v>
          </cell>
          <cell r="F139">
            <v>-1</v>
          </cell>
          <cell r="G139">
            <v>-1</v>
          </cell>
          <cell r="H139">
            <v>-1</v>
          </cell>
          <cell r="I139">
            <v>-1</v>
          </cell>
          <cell r="J139">
            <v>-1</v>
          </cell>
          <cell r="K139">
            <v>-1</v>
          </cell>
          <cell r="L139">
            <v>-1</v>
          </cell>
          <cell r="M139">
            <v>-1</v>
          </cell>
        </row>
        <row r="140">
          <cell r="A140">
            <v>-1</v>
          </cell>
          <cell r="B140">
            <v>-1</v>
          </cell>
          <cell r="C140">
            <v>-1</v>
          </cell>
          <cell r="D140">
            <v>-1</v>
          </cell>
          <cell r="E140">
            <v>-1</v>
          </cell>
          <cell r="F140">
            <v>-1</v>
          </cell>
          <cell r="G140">
            <v>-1</v>
          </cell>
          <cell r="H140">
            <v>-1</v>
          </cell>
          <cell r="I140">
            <v>-1</v>
          </cell>
          <cell r="J140">
            <v>-1</v>
          </cell>
          <cell r="K140">
            <v>-1</v>
          </cell>
          <cell r="L140">
            <v>-1</v>
          </cell>
          <cell r="M140">
            <v>-1</v>
          </cell>
        </row>
        <row r="141">
          <cell r="A141">
            <v>-1</v>
          </cell>
          <cell r="B141">
            <v>-1</v>
          </cell>
          <cell r="C141">
            <v>-1</v>
          </cell>
          <cell r="D141">
            <v>-1</v>
          </cell>
          <cell r="E141">
            <v>-1</v>
          </cell>
          <cell r="F141">
            <v>-1</v>
          </cell>
          <cell r="G141">
            <v>-1</v>
          </cell>
          <cell r="H141">
            <v>-1</v>
          </cell>
          <cell r="I141">
            <v>-1</v>
          </cell>
          <cell r="J141">
            <v>-1</v>
          </cell>
          <cell r="K141">
            <v>-1</v>
          </cell>
          <cell r="L141">
            <v>-1</v>
          </cell>
          <cell r="M141">
            <v>-1</v>
          </cell>
        </row>
        <row r="142">
          <cell r="A142">
            <v>-1</v>
          </cell>
          <cell r="B142">
            <v>-1</v>
          </cell>
          <cell r="C142">
            <v>-1</v>
          </cell>
          <cell r="D142">
            <v>-1</v>
          </cell>
          <cell r="E142">
            <v>-1</v>
          </cell>
          <cell r="F142">
            <v>-1</v>
          </cell>
          <cell r="G142">
            <v>-1</v>
          </cell>
          <cell r="H142">
            <v>-1</v>
          </cell>
          <cell r="I142">
            <v>-1</v>
          </cell>
          <cell r="J142">
            <v>-1</v>
          </cell>
          <cell r="K142">
            <v>-1</v>
          </cell>
          <cell r="L142">
            <v>-1</v>
          </cell>
          <cell r="M142">
            <v>-1</v>
          </cell>
        </row>
        <row r="143">
          <cell r="A143">
            <v>-1</v>
          </cell>
          <cell r="B143">
            <v>-1</v>
          </cell>
          <cell r="C143">
            <v>-1</v>
          </cell>
          <cell r="D143">
            <v>-1</v>
          </cell>
          <cell r="E143">
            <v>-1</v>
          </cell>
          <cell r="F143">
            <v>-1</v>
          </cell>
          <cell r="G143">
            <v>-1</v>
          </cell>
          <cell r="H143">
            <v>-1</v>
          </cell>
          <cell r="I143">
            <v>-1</v>
          </cell>
          <cell r="J143">
            <v>-1</v>
          </cell>
          <cell r="K143">
            <v>-1</v>
          </cell>
          <cell r="L143">
            <v>-1</v>
          </cell>
          <cell r="M143">
            <v>-1</v>
          </cell>
        </row>
        <row r="144">
          <cell r="A144">
            <v>-1</v>
          </cell>
          <cell r="B144">
            <v>-1</v>
          </cell>
          <cell r="C144">
            <v>-1</v>
          </cell>
          <cell r="D144">
            <v>-1</v>
          </cell>
          <cell r="E144">
            <v>-1</v>
          </cell>
          <cell r="F144">
            <v>-1</v>
          </cell>
          <cell r="G144">
            <v>-1</v>
          </cell>
          <cell r="H144">
            <v>-1</v>
          </cell>
          <cell r="I144">
            <v>-1</v>
          </cell>
          <cell r="J144">
            <v>-1</v>
          </cell>
          <cell r="K144">
            <v>-1</v>
          </cell>
          <cell r="L144">
            <v>-1</v>
          </cell>
          <cell r="M144">
            <v>-1</v>
          </cell>
        </row>
        <row r="145">
          <cell r="A145">
            <v>-1</v>
          </cell>
          <cell r="B145">
            <v>-1</v>
          </cell>
          <cell r="C145">
            <v>-1</v>
          </cell>
          <cell r="D145">
            <v>-1</v>
          </cell>
          <cell r="E145">
            <v>-1</v>
          </cell>
          <cell r="F145">
            <v>-1</v>
          </cell>
          <cell r="G145">
            <v>-1</v>
          </cell>
          <cell r="H145">
            <v>-1</v>
          </cell>
          <cell r="I145">
            <v>-1</v>
          </cell>
          <cell r="J145">
            <v>-1</v>
          </cell>
          <cell r="K145">
            <v>-1</v>
          </cell>
          <cell r="L145">
            <v>-1</v>
          </cell>
          <cell r="M145">
            <v>-1</v>
          </cell>
        </row>
        <row r="146">
          <cell r="A146">
            <v>-1</v>
          </cell>
          <cell r="B146">
            <v>-1</v>
          </cell>
          <cell r="C146">
            <v>-1</v>
          </cell>
          <cell r="D146">
            <v>-1</v>
          </cell>
          <cell r="E146">
            <v>-1</v>
          </cell>
          <cell r="F146">
            <v>-1</v>
          </cell>
          <cell r="G146">
            <v>-1</v>
          </cell>
          <cell r="H146">
            <v>-1</v>
          </cell>
          <cell r="I146">
            <v>-1</v>
          </cell>
          <cell r="J146">
            <v>-1</v>
          </cell>
          <cell r="K146">
            <v>-1</v>
          </cell>
          <cell r="L146">
            <v>-1</v>
          </cell>
          <cell r="M146">
            <v>-1</v>
          </cell>
        </row>
        <row r="147">
          <cell r="A147">
            <v>-1</v>
          </cell>
          <cell r="B147">
            <v>-1</v>
          </cell>
          <cell r="C147">
            <v>-1</v>
          </cell>
          <cell r="D147">
            <v>-1</v>
          </cell>
          <cell r="E147">
            <v>-1</v>
          </cell>
          <cell r="F147">
            <v>-1</v>
          </cell>
          <cell r="G147">
            <v>-1</v>
          </cell>
          <cell r="H147">
            <v>-1</v>
          </cell>
          <cell r="I147">
            <v>-1</v>
          </cell>
          <cell r="J147">
            <v>-1</v>
          </cell>
          <cell r="K147">
            <v>-1</v>
          </cell>
          <cell r="L147">
            <v>-1</v>
          </cell>
          <cell r="M147">
            <v>-1</v>
          </cell>
        </row>
        <row r="148">
          <cell r="A148">
            <v>-1</v>
          </cell>
          <cell r="B148">
            <v>-1</v>
          </cell>
          <cell r="C148">
            <v>-1</v>
          </cell>
          <cell r="D148">
            <v>-1</v>
          </cell>
          <cell r="E148">
            <v>-1</v>
          </cell>
          <cell r="F148">
            <v>-1</v>
          </cell>
          <cell r="G148">
            <v>-1</v>
          </cell>
          <cell r="H148">
            <v>-1</v>
          </cell>
          <cell r="I148">
            <v>-1</v>
          </cell>
          <cell r="J148">
            <v>-1</v>
          </cell>
          <cell r="K148">
            <v>-1</v>
          </cell>
          <cell r="L148">
            <v>-1</v>
          </cell>
          <cell r="M148">
            <v>-1</v>
          </cell>
        </row>
        <row r="149">
          <cell r="A149">
            <v>-1</v>
          </cell>
          <cell r="B149">
            <v>-1</v>
          </cell>
          <cell r="C149">
            <v>-1</v>
          </cell>
          <cell r="D149">
            <v>-1</v>
          </cell>
          <cell r="E149">
            <v>-1</v>
          </cell>
          <cell r="F149">
            <v>-1</v>
          </cell>
          <cell r="G149">
            <v>-1</v>
          </cell>
          <cell r="H149">
            <v>-1</v>
          </cell>
          <cell r="I149">
            <v>-1</v>
          </cell>
          <cell r="J149">
            <v>-1</v>
          </cell>
          <cell r="K149">
            <v>-1</v>
          </cell>
          <cell r="L149">
            <v>-1</v>
          </cell>
          <cell r="M149">
            <v>-1</v>
          </cell>
        </row>
        <row r="150">
          <cell r="A150">
            <v>-1</v>
          </cell>
          <cell r="B150">
            <v>-1</v>
          </cell>
          <cell r="C150">
            <v>-1</v>
          </cell>
          <cell r="D150">
            <v>-1</v>
          </cell>
          <cell r="E150">
            <v>-1</v>
          </cell>
          <cell r="F150">
            <v>-1</v>
          </cell>
          <cell r="G150">
            <v>-1</v>
          </cell>
          <cell r="H150">
            <v>-1</v>
          </cell>
          <cell r="I150">
            <v>-1</v>
          </cell>
          <cell r="J150">
            <v>-1</v>
          </cell>
          <cell r="K150">
            <v>-1</v>
          </cell>
          <cell r="L150">
            <v>-1</v>
          </cell>
          <cell r="M150">
            <v>-1</v>
          </cell>
        </row>
        <row r="151">
          <cell r="A151">
            <v>-1</v>
          </cell>
          <cell r="B151">
            <v>-1</v>
          </cell>
          <cell r="C151">
            <v>-1</v>
          </cell>
          <cell r="D151">
            <v>-1</v>
          </cell>
          <cell r="E151">
            <v>-1</v>
          </cell>
          <cell r="F151">
            <v>-1</v>
          </cell>
          <cell r="G151">
            <v>-1</v>
          </cell>
          <cell r="H151">
            <v>-1</v>
          </cell>
          <cell r="I151">
            <v>-1</v>
          </cell>
          <cell r="J151">
            <v>-1</v>
          </cell>
          <cell r="K151">
            <v>-1</v>
          </cell>
          <cell r="L151">
            <v>-1</v>
          </cell>
          <cell r="M151">
            <v>-1</v>
          </cell>
        </row>
        <row r="152">
          <cell r="A152">
            <v>-1</v>
          </cell>
          <cell r="B152">
            <v>-1</v>
          </cell>
          <cell r="C152">
            <v>-1</v>
          </cell>
          <cell r="D152">
            <v>-1</v>
          </cell>
          <cell r="E152">
            <v>-1</v>
          </cell>
          <cell r="F152">
            <v>-1</v>
          </cell>
          <cell r="G152">
            <v>-1</v>
          </cell>
          <cell r="H152">
            <v>-1</v>
          </cell>
          <cell r="I152">
            <v>-1</v>
          </cell>
          <cell r="J152">
            <v>-1</v>
          </cell>
          <cell r="K152">
            <v>-1</v>
          </cell>
          <cell r="L152">
            <v>-1</v>
          </cell>
          <cell r="M152">
            <v>-1</v>
          </cell>
        </row>
        <row r="153">
          <cell r="A153">
            <v>-1</v>
          </cell>
          <cell r="B153">
            <v>-1</v>
          </cell>
          <cell r="C153">
            <v>-1</v>
          </cell>
          <cell r="D153">
            <v>-1</v>
          </cell>
          <cell r="E153">
            <v>-1</v>
          </cell>
          <cell r="F153">
            <v>-1</v>
          </cell>
          <cell r="G153">
            <v>-1</v>
          </cell>
          <cell r="H153">
            <v>-1</v>
          </cell>
          <cell r="I153">
            <v>-1</v>
          </cell>
          <cell r="J153">
            <v>-1</v>
          </cell>
          <cell r="K153">
            <v>-1</v>
          </cell>
          <cell r="L153">
            <v>-1</v>
          </cell>
          <cell r="M153">
            <v>-1</v>
          </cell>
        </row>
        <row r="154">
          <cell r="A154">
            <v>-1</v>
          </cell>
          <cell r="B154">
            <v>-1</v>
          </cell>
          <cell r="C154">
            <v>-1</v>
          </cell>
          <cell r="D154">
            <v>-1</v>
          </cell>
          <cell r="E154">
            <v>-1</v>
          </cell>
          <cell r="F154">
            <v>-1</v>
          </cell>
          <cell r="G154">
            <v>-1</v>
          </cell>
          <cell r="H154">
            <v>-1</v>
          </cell>
          <cell r="I154">
            <v>-1</v>
          </cell>
          <cell r="J154">
            <v>-1</v>
          </cell>
          <cell r="K154">
            <v>-1</v>
          </cell>
          <cell r="L154">
            <v>-1</v>
          </cell>
          <cell r="M154">
            <v>-1</v>
          </cell>
        </row>
        <row r="155">
          <cell r="A155">
            <v>-1</v>
          </cell>
          <cell r="B155">
            <v>-1</v>
          </cell>
          <cell r="C155">
            <v>-1</v>
          </cell>
          <cell r="D155">
            <v>-1</v>
          </cell>
          <cell r="E155">
            <v>-1</v>
          </cell>
          <cell r="F155">
            <v>-1</v>
          </cell>
          <cell r="G155">
            <v>-1</v>
          </cell>
          <cell r="H155">
            <v>-1</v>
          </cell>
          <cell r="I155">
            <v>-1</v>
          </cell>
          <cell r="J155">
            <v>-1</v>
          </cell>
          <cell r="K155">
            <v>-1</v>
          </cell>
          <cell r="L155">
            <v>-1</v>
          </cell>
          <cell r="M155">
            <v>-1</v>
          </cell>
        </row>
        <row r="156">
          <cell r="A156">
            <v>-1</v>
          </cell>
          <cell r="B156">
            <v>-1</v>
          </cell>
          <cell r="C156">
            <v>-1</v>
          </cell>
          <cell r="D156">
            <v>-1</v>
          </cell>
          <cell r="E156">
            <v>-1</v>
          </cell>
          <cell r="F156">
            <v>-1</v>
          </cell>
          <cell r="G156">
            <v>-1</v>
          </cell>
          <cell r="H156">
            <v>-1</v>
          </cell>
          <cell r="I156">
            <v>-1</v>
          </cell>
          <cell r="J156">
            <v>-1</v>
          </cell>
          <cell r="K156">
            <v>-1</v>
          </cell>
          <cell r="L156">
            <v>-1</v>
          </cell>
          <cell r="M156">
            <v>-1</v>
          </cell>
        </row>
        <row r="157">
          <cell r="A157">
            <v>-1</v>
          </cell>
          <cell r="B157">
            <v>-1</v>
          </cell>
          <cell r="C157">
            <v>-1</v>
          </cell>
          <cell r="D157">
            <v>-1</v>
          </cell>
          <cell r="E157">
            <v>-1</v>
          </cell>
          <cell r="F157">
            <v>-1</v>
          </cell>
          <cell r="G157">
            <v>-1</v>
          </cell>
          <cell r="H157">
            <v>-1</v>
          </cell>
          <cell r="I157">
            <v>-1</v>
          </cell>
          <cell r="J157">
            <v>-1</v>
          </cell>
          <cell r="K157">
            <v>-1</v>
          </cell>
          <cell r="L157">
            <v>-1</v>
          </cell>
          <cell r="M157">
            <v>-1</v>
          </cell>
        </row>
        <row r="158">
          <cell r="A158">
            <v>-1</v>
          </cell>
          <cell r="B158">
            <v>-1</v>
          </cell>
          <cell r="C158">
            <v>-1</v>
          </cell>
          <cell r="D158">
            <v>-1</v>
          </cell>
          <cell r="E158">
            <v>-1</v>
          </cell>
          <cell r="F158">
            <v>-1</v>
          </cell>
          <cell r="G158">
            <v>-1</v>
          </cell>
          <cell r="H158">
            <v>-1</v>
          </cell>
          <cell r="I158">
            <v>-1</v>
          </cell>
          <cell r="J158">
            <v>-1</v>
          </cell>
          <cell r="K158">
            <v>-1</v>
          </cell>
          <cell r="L158">
            <v>-1</v>
          </cell>
          <cell r="M158">
            <v>-1</v>
          </cell>
        </row>
        <row r="159">
          <cell r="A159">
            <v>-1</v>
          </cell>
          <cell r="B159">
            <v>-1</v>
          </cell>
          <cell r="C159">
            <v>-1</v>
          </cell>
          <cell r="D159">
            <v>-1</v>
          </cell>
          <cell r="E159">
            <v>-1</v>
          </cell>
          <cell r="F159">
            <v>-1</v>
          </cell>
          <cell r="G159">
            <v>-1</v>
          </cell>
          <cell r="H159">
            <v>-1</v>
          </cell>
          <cell r="I159">
            <v>-1</v>
          </cell>
          <cell r="J159">
            <v>-1</v>
          </cell>
          <cell r="K159">
            <v>-1</v>
          </cell>
          <cell r="L159">
            <v>-1</v>
          </cell>
          <cell r="M159">
            <v>-1</v>
          </cell>
        </row>
        <row r="160">
          <cell r="A160">
            <v>-1</v>
          </cell>
          <cell r="B160">
            <v>-1</v>
          </cell>
          <cell r="C160">
            <v>-1</v>
          </cell>
          <cell r="D160">
            <v>-1</v>
          </cell>
          <cell r="E160">
            <v>-1</v>
          </cell>
          <cell r="F160">
            <v>-1</v>
          </cell>
          <cell r="G160">
            <v>-1</v>
          </cell>
          <cell r="H160">
            <v>-1</v>
          </cell>
          <cell r="I160">
            <v>-1</v>
          </cell>
          <cell r="J160">
            <v>-1</v>
          </cell>
          <cell r="K160">
            <v>-1</v>
          </cell>
          <cell r="L160">
            <v>-1</v>
          </cell>
          <cell r="M160">
            <v>-1</v>
          </cell>
        </row>
        <row r="161">
          <cell r="A161">
            <v>-1</v>
          </cell>
          <cell r="B161">
            <v>-1</v>
          </cell>
          <cell r="C161">
            <v>-1</v>
          </cell>
          <cell r="D161">
            <v>-1</v>
          </cell>
          <cell r="E161">
            <v>-1</v>
          </cell>
          <cell r="F161">
            <v>-1</v>
          </cell>
          <cell r="G161">
            <v>-1</v>
          </cell>
          <cell r="H161">
            <v>-1</v>
          </cell>
          <cell r="I161">
            <v>-1</v>
          </cell>
          <cell r="J161">
            <v>-1</v>
          </cell>
          <cell r="K161">
            <v>-1</v>
          </cell>
          <cell r="L161">
            <v>-1</v>
          </cell>
          <cell r="M161">
            <v>-1</v>
          </cell>
        </row>
        <row r="162">
          <cell r="A162">
            <v>-1</v>
          </cell>
          <cell r="B162">
            <v>-1</v>
          </cell>
          <cell r="C162">
            <v>-1</v>
          </cell>
          <cell r="D162">
            <v>-1</v>
          </cell>
          <cell r="E162">
            <v>-1</v>
          </cell>
          <cell r="F162">
            <v>-1</v>
          </cell>
          <cell r="G162">
            <v>-1</v>
          </cell>
          <cell r="H162">
            <v>-1</v>
          </cell>
          <cell r="I162">
            <v>-1</v>
          </cell>
          <cell r="J162">
            <v>-1</v>
          </cell>
          <cell r="K162">
            <v>-1</v>
          </cell>
          <cell r="L162">
            <v>-1</v>
          </cell>
          <cell r="M162">
            <v>-1</v>
          </cell>
        </row>
        <row r="163">
          <cell r="A163">
            <v>-1</v>
          </cell>
          <cell r="B163">
            <v>-1</v>
          </cell>
          <cell r="C163">
            <v>-1</v>
          </cell>
          <cell r="D163">
            <v>-1</v>
          </cell>
          <cell r="E163">
            <v>-1</v>
          </cell>
          <cell r="F163">
            <v>-1</v>
          </cell>
          <cell r="G163">
            <v>-1</v>
          </cell>
          <cell r="H163">
            <v>-1</v>
          </cell>
          <cell r="I163">
            <v>-1</v>
          </cell>
          <cell r="J163">
            <v>-1</v>
          </cell>
          <cell r="K163">
            <v>-1</v>
          </cell>
          <cell r="L163">
            <v>-1</v>
          </cell>
          <cell r="M163">
            <v>-1</v>
          </cell>
        </row>
        <row r="164">
          <cell r="A164">
            <v>-1</v>
          </cell>
          <cell r="B164">
            <v>-1</v>
          </cell>
          <cell r="C164">
            <v>-1</v>
          </cell>
          <cell r="D164">
            <v>-1</v>
          </cell>
          <cell r="E164">
            <v>-1</v>
          </cell>
          <cell r="F164">
            <v>-1</v>
          </cell>
          <cell r="G164">
            <v>-1</v>
          </cell>
          <cell r="H164">
            <v>-1</v>
          </cell>
          <cell r="I164">
            <v>-1</v>
          </cell>
          <cell r="J164">
            <v>-1</v>
          </cell>
          <cell r="K164">
            <v>-1</v>
          </cell>
          <cell r="L164">
            <v>-1</v>
          </cell>
          <cell r="M164">
            <v>-1</v>
          </cell>
        </row>
        <row r="165">
          <cell r="A165">
            <v>-1</v>
          </cell>
          <cell r="B165">
            <v>-1</v>
          </cell>
          <cell r="C165">
            <v>-1</v>
          </cell>
          <cell r="D165">
            <v>-1</v>
          </cell>
          <cell r="E165">
            <v>-1</v>
          </cell>
          <cell r="F165">
            <v>-1</v>
          </cell>
          <cell r="G165">
            <v>-1</v>
          </cell>
          <cell r="H165">
            <v>-1</v>
          </cell>
          <cell r="I165">
            <v>-1</v>
          </cell>
          <cell r="J165">
            <v>-1</v>
          </cell>
          <cell r="K165">
            <v>-1</v>
          </cell>
          <cell r="L165">
            <v>-1</v>
          </cell>
          <cell r="M165">
            <v>-1</v>
          </cell>
        </row>
        <row r="166">
          <cell r="A166">
            <v>-1</v>
          </cell>
          <cell r="B166">
            <v>-1</v>
          </cell>
          <cell r="C166">
            <v>-1</v>
          </cell>
          <cell r="D166">
            <v>-1</v>
          </cell>
          <cell r="E166">
            <v>-1</v>
          </cell>
          <cell r="F166">
            <v>-1</v>
          </cell>
          <cell r="G166">
            <v>-1</v>
          </cell>
          <cell r="H166">
            <v>-1</v>
          </cell>
          <cell r="I166">
            <v>-1</v>
          </cell>
          <cell r="J166">
            <v>-1</v>
          </cell>
          <cell r="K166">
            <v>-1</v>
          </cell>
          <cell r="L166">
            <v>-1</v>
          </cell>
          <cell r="M166">
            <v>-1</v>
          </cell>
        </row>
        <row r="167">
          <cell r="A167">
            <v>-1</v>
          </cell>
          <cell r="B167">
            <v>-1</v>
          </cell>
          <cell r="C167">
            <v>-1</v>
          </cell>
          <cell r="D167">
            <v>-1</v>
          </cell>
          <cell r="E167">
            <v>-1</v>
          </cell>
          <cell r="F167">
            <v>-1</v>
          </cell>
          <cell r="G167">
            <v>-1</v>
          </cell>
          <cell r="H167">
            <v>-1</v>
          </cell>
          <cell r="I167">
            <v>-1</v>
          </cell>
          <cell r="J167">
            <v>-1</v>
          </cell>
          <cell r="K167">
            <v>-1</v>
          </cell>
          <cell r="L167">
            <v>-1</v>
          </cell>
          <cell r="M167">
            <v>-1</v>
          </cell>
        </row>
        <row r="168">
          <cell r="A168">
            <v>-1</v>
          </cell>
          <cell r="B168">
            <v>-1</v>
          </cell>
          <cell r="C168">
            <v>-1</v>
          </cell>
          <cell r="D168">
            <v>-1</v>
          </cell>
          <cell r="E168">
            <v>-1</v>
          </cell>
          <cell r="F168">
            <v>-1</v>
          </cell>
          <cell r="G168">
            <v>-1</v>
          </cell>
          <cell r="H168">
            <v>-1</v>
          </cell>
          <cell r="I168">
            <v>-1</v>
          </cell>
          <cell r="J168">
            <v>-1</v>
          </cell>
          <cell r="K168">
            <v>-1</v>
          </cell>
          <cell r="L168">
            <v>-1</v>
          </cell>
          <cell r="M168">
            <v>-1</v>
          </cell>
        </row>
        <row r="169">
          <cell r="A169">
            <v>-1</v>
          </cell>
          <cell r="B169">
            <v>-1</v>
          </cell>
          <cell r="C169">
            <v>-1</v>
          </cell>
          <cell r="D169">
            <v>-1</v>
          </cell>
          <cell r="E169">
            <v>-1</v>
          </cell>
          <cell r="F169">
            <v>-1</v>
          </cell>
          <cell r="G169">
            <v>-1</v>
          </cell>
          <cell r="H169">
            <v>-1</v>
          </cell>
          <cell r="I169">
            <v>-1</v>
          </cell>
          <cell r="J169">
            <v>-1</v>
          </cell>
          <cell r="K169">
            <v>-1</v>
          </cell>
          <cell r="L169">
            <v>-1</v>
          </cell>
          <cell r="M169">
            <v>-1</v>
          </cell>
        </row>
        <row r="170">
          <cell r="A170">
            <v>-1</v>
          </cell>
          <cell r="B170">
            <v>-1</v>
          </cell>
          <cell r="C170">
            <v>-1</v>
          </cell>
          <cell r="D170">
            <v>-1</v>
          </cell>
          <cell r="E170">
            <v>-1</v>
          </cell>
          <cell r="F170">
            <v>-1</v>
          </cell>
          <cell r="G170">
            <v>-1</v>
          </cell>
          <cell r="H170">
            <v>-1</v>
          </cell>
          <cell r="I170">
            <v>-1</v>
          </cell>
          <cell r="J170">
            <v>-1</v>
          </cell>
          <cell r="K170">
            <v>-1</v>
          </cell>
          <cell r="L170">
            <v>-1</v>
          </cell>
          <cell r="M170">
            <v>-1</v>
          </cell>
        </row>
        <row r="171">
          <cell r="A171">
            <v>-1</v>
          </cell>
          <cell r="B171">
            <v>-1</v>
          </cell>
          <cell r="C171">
            <v>-1</v>
          </cell>
          <cell r="D171">
            <v>-1</v>
          </cell>
          <cell r="E171">
            <v>-1</v>
          </cell>
          <cell r="F171">
            <v>-1</v>
          </cell>
          <cell r="G171">
            <v>-1</v>
          </cell>
          <cell r="H171">
            <v>-1</v>
          </cell>
          <cell r="I171">
            <v>-1</v>
          </cell>
          <cell r="J171">
            <v>-1</v>
          </cell>
          <cell r="K171">
            <v>-1</v>
          </cell>
          <cell r="L171">
            <v>-1</v>
          </cell>
          <cell r="M171">
            <v>-1</v>
          </cell>
        </row>
        <row r="172">
          <cell r="A172">
            <v>-1</v>
          </cell>
          <cell r="B172">
            <v>-1</v>
          </cell>
          <cell r="C172">
            <v>-1</v>
          </cell>
          <cell r="D172">
            <v>-1</v>
          </cell>
          <cell r="E172">
            <v>-1</v>
          </cell>
          <cell r="F172">
            <v>-1</v>
          </cell>
          <cell r="G172">
            <v>-1</v>
          </cell>
          <cell r="H172">
            <v>-1</v>
          </cell>
          <cell r="I172">
            <v>-1</v>
          </cell>
          <cell r="J172">
            <v>-1</v>
          </cell>
          <cell r="K172">
            <v>-1</v>
          </cell>
          <cell r="L172">
            <v>-1</v>
          </cell>
          <cell r="M172">
            <v>-1</v>
          </cell>
        </row>
        <row r="173">
          <cell r="A173">
            <v>-1</v>
          </cell>
          <cell r="B173">
            <v>-1</v>
          </cell>
          <cell r="C173">
            <v>-1</v>
          </cell>
          <cell r="D173">
            <v>-1</v>
          </cell>
          <cell r="E173">
            <v>-1</v>
          </cell>
          <cell r="F173">
            <v>-1</v>
          </cell>
          <cell r="G173">
            <v>-1</v>
          </cell>
          <cell r="H173">
            <v>-1</v>
          </cell>
          <cell r="I173">
            <v>-1</v>
          </cell>
          <cell r="J173">
            <v>-1</v>
          </cell>
          <cell r="K173">
            <v>-1</v>
          </cell>
          <cell r="L173">
            <v>-1</v>
          </cell>
          <cell r="M173">
            <v>-1</v>
          </cell>
        </row>
        <row r="174">
          <cell r="A174">
            <v>-1</v>
          </cell>
          <cell r="B174">
            <v>-1</v>
          </cell>
          <cell r="C174">
            <v>-1</v>
          </cell>
          <cell r="D174">
            <v>-1</v>
          </cell>
          <cell r="E174">
            <v>-1</v>
          </cell>
          <cell r="F174">
            <v>-1</v>
          </cell>
          <cell r="G174">
            <v>-1</v>
          </cell>
          <cell r="H174">
            <v>-1</v>
          </cell>
          <cell r="I174">
            <v>-1</v>
          </cell>
          <cell r="J174">
            <v>-1</v>
          </cell>
          <cell r="K174">
            <v>-1</v>
          </cell>
          <cell r="L174">
            <v>-1</v>
          </cell>
          <cell r="M174">
            <v>-1</v>
          </cell>
        </row>
        <row r="175">
          <cell r="A175">
            <v>-1</v>
          </cell>
          <cell r="B175">
            <v>-1</v>
          </cell>
          <cell r="C175">
            <v>-1</v>
          </cell>
          <cell r="D175">
            <v>-1</v>
          </cell>
          <cell r="E175">
            <v>-1</v>
          </cell>
          <cell r="F175">
            <v>-1</v>
          </cell>
          <cell r="G175">
            <v>-1</v>
          </cell>
          <cell r="H175">
            <v>-1</v>
          </cell>
          <cell r="I175">
            <v>-1</v>
          </cell>
          <cell r="J175">
            <v>-1</v>
          </cell>
          <cell r="K175">
            <v>-1</v>
          </cell>
          <cell r="L175">
            <v>-1</v>
          </cell>
          <cell r="M175">
            <v>-1</v>
          </cell>
        </row>
        <row r="176">
          <cell r="A176">
            <v>-1</v>
          </cell>
          <cell r="B176">
            <v>-1</v>
          </cell>
          <cell r="C176">
            <v>-1</v>
          </cell>
          <cell r="D176">
            <v>-1</v>
          </cell>
          <cell r="E176">
            <v>-1</v>
          </cell>
          <cell r="F176">
            <v>-1</v>
          </cell>
          <cell r="G176">
            <v>-1</v>
          </cell>
          <cell r="H176">
            <v>-1</v>
          </cell>
          <cell r="I176">
            <v>-1</v>
          </cell>
          <cell r="J176">
            <v>-1</v>
          </cell>
          <cell r="K176">
            <v>-1</v>
          </cell>
          <cell r="L176">
            <v>-1</v>
          </cell>
          <cell r="M176">
            <v>-1</v>
          </cell>
        </row>
        <row r="177">
          <cell r="A177">
            <v>-1</v>
          </cell>
          <cell r="B177">
            <v>-1</v>
          </cell>
          <cell r="C177">
            <v>-1</v>
          </cell>
          <cell r="D177">
            <v>-1</v>
          </cell>
          <cell r="E177">
            <v>-1</v>
          </cell>
          <cell r="F177">
            <v>-1</v>
          </cell>
          <cell r="G177">
            <v>-1</v>
          </cell>
          <cell r="H177">
            <v>-1</v>
          </cell>
          <cell r="I177">
            <v>-1</v>
          </cell>
          <cell r="J177">
            <v>-1</v>
          </cell>
          <cell r="K177">
            <v>-1</v>
          </cell>
          <cell r="L177">
            <v>-1</v>
          </cell>
          <cell r="M177">
            <v>-1</v>
          </cell>
        </row>
        <row r="178">
          <cell r="A178">
            <v>-1</v>
          </cell>
          <cell r="B178">
            <v>-1</v>
          </cell>
          <cell r="C178">
            <v>-1</v>
          </cell>
          <cell r="D178">
            <v>-1</v>
          </cell>
          <cell r="E178">
            <v>-1</v>
          </cell>
          <cell r="F178">
            <v>-1</v>
          </cell>
          <cell r="G178">
            <v>-1</v>
          </cell>
          <cell r="H178">
            <v>-1</v>
          </cell>
          <cell r="I178">
            <v>-1</v>
          </cell>
          <cell r="J178">
            <v>-1</v>
          </cell>
          <cell r="K178">
            <v>-1</v>
          </cell>
          <cell r="L178">
            <v>-1</v>
          </cell>
          <cell r="M178">
            <v>-1</v>
          </cell>
        </row>
        <row r="179">
          <cell r="A179">
            <v>-1</v>
          </cell>
          <cell r="B179">
            <v>-1</v>
          </cell>
          <cell r="C179">
            <v>-1</v>
          </cell>
          <cell r="D179">
            <v>-1</v>
          </cell>
          <cell r="E179">
            <v>-1</v>
          </cell>
          <cell r="F179">
            <v>-1</v>
          </cell>
          <cell r="G179">
            <v>-1</v>
          </cell>
          <cell r="H179">
            <v>-1</v>
          </cell>
          <cell r="I179">
            <v>-1</v>
          </cell>
          <cell r="J179">
            <v>-1</v>
          </cell>
          <cell r="K179">
            <v>-1</v>
          </cell>
          <cell r="L179">
            <v>-1</v>
          </cell>
          <cell r="M179">
            <v>-1</v>
          </cell>
        </row>
        <row r="180">
          <cell r="A180">
            <v>-1</v>
          </cell>
          <cell r="B180">
            <v>-1</v>
          </cell>
          <cell r="C180">
            <v>-1</v>
          </cell>
          <cell r="D180">
            <v>-1</v>
          </cell>
          <cell r="E180">
            <v>-1</v>
          </cell>
          <cell r="F180">
            <v>-1</v>
          </cell>
          <cell r="G180">
            <v>-1</v>
          </cell>
          <cell r="H180">
            <v>-1</v>
          </cell>
          <cell r="I180">
            <v>-1</v>
          </cell>
          <cell r="J180">
            <v>-1</v>
          </cell>
          <cell r="K180">
            <v>-1</v>
          </cell>
          <cell r="L180">
            <v>-1</v>
          </cell>
          <cell r="M180">
            <v>-1</v>
          </cell>
        </row>
        <row r="181">
          <cell r="A181">
            <v>-1</v>
          </cell>
          <cell r="B181">
            <v>-1</v>
          </cell>
          <cell r="C181">
            <v>-1</v>
          </cell>
          <cell r="D181">
            <v>-1</v>
          </cell>
          <cell r="E181">
            <v>-1</v>
          </cell>
          <cell r="F181">
            <v>-1</v>
          </cell>
          <cell r="G181">
            <v>-1</v>
          </cell>
          <cell r="H181">
            <v>-1</v>
          </cell>
          <cell r="I181">
            <v>-1</v>
          </cell>
          <cell r="J181">
            <v>-1</v>
          </cell>
          <cell r="K181">
            <v>-1</v>
          </cell>
          <cell r="L181">
            <v>-1</v>
          </cell>
          <cell r="M181">
            <v>-1</v>
          </cell>
        </row>
        <row r="182">
          <cell r="A182">
            <v>-1</v>
          </cell>
          <cell r="B182">
            <v>-1</v>
          </cell>
          <cell r="C182">
            <v>-1</v>
          </cell>
          <cell r="D182">
            <v>-1</v>
          </cell>
          <cell r="E182">
            <v>-1</v>
          </cell>
          <cell r="F182">
            <v>-1</v>
          </cell>
          <cell r="G182">
            <v>-1</v>
          </cell>
          <cell r="H182">
            <v>-1</v>
          </cell>
          <cell r="I182">
            <v>-1</v>
          </cell>
          <cell r="J182">
            <v>-1</v>
          </cell>
          <cell r="K182">
            <v>-1</v>
          </cell>
          <cell r="L182">
            <v>-1</v>
          </cell>
          <cell r="M182">
            <v>-1</v>
          </cell>
        </row>
        <row r="183">
          <cell r="A183">
            <v>-1</v>
          </cell>
          <cell r="B183">
            <v>-1</v>
          </cell>
          <cell r="C183">
            <v>-1</v>
          </cell>
          <cell r="D183">
            <v>-1</v>
          </cell>
          <cell r="E183">
            <v>-1</v>
          </cell>
          <cell r="F183">
            <v>-1</v>
          </cell>
          <cell r="G183">
            <v>-1</v>
          </cell>
          <cell r="H183">
            <v>-1</v>
          </cell>
          <cell r="I183">
            <v>-1</v>
          </cell>
          <cell r="J183">
            <v>-1</v>
          </cell>
          <cell r="K183">
            <v>-1</v>
          </cell>
          <cell r="L183">
            <v>-1</v>
          </cell>
          <cell r="M183">
            <v>-1</v>
          </cell>
        </row>
        <row r="184">
          <cell r="A184">
            <v>-1</v>
          </cell>
          <cell r="B184">
            <v>-1</v>
          </cell>
          <cell r="C184">
            <v>-1</v>
          </cell>
          <cell r="D184">
            <v>-1</v>
          </cell>
          <cell r="E184">
            <v>-1</v>
          </cell>
          <cell r="F184">
            <v>-1</v>
          </cell>
          <cell r="G184">
            <v>-1</v>
          </cell>
          <cell r="H184">
            <v>-1</v>
          </cell>
          <cell r="I184">
            <v>-1</v>
          </cell>
          <cell r="J184">
            <v>-1</v>
          </cell>
          <cell r="K184">
            <v>-1</v>
          </cell>
          <cell r="L184">
            <v>-1</v>
          </cell>
          <cell r="M184">
            <v>-1</v>
          </cell>
        </row>
        <row r="185">
          <cell r="A185">
            <v>-1</v>
          </cell>
          <cell r="B185">
            <v>-1</v>
          </cell>
          <cell r="C185">
            <v>-1</v>
          </cell>
          <cell r="D185">
            <v>-1</v>
          </cell>
          <cell r="E185">
            <v>-1</v>
          </cell>
          <cell r="F185">
            <v>-1</v>
          </cell>
          <cell r="G185">
            <v>-1</v>
          </cell>
          <cell r="H185">
            <v>-1</v>
          </cell>
          <cell r="I185">
            <v>-1</v>
          </cell>
          <cell r="J185">
            <v>-1</v>
          </cell>
          <cell r="K185">
            <v>-1</v>
          </cell>
          <cell r="L185">
            <v>-1</v>
          </cell>
          <cell r="M185">
            <v>-1</v>
          </cell>
        </row>
        <row r="186">
          <cell r="A186">
            <v>-1</v>
          </cell>
          <cell r="B186">
            <v>-1</v>
          </cell>
          <cell r="C186">
            <v>-1</v>
          </cell>
          <cell r="D186">
            <v>-1</v>
          </cell>
          <cell r="E186">
            <v>-1</v>
          </cell>
          <cell r="F186">
            <v>-1</v>
          </cell>
          <cell r="G186">
            <v>-1</v>
          </cell>
          <cell r="H186">
            <v>-1</v>
          </cell>
          <cell r="I186">
            <v>-1</v>
          </cell>
          <cell r="J186">
            <v>-1</v>
          </cell>
          <cell r="K186">
            <v>-1</v>
          </cell>
          <cell r="L186">
            <v>-1</v>
          </cell>
          <cell r="M186">
            <v>-1</v>
          </cell>
        </row>
        <row r="187">
          <cell r="A187">
            <v>-1</v>
          </cell>
          <cell r="B187">
            <v>-1</v>
          </cell>
          <cell r="C187">
            <v>-1</v>
          </cell>
          <cell r="D187">
            <v>-1</v>
          </cell>
          <cell r="E187">
            <v>-1</v>
          </cell>
          <cell r="F187">
            <v>-1</v>
          </cell>
          <cell r="G187">
            <v>-1</v>
          </cell>
          <cell r="H187">
            <v>-1</v>
          </cell>
          <cell r="I187">
            <v>-1</v>
          </cell>
          <cell r="J187">
            <v>-1</v>
          </cell>
          <cell r="K187">
            <v>-1</v>
          </cell>
          <cell r="L187">
            <v>-1</v>
          </cell>
          <cell r="M187">
            <v>-1</v>
          </cell>
        </row>
        <row r="188">
          <cell r="A188">
            <v>-1</v>
          </cell>
          <cell r="B188">
            <v>-1</v>
          </cell>
          <cell r="C188">
            <v>-1</v>
          </cell>
          <cell r="D188">
            <v>-1</v>
          </cell>
          <cell r="E188">
            <v>-1</v>
          </cell>
          <cell r="F188">
            <v>-1</v>
          </cell>
          <cell r="G188">
            <v>-1</v>
          </cell>
          <cell r="H188">
            <v>-1</v>
          </cell>
          <cell r="I188">
            <v>-1</v>
          </cell>
          <cell r="J188">
            <v>-1</v>
          </cell>
          <cell r="K188">
            <v>-1</v>
          </cell>
          <cell r="L188">
            <v>-1</v>
          </cell>
          <cell r="M188">
            <v>-1</v>
          </cell>
        </row>
        <row r="189">
          <cell r="A189">
            <v>-1</v>
          </cell>
          <cell r="B189">
            <v>-1</v>
          </cell>
          <cell r="C189">
            <v>-1</v>
          </cell>
          <cell r="D189">
            <v>-1</v>
          </cell>
          <cell r="E189">
            <v>-1</v>
          </cell>
          <cell r="F189">
            <v>-1</v>
          </cell>
          <cell r="G189">
            <v>-1</v>
          </cell>
          <cell r="H189">
            <v>-1</v>
          </cell>
          <cell r="I189">
            <v>-1</v>
          </cell>
          <cell r="J189">
            <v>-1</v>
          </cell>
          <cell r="K189">
            <v>-1</v>
          </cell>
          <cell r="L189">
            <v>-1</v>
          </cell>
          <cell r="M189">
            <v>-1</v>
          </cell>
        </row>
        <row r="190">
          <cell r="A190">
            <v>-1</v>
          </cell>
          <cell r="B190">
            <v>-1</v>
          </cell>
          <cell r="C190">
            <v>-1</v>
          </cell>
          <cell r="D190">
            <v>-1</v>
          </cell>
          <cell r="E190">
            <v>-1</v>
          </cell>
          <cell r="F190">
            <v>-1</v>
          </cell>
          <cell r="G190">
            <v>-1</v>
          </cell>
          <cell r="H190">
            <v>-1</v>
          </cell>
          <cell r="I190">
            <v>-1</v>
          </cell>
          <cell r="J190">
            <v>-1</v>
          </cell>
          <cell r="K190">
            <v>-1</v>
          </cell>
          <cell r="L190">
            <v>-1</v>
          </cell>
          <cell r="M190">
            <v>-1</v>
          </cell>
        </row>
        <row r="191">
          <cell r="A191">
            <v>-1</v>
          </cell>
          <cell r="B191">
            <v>-1</v>
          </cell>
          <cell r="C191">
            <v>-1</v>
          </cell>
          <cell r="D191">
            <v>-1</v>
          </cell>
          <cell r="E191">
            <v>-1</v>
          </cell>
          <cell r="F191">
            <v>-1</v>
          </cell>
          <cell r="G191">
            <v>-1</v>
          </cell>
          <cell r="H191">
            <v>-1</v>
          </cell>
          <cell r="I191">
            <v>-1</v>
          </cell>
          <cell r="J191">
            <v>-1</v>
          </cell>
          <cell r="K191">
            <v>-1</v>
          </cell>
          <cell r="L191">
            <v>-1</v>
          </cell>
          <cell r="M191">
            <v>-1</v>
          </cell>
        </row>
        <row r="192">
          <cell r="A192">
            <v>-1</v>
          </cell>
          <cell r="B192">
            <v>-1</v>
          </cell>
          <cell r="C192">
            <v>-1</v>
          </cell>
          <cell r="D192">
            <v>-1</v>
          </cell>
          <cell r="E192">
            <v>-1</v>
          </cell>
          <cell r="F192">
            <v>-1</v>
          </cell>
          <cell r="G192">
            <v>-1</v>
          </cell>
          <cell r="H192">
            <v>-1</v>
          </cell>
          <cell r="I192">
            <v>-1</v>
          </cell>
          <cell r="J192">
            <v>-1</v>
          </cell>
          <cell r="K192">
            <v>-1</v>
          </cell>
          <cell r="L192">
            <v>-1</v>
          </cell>
          <cell r="M192">
            <v>-1</v>
          </cell>
        </row>
        <row r="193">
          <cell r="A193">
            <v>-1</v>
          </cell>
          <cell r="B193">
            <v>-1</v>
          </cell>
          <cell r="C193">
            <v>-1</v>
          </cell>
          <cell r="D193">
            <v>-1</v>
          </cell>
          <cell r="E193">
            <v>-1</v>
          </cell>
          <cell r="F193">
            <v>-1</v>
          </cell>
          <cell r="G193">
            <v>-1</v>
          </cell>
          <cell r="H193">
            <v>-1</v>
          </cell>
          <cell r="I193">
            <v>-1</v>
          </cell>
          <cell r="J193">
            <v>-1</v>
          </cell>
          <cell r="K193">
            <v>-1</v>
          </cell>
          <cell r="L193">
            <v>-1</v>
          </cell>
          <cell r="M193">
            <v>-1</v>
          </cell>
        </row>
        <row r="194">
          <cell r="A194">
            <v>-1</v>
          </cell>
          <cell r="B194">
            <v>-1</v>
          </cell>
          <cell r="C194">
            <v>-1</v>
          </cell>
          <cell r="D194">
            <v>-1</v>
          </cell>
          <cell r="E194">
            <v>-1</v>
          </cell>
          <cell r="F194">
            <v>-1</v>
          </cell>
          <cell r="G194">
            <v>-1</v>
          </cell>
          <cell r="H194">
            <v>-1</v>
          </cell>
          <cell r="I194">
            <v>-1</v>
          </cell>
          <cell r="J194">
            <v>-1</v>
          </cell>
          <cell r="K194">
            <v>-1</v>
          </cell>
          <cell r="L194">
            <v>-1</v>
          </cell>
          <cell r="M194">
            <v>-1</v>
          </cell>
        </row>
        <row r="195">
          <cell r="A195">
            <v>-1</v>
          </cell>
          <cell r="B195">
            <v>-1</v>
          </cell>
          <cell r="C195">
            <v>-1</v>
          </cell>
          <cell r="D195">
            <v>-1</v>
          </cell>
          <cell r="E195">
            <v>-1</v>
          </cell>
          <cell r="F195">
            <v>-1</v>
          </cell>
          <cell r="G195">
            <v>-1</v>
          </cell>
          <cell r="H195">
            <v>-1</v>
          </cell>
          <cell r="I195">
            <v>-1</v>
          </cell>
          <cell r="J195">
            <v>-1</v>
          </cell>
          <cell r="K195">
            <v>-1</v>
          </cell>
          <cell r="L195">
            <v>-1</v>
          </cell>
          <cell r="M195">
            <v>-1</v>
          </cell>
        </row>
        <row r="196">
          <cell r="A196">
            <v>-1</v>
          </cell>
          <cell r="B196">
            <v>-1</v>
          </cell>
          <cell r="C196">
            <v>-1</v>
          </cell>
          <cell r="D196">
            <v>-1</v>
          </cell>
          <cell r="E196">
            <v>-1</v>
          </cell>
          <cell r="F196">
            <v>-1</v>
          </cell>
          <cell r="G196">
            <v>-1</v>
          </cell>
          <cell r="H196">
            <v>-1</v>
          </cell>
          <cell r="I196">
            <v>-1</v>
          </cell>
          <cell r="J196">
            <v>-1</v>
          </cell>
          <cell r="K196">
            <v>-1</v>
          </cell>
          <cell r="L196">
            <v>-1</v>
          </cell>
          <cell r="M196">
            <v>-1</v>
          </cell>
        </row>
        <row r="197">
          <cell r="A197">
            <v>-1</v>
          </cell>
          <cell r="B197">
            <v>-1</v>
          </cell>
          <cell r="C197">
            <v>-1</v>
          </cell>
          <cell r="D197">
            <v>-1</v>
          </cell>
          <cell r="E197">
            <v>-1</v>
          </cell>
          <cell r="F197">
            <v>-1</v>
          </cell>
          <cell r="G197">
            <v>-1</v>
          </cell>
          <cell r="H197">
            <v>-1</v>
          </cell>
          <cell r="I197">
            <v>-1</v>
          </cell>
          <cell r="J197">
            <v>-1</v>
          </cell>
          <cell r="K197">
            <v>-1</v>
          </cell>
          <cell r="L197">
            <v>-1</v>
          </cell>
          <cell r="M197">
            <v>-1</v>
          </cell>
        </row>
        <row r="198">
          <cell r="A198">
            <v>-1</v>
          </cell>
          <cell r="B198">
            <v>-1</v>
          </cell>
          <cell r="C198">
            <v>-1</v>
          </cell>
          <cell r="D198">
            <v>-1</v>
          </cell>
          <cell r="E198">
            <v>-1</v>
          </cell>
          <cell r="F198">
            <v>-1</v>
          </cell>
          <cell r="G198">
            <v>-1</v>
          </cell>
          <cell r="H198">
            <v>-1</v>
          </cell>
          <cell r="I198">
            <v>-1</v>
          </cell>
          <cell r="J198">
            <v>-1</v>
          </cell>
          <cell r="K198">
            <v>-1</v>
          </cell>
          <cell r="L198">
            <v>-1</v>
          </cell>
          <cell r="M198">
            <v>-1</v>
          </cell>
        </row>
        <row r="199">
          <cell r="A199">
            <v>-1</v>
          </cell>
          <cell r="B199">
            <v>-1</v>
          </cell>
          <cell r="C199">
            <v>-1</v>
          </cell>
          <cell r="D199">
            <v>-1</v>
          </cell>
          <cell r="E199">
            <v>-1</v>
          </cell>
          <cell r="F199">
            <v>-1</v>
          </cell>
          <cell r="G199">
            <v>-1</v>
          </cell>
          <cell r="H199">
            <v>-1</v>
          </cell>
          <cell r="I199">
            <v>-1</v>
          </cell>
          <cell r="J199">
            <v>-1</v>
          </cell>
          <cell r="K199">
            <v>-1</v>
          </cell>
          <cell r="L199">
            <v>-1</v>
          </cell>
          <cell r="M199">
            <v>-1</v>
          </cell>
        </row>
        <row r="200">
          <cell r="A200">
            <v>-1</v>
          </cell>
          <cell r="B200">
            <v>-1</v>
          </cell>
          <cell r="C200">
            <v>-1</v>
          </cell>
          <cell r="D200">
            <v>-1</v>
          </cell>
          <cell r="E200">
            <v>-1</v>
          </cell>
          <cell r="F200">
            <v>-1</v>
          </cell>
          <cell r="G200">
            <v>-1</v>
          </cell>
          <cell r="H200">
            <v>-1</v>
          </cell>
          <cell r="I200">
            <v>-1</v>
          </cell>
          <cell r="J200">
            <v>-1</v>
          </cell>
          <cell r="K200">
            <v>-1</v>
          </cell>
          <cell r="L200">
            <v>-1</v>
          </cell>
          <cell r="M200">
            <v>-1</v>
          </cell>
        </row>
        <row r="201">
          <cell r="A201">
            <v>-1</v>
          </cell>
          <cell r="B201">
            <v>-1</v>
          </cell>
          <cell r="C201">
            <v>-1</v>
          </cell>
          <cell r="D201">
            <v>-1</v>
          </cell>
          <cell r="E201">
            <v>-1</v>
          </cell>
          <cell r="F201">
            <v>-1</v>
          </cell>
          <cell r="G201">
            <v>-1</v>
          </cell>
          <cell r="H201">
            <v>-1</v>
          </cell>
          <cell r="I201">
            <v>-1</v>
          </cell>
          <cell r="J201">
            <v>-1</v>
          </cell>
          <cell r="K201">
            <v>-1</v>
          </cell>
          <cell r="L201">
            <v>-1</v>
          </cell>
          <cell r="M201">
            <v>-1</v>
          </cell>
        </row>
        <row r="202">
          <cell r="A202">
            <v>-1</v>
          </cell>
          <cell r="B202">
            <v>-1</v>
          </cell>
          <cell r="C202">
            <v>-1</v>
          </cell>
          <cell r="D202">
            <v>-1</v>
          </cell>
          <cell r="E202">
            <v>-1</v>
          </cell>
          <cell r="F202">
            <v>-1</v>
          </cell>
          <cell r="G202">
            <v>-1</v>
          </cell>
          <cell r="H202">
            <v>-1</v>
          </cell>
          <cell r="I202">
            <v>-1</v>
          </cell>
          <cell r="J202">
            <v>-1</v>
          </cell>
          <cell r="K202">
            <v>-1</v>
          </cell>
          <cell r="L202">
            <v>-1</v>
          </cell>
          <cell r="M202">
            <v>-1</v>
          </cell>
        </row>
        <row r="203">
          <cell r="A203">
            <v>-1</v>
          </cell>
          <cell r="B203">
            <v>-1</v>
          </cell>
          <cell r="C203">
            <v>-1</v>
          </cell>
          <cell r="D203">
            <v>-1</v>
          </cell>
          <cell r="E203">
            <v>-1</v>
          </cell>
          <cell r="F203">
            <v>-1</v>
          </cell>
          <cell r="G203">
            <v>-1</v>
          </cell>
          <cell r="H203">
            <v>-1</v>
          </cell>
          <cell r="I203">
            <v>-1</v>
          </cell>
          <cell r="J203">
            <v>-1</v>
          </cell>
          <cell r="K203">
            <v>-1</v>
          </cell>
          <cell r="L203">
            <v>-1</v>
          </cell>
          <cell r="M203">
            <v>-1</v>
          </cell>
        </row>
        <row r="204">
          <cell r="A204">
            <v>-1</v>
          </cell>
          <cell r="B204">
            <v>-1</v>
          </cell>
          <cell r="C204">
            <v>-1</v>
          </cell>
          <cell r="D204">
            <v>-1</v>
          </cell>
          <cell r="E204">
            <v>-1</v>
          </cell>
          <cell r="F204">
            <v>-1</v>
          </cell>
          <cell r="G204">
            <v>-1</v>
          </cell>
          <cell r="H204">
            <v>-1</v>
          </cell>
          <cell r="I204">
            <v>-1</v>
          </cell>
          <cell r="J204">
            <v>-1</v>
          </cell>
          <cell r="K204">
            <v>-1</v>
          </cell>
          <cell r="L204">
            <v>-1</v>
          </cell>
          <cell r="M204">
            <v>-1</v>
          </cell>
        </row>
        <row r="205">
          <cell r="A205">
            <v>-1</v>
          </cell>
          <cell r="B205">
            <v>-1</v>
          </cell>
          <cell r="C205">
            <v>-1</v>
          </cell>
          <cell r="D205">
            <v>-1</v>
          </cell>
          <cell r="E205">
            <v>-1</v>
          </cell>
          <cell r="F205">
            <v>-1</v>
          </cell>
          <cell r="G205">
            <v>-1</v>
          </cell>
          <cell r="H205">
            <v>-1</v>
          </cell>
          <cell r="I205">
            <v>-1</v>
          </cell>
          <cell r="J205">
            <v>-1</v>
          </cell>
          <cell r="K205">
            <v>-1</v>
          </cell>
          <cell r="L205">
            <v>-1</v>
          </cell>
          <cell r="M205">
            <v>-1</v>
          </cell>
        </row>
        <row r="206">
          <cell r="A206">
            <v>-1</v>
          </cell>
          <cell r="B206">
            <v>-1</v>
          </cell>
          <cell r="C206">
            <v>-1</v>
          </cell>
          <cell r="D206">
            <v>-1</v>
          </cell>
          <cell r="E206">
            <v>-1</v>
          </cell>
          <cell r="F206">
            <v>-1</v>
          </cell>
          <cell r="G206">
            <v>-1</v>
          </cell>
          <cell r="H206">
            <v>-1</v>
          </cell>
          <cell r="I206">
            <v>-1</v>
          </cell>
          <cell r="J206">
            <v>-1</v>
          </cell>
          <cell r="K206">
            <v>-1</v>
          </cell>
          <cell r="L206">
            <v>-1</v>
          </cell>
          <cell r="M206">
            <v>-1</v>
          </cell>
        </row>
      </sheetData>
      <sheetData sheetId="204">
        <row r="1">
          <cell r="A1" t="str">
            <v>COL1</v>
          </cell>
          <cell r="B1" t="str">
            <v>COL2</v>
          </cell>
          <cell r="C1" t="str">
            <v>COL3</v>
          </cell>
          <cell r="D1" t="str">
            <v>COL4</v>
          </cell>
          <cell r="E1" t="str">
            <v>COL5</v>
          </cell>
          <cell r="F1" t="str">
            <v>COL6</v>
          </cell>
          <cell r="G1" t="str">
            <v>COL7</v>
          </cell>
          <cell r="H1" t="str">
            <v>COL8</v>
          </cell>
          <cell r="I1" t="str">
            <v>COL9</v>
          </cell>
          <cell r="J1" t="str">
            <v>COL10</v>
          </cell>
          <cell r="K1" t="str">
            <v>COL11</v>
          </cell>
          <cell r="L1" t="str">
            <v>COL12</v>
          </cell>
        </row>
        <row r="2">
          <cell r="A2">
            <v>2760</v>
          </cell>
          <cell r="B2">
            <v>2890</v>
          </cell>
          <cell r="C2">
            <v>3010</v>
          </cell>
          <cell r="D2">
            <v>3070</v>
          </cell>
          <cell r="E2">
            <v>3060</v>
          </cell>
          <cell r="F2">
            <v>3020</v>
          </cell>
          <cell r="G2">
            <v>2910</v>
          </cell>
          <cell r="H2">
            <v>2735</v>
          </cell>
          <cell r="I2">
            <v>2440</v>
          </cell>
          <cell r="J2">
            <v>2300</v>
          </cell>
          <cell r="K2">
            <v>2040</v>
          </cell>
          <cell r="L2">
            <v>1775</v>
          </cell>
        </row>
        <row r="3">
          <cell r="A3">
            <v>470</v>
          </cell>
          <cell r="B3">
            <v>390</v>
          </cell>
          <cell r="C3">
            <v>330</v>
          </cell>
          <cell r="D3">
            <v>290</v>
          </cell>
          <cell r="E3">
            <v>290</v>
          </cell>
          <cell r="F3">
            <v>320</v>
          </cell>
          <cell r="G3">
            <v>370</v>
          </cell>
          <cell r="H3">
            <v>465</v>
          </cell>
          <cell r="I3">
            <v>580</v>
          </cell>
          <cell r="J3">
            <v>475</v>
          </cell>
          <cell r="K3">
            <v>457.5</v>
          </cell>
          <cell r="L3">
            <v>495</v>
          </cell>
        </row>
        <row r="4">
          <cell r="A4">
            <v>405</v>
          </cell>
          <cell r="B4">
            <v>330</v>
          </cell>
          <cell r="C4">
            <v>300</v>
          </cell>
          <cell r="D4">
            <v>300</v>
          </cell>
          <cell r="E4">
            <v>300</v>
          </cell>
          <cell r="F4">
            <v>310</v>
          </cell>
          <cell r="G4">
            <v>350</v>
          </cell>
          <cell r="H4">
            <v>400</v>
          </cell>
          <cell r="I4">
            <v>484</v>
          </cell>
          <cell r="J4">
            <v>575</v>
          </cell>
          <cell r="K4">
            <v>642.5</v>
          </cell>
          <cell r="L4">
            <v>520</v>
          </cell>
        </row>
        <row r="5">
          <cell r="A5">
            <v>1310</v>
          </cell>
          <cell r="B5">
            <v>1060</v>
          </cell>
          <cell r="C5">
            <v>941</v>
          </cell>
          <cell r="D5">
            <v>880</v>
          </cell>
          <cell r="E5">
            <v>880</v>
          </cell>
          <cell r="F5">
            <v>942</v>
          </cell>
          <cell r="G5">
            <v>1070</v>
          </cell>
          <cell r="H5">
            <v>1289</v>
          </cell>
          <cell r="I5">
            <v>1595</v>
          </cell>
          <cell r="J5">
            <v>1570</v>
          </cell>
          <cell r="K5">
            <v>1570</v>
          </cell>
          <cell r="L5">
            <v>1475</v>
          </cell>
        </row>
        <row r="6">
          <cell r="A6">
            <v>1055</v>
          </cell>
          <cell r="B6">
            <v>1040</v>
          </cell>
          <cell r="C6">
            <v>945</v>
          </cell>
          <cell r="D6">
            <v>880</v>
          </cell>
          <cell r="E6">
            <v>885</v>
          </cell>
          <cell r="F6">
            <v>945</v>
          </cell>
          <cell r="G6">
            <v>1080</v>
          </cell>
          <cell r="H6">
            <v>1280</v>
          </cell>
          <cell r="I6">
            <v>1576</v>
          </cell>
          <cell r="J6">
            <v>1570</v>
          </cell>
          <cell r="K6">
            <v>1490</v>
          </cell>
          <cell r="L6">
            <v>1440</v>
          </cell>
        </row>
        <row r="7">
          <cell r="A7">
            <v>0</v>
          </cell>
          <cell r="B7">
            <v>0</v>
          </cell>
          <cell r="C7">
            <v>-1</v>
          </cell>
          <cell r="D7">
            <v>-1</v>
          </cell>
          <cell r="E7">
            <v>37</v>
          </cell>
          <cell r="F7">
            <v>-1</v>
          </cell>
          <cell r="G7">
            <v>320</v>
          </cell>
          <cell r="H7">
            <v>345</v>
          </cell>
          <cell r="I7">
            <v>390</v>
          </cell>
          <cell r="J7">
            <v>0</v>
          </cell>
          <cell r="K7">
            <v>-1</v>
          </cell>
          <cell r="L7">
            <v>-1</v>
          </cell>
        </row>
        <row r="8">
          <cell r="A8">
            <v>227</v>
          </cell>
          <cell r="B8">
            <v>245</v>
          </cell>
          <cell r="C8">
            <v>300</v>
          </cell>
          <cell r="D8">
            <v>100</v>
          </cell>
          <cell r="E8">
            <v>222</v>
          </cell>
          <cell r="F8">
            <v>39</v>
          </cell>
          <cell r="G8">
            <v>360</v>
          </cell>
          <cell r="H8">
            <v>410</v>
          </cell>
          <cell r="I8">
            <v>470</v>
          </cell>
          <cell r="J8">
            <v>300</v>
          </cell>
          <cell r="K8">
            <v>360</v>
          </cell>
          <cell r="L8">
            <v>200</v>
          </cell>
        </row>
        <row r="9">
          <cell r="A9">
            <v>294</v>
          </cell>
          <cell r="B9">
            <v>275</v>
          </cell>
          <cell r="C9">
            <v>370</v>
          </cell>
          <cell r="D9">
            <v>265</v>
          </cell>
          <cell r="E9">
            <v>264</v>
          </cell>
          <cell r="F9">
            <v>120</v>
          </cell>
          <cell r="G9">
            <v>400</v>
          </cell>
          <cell r="H9">
            <v>500</v>
          </cell>
          <cell r="I9">
            <v>550</v>
          </cell>
          <cell r="J9">
            <v>330</v>
          </cell>
          <cell r="K9">
            <v>5210</v>
          </cell>
          <cell r="L9">
            <v>4350</v>
          </cell>
        </row>
        <row r="10">
          <cell r="A10">
            <v>340</v>
          </cell>
          <cell r="B10">
            <v>300</v>
          </cell>
          <cell r="C10">
            <v>400</v>
          </cell>
          <cell r="D10">
            <v>308</v>
          </cell>
          <cell r="E10">
            <v>300</v>
          </cell>
          <cell r="F10">
            <v>250</v>
          </cell>
          <cell r="G10">
            <v>490</v>
          </cell>
          <cell r="H10">
            <v>520</v>
          </cell>
          <cell r="I10">
            <v>590</v>
          </cell>
          <cell r="J10">
            <v>540</v>
          </cell>
          <cell r="K10">
            <v>5264</v>
          </cell>
          <cell r="L10">
            <v>4386</v>
          </cell>
        </row>
        <row r="11">
          <cell r="A11">
            <v>400</v>
          </cell>
          <cell r="B11">
            <v>369</v>
          </cell>
          <cell r="C11">
            <v>420</v>
          </cell>
          <cell r="D11">
            <v>330</v>
          </cell>
          <cell r="E11">
            <v>325</v>
          </cell>
          <cell r="F11">
            <v>310</v>
          </cell>
          <cell r="G11">
            <v>550</v>
          </cell>
          <cell r="H11">
            <v>570</v>
          </cell>
          <cell r="I11">
            <v>630</v>
          </cell>
          <cell r="J11">
            <v>650</v>
          </cell>
          <cell r="K11">
            <v>-1</v>
          </cell>
          <cell r="L11">
            <v>4500</v>
          </cell>
        </row>
        <row r="12">
          <cell r="A12">
            <v>490</v>
          </cell>
          <cell r="B12">
            <v>390</v>
          </cell>
          <cell r="C12">
            <v>440</v>
          </cell>
          <cell r="D12">
            <v>370</v>
          </cell>
          <cell r="E12">
            <v>350</v>
          </cell>
          <cell r="F12">
            <v>330</v>
          </cell>
          <cell r="G12">
            <v>590</v>
          </cell>
          <cell r="H12">
            <v>590</v>
          </cell>
          <cell r="I12">
            <v>650</v>
          </cell>
          <cell r="J12">
            <v>675</v>
          </cell>
          <cell r="K12">
            <v>-1</v>
          </cell>
          <cell r="L12">
            <v>4590</v>
          </cell>
        </row>
        <row r="13">
          <cell r="A13">
            <v>585</v>
          </cell>
          <cell r="B13">
            <v>410</v>
          </cell>
          <cell r="C13">
            <v>460</v>
          </cell>
          <cell r="D13">
            <v>430</v>
          </cell>
          <cell r="E13">
            <v>380</v>
          </cell>
          <cell r="F13">
            <v>370</v>
          </cell>
          <cell r="G13">
            <v>616</v>
          </cell>
          <cell r="H13">
            <v>620</v>
          </cell>
          <cell r="I13">
            <v>670</v>
          </cell>
          <cell r="J13">
            <v>712</v>
          </cell>
          <cell r="K13">
            <v>-1</v>
          </cell>
          <cell r="L13">
            <v>4680</v>
          </cell>
        </row>
        <row r="14">
          <cell r="A14">
            <v>610</v>
          </cell>
          <cell r="B14">
            <v>430</v>
          </cell>
          <cell r="C14">
            <v>480</v>
          </cell>
          <cell r="D14">
            <v>450</v>
          </cell>
          <cell r="E14">
            <v>400</v>
          </cell>
          <cell r="F14">
            <v>480</v>
          </cell>
          <cell r="G14">
            <v>640</v>
          </cell>
          <cell r="H14">
            <v>640</v>
          </cell>
          <cell r="I14">
            <v>730</v>
          </cell>
          <cell r="J14">
            <v>5135</v>
          </cell>
          <cell r="K14">
            <v>-1</v>
          </cell>
          <cell r="L14">
            <v>4725</v>
          </cell>
        </row>
        <row r="15">
          <cell r="A15">
            <v>630</v>
          </cell>
          <cell r="B15">
            <v>450</v>
          </cell>
          <cell r="C15">
            <v>500</v>
          </cell>
          <cell r="D15">
            <v>470</v>
          </cell>
          <cell r="E15">
            <v>430</v>
          </cell>
          <cell r="F15">
            <v>500</v>
          </cell>
          <cell r="G15">
            <v>670</v>
          </cell>
          <cell r="H15">
            <v>700</v>
          </cell>
          <cell r="I15">
            <v>770</v>
          </cell>
          <cell r="J15">
            <v>-1</v>
          </cell>
          <cell r="K15">
            <v>-1</v>
          </cell>
          <cell r="L15">
            <v>4780</v>
          </cell>
        </row>
        <row r="16">
          <cell r="A16">
            <v>650</v>
          </cell>
          <cell r="B16">
            <v>490</v>
          </cell>
          <cell r="C16">
            <v>520</v>
          </cell>
          <cell r="D16">
            <v>500</v>
          </cell>
          <cell r="E16">
            <v>478</v>
          </cell>
          <cell r="F16">
            <v>550</v>
          </cell>
          <cell r="G16">
            <v>720</v>
          </cell>
          <cell r="H16">
            <v>720</v>
          </cell>
          <cell r="I16">
            <v>800</v>
          </cell>
          <cell r="J16">
            <v>-1</v>
          </cell>
          <cell r="K16">
            <v>-1</v>
          </cell>
          <cell r="L16">
            <v>5050</v>
          </cell>
        </row>
        <row r="17">
          <cell r="A17">
            <v>670</v>
          </cell>
          <cell r="B17">
            <v>510</v>
          </cell>
          <cell r="C17">
            <v>540</v>
          </cell>
          <cell r="D17">
            <v>526</v>
          </cell>
          <cell r="E17">
            <v>510</v>
          </cell>
          <cell r="F17">
            <v>590</v>
          </cell>
          <cell r="G17">
            <v>745</v>
          </cell>
          <cell r="H17">
            <v>740</v>
          </cell>
          <cell r="I17">
            <v>820</v>
          </cell>
          <cell r="J17">
            <v>-1</v>
          </cell>
          <cell r="K17">
            <v>-1</v>
          </cell>
          <cell r="L17">
            <v>5720</v>
          </cell>
        </row>
        <row r="18">
          <cell r="A18">
            <v>780</v>
          </cell>
          <cell r="B18">
            <v>530</v>
          </cell>
          <cell r="C18">
            <v>560</v>
          </cell>
          <cell r="D18">
            <v>550</v>
          </cell>
          <cell r="E18">
            <v>550</v>
          </cell>
          <cell r="F18">
            <v>610</v>
          </cell>
          <cell r="G18">
            <v>770</v>
          </cell>
          <cell r="H18">
            <v>760</v>
          </cell>
          <cell r="I18">
            <v>5200</v>
          </cell>
          <cell r="J18">
            <v>-1</v>
          </cell>
          <cell r="K18">
            <v>-1</v>
          </cell>
          <cell r="L18">
            <v>-1</v>
          </cell>
        </row>
        <row r="19">
          <cell r="A19">
            <v>800</v>
          </cell>
          <cell r="B19">
            <v>555</v>
          </cell>
          <cell r="C19">
            <v>590</v>
          </cell>
          <cell r="D19">
            <v>580</v>
          </cell>
          <cell r="E19">
            <v>590</v>
          </cell>
          <cell r="F19">
            <v>630</v>
          </cell>
          <cell r="G19">
            <v>790</v>
          </cell>
          <cell r="H19">
            <v>780</v>
          </cell>
          <cell r="I19">
            <v>5390</v>
          </cell>
          <cell r="J19">
            <v>-1</v>
          </cell>
          <cell r="K19">
            <v>-1</v>
          </cell>
          <cell r="L19">
            <v>-1</v>
          </cell>
        </row>
        <row r="20">
          <cell r="A20">
            <v>840</v>
          </cell>
          <cell r="B20">
            <v>585</v>
          </cell>
          <cell r="C20">
            <v>610</v>
          </cell>
          <cell r="D20">
            <v>600</v>
          </cell>
          <cell r="E20">
            <v>630</v>
          </cell>
          <cell r="F20">
            <v>650</v>
          </cell>
          <cell r="G20">
            <v>820</v>
          </cell>
          <cell r="H20">
            <v>800</v>
          </cell>
          <cell r="I20">
            <v>5415</v>
          </cell>
          <cell r="J20">
            <v>-1</v>
          </cell>
          <cell r="K20">
            <v>-1</v>
          </cell>
          <cell r="L20">
            <v>-1</v>
          </cell>
        </row>
        <row r="21">
          <cell r="A21">
            <v>890</v>
          </cell>
          <cell r="B21">
            <v>605</v>
          </cell>
          <cell r="C21">
            <v>630</v>
          </cell>
          <cell r="D21">
            <v>640</v>
          </cell>
          <cell r="E21">
            <v>650</v>
          </cell>
          <cell r="F21">
            <v>670</v>
          </cell>
          <cell r="G21">
            <v>840</v>
          </cell>
          <cell r="H21">
            <v>820</v>
          </cell>
          <cell r="I21">
            <v>-1</v>
          </cell>
          <cell r="J21">
            <v>-1</v>
          </cell>
          <cell r="K21">
            <v>-1</v>
          </cell>
          <cell r="L21">
            <v>-1</v>
          </cell>
        </row>
        <row r="22">
          <cell r="A22">
            <v>950</v>
          </cell>
          <cell r="B22">
            <v>630</v>
          </cell>
          <cell r="C22">
            <v>660</v>
          </cell>
          <cell r="D22">
            <v>660</v>
          </cell>
          <cell r="E22">
            <v>670</v>
          </cell>
          <cell r="F22">
            <v>690</v>
          </cell>
          <cell r="G22">
            <v>860</v>
          </cell>
          <cell r="H22">
            <v>860</v>
          </cell>
          <cell r="I22">
            <v>-1</v>
          </cell>
          <cell r="J22">
            <v>-1</v>
          </cell>
          <cell r="K22">
            <v>-1</v>
          </cell>
          <cell r="L22">
            <v>-1</v>
          </cell>
        </row>
        <row r="23">
          <cell r="A23">
            <v>1010</v>
          </cell>
          <cell r="B23">
            <v>650</v>
          </cell>
          <cell r="C23">
            <v>680</v>
          </cell>
          <cell r="D23">
            <v>690</v>
          </cell>
          <cell r="E23">
            <v>700</v>
          </cell>
          <cell r="F23">
            <v>710</v>
          </cell>
          <cell r="G23">
            <v>880</v>
          </cell>
          <cell r="H23">
            <v>920</v>
          </cell>
          <cell r="I23">
            <v>-1</v>
          </cell>
          <cell r="J23">
            <v>-1</v>
          </cell>
          <cell r="K23">
            <v>-1</v>
          </cell>
          <cell r="L23">
            <v>-1</v>
          </cell>
        </row>
        <row r="24">
          <cell r="A24">
            <v>1050</v>
          </cell>
          <cell r="B24">
            <v>670</v>
          </cell>
          <cell r="C24">
            <v>700</v>
          </cell>
          <cell r="D24">
            <v>710</v>
          </cell>
          <cell r="E24">
            <v>720</v>
          </cell>
          <cell r="F24">
            <v>741</v>
          </cell>
          <cell r="G24">
            <v>900</v>
          </cell>
          <cell r="H24">
            <v>950</v>
          </cell>
          <cell r="I24">
            <v>-1</v>
          </cell>
          <cell r="J24">
            <v>-1</v>
          </cell>
          <cell r="K24">
            <v>-1</v>
          </cell>
          <cell r="L24">
            <v>-1</v>
          </cell>
        </row>
        <row r="25">
          <cell r="A25">
            <v>1090</v>
          </cell>
          <cell r="B25">
            <v>690</v>
          </cell>
          <cell r="C25">
            <v>720</v>
          </cell>
          <cell r="D25">
            <v>785</v>
          </cell>
          <cell r="E25">
            <v>750</v>
          </cell>
          <cell r="F25">
            <v>780</v>
          </cell>
          <cell r="G25">
            <v>920</v>
          </cell>
          <cell r="H25">
            <v>970</v>
          </cell>
          <cell r="I25">
            <v>-1</v>
          </cell>
          <cell r="J25">
            <v>-1</v>
          </cell>
          <cell r="K25">
            <v>-1</v>
          </cell>
          <cell r="L25">
            <v>-1</v>
          </cell>
        </row>
        <row r="26">
          <cell r="A26">
            <v>1160</v>
          </cell>
          <cell r="B26">
            <v>720</v>
          </cell>
          <cell r="C26">
            <v>740</v>
          </cell>
          <cell r="D26">
            <v>810</v>
          </cell>
          <cell r="E26">
            <v>785</v>
          </cell>
          <cell r="F26">
            <v>800</v>
          </cell>
          <cell r="G26">
            <v>940</v>
          </cell>
          <cell r="H26">
            <v>990</v>
          </cell>
          <cell r="I26">
            <v>-1</v>
          </cell>
          <cell r="J26">
            <v>-1</v>
          </cell>
          <cell r="K26">
            <v>-1</v>
          </cell>
          <cell r="L26">
            <v>-1</v>
          </cell>
        </row>
        <row r="27">
          <cell r="A27">
            <v>1200</v>
          </cell>
          <cell r="B27">
            <v>745</v>
          </cell>
          <cell r="C27">
            <v>760</v>
          </cell>
          <cell r="D27">
            <v>870</v>
          </cell>
          <cell r="E27">
            <v>808</v>
          </cell>
          <cell r="F27">
            <v>820</v>
          </cell>
          <cell r="G27">
            <v>960</v>
          </cell>
          <cell r="H27">
            <v>1010</v>
          </cell>
          <cell r="I27">
            <v>-1</v>
          </cell>
          <cell r="J27">
            <v>-1</v>
          </cell>
          <cell r="K27">
            <v>-1</v>
          </cell>
          <cell r="L27">
            <v>-1</v>
          </cell>
        </row>
        <row r="28">
          <cell r="A28">
            <v>1350</v>
          </cell>
          <cell r="B28">
            <v>765</v>
          </cell>
          <cell r="C28">
            <v>790</v>
          </cell>
          <cell r="D28">
            <v>890</v>
          </cell>
          <cell r="E28">
            <v>830</v>
          </cell>
          <cell r="F28">
            <v>840</v>
          </cell>
          <cell r="G28">
            <v>995</v>
          </cell>
          <cell r="H28">
            <v>1030</v>
          </cell>
          <cell r="I28">
            <v>-1</v>
          </cell>
          <cell r="J28">
            <v>-1</v>
          </cell>
          <cell r="K28">
            <v>-1</v>
          </cell>
          <cell r="L28">
            <v>-1</v>
          </cell>
        </row>
        <row r="29">
          <cell r="A29">
            <v>1384</v>
          </cell>
          <cell r="B29">
            <v>790</v>
          </cell>
          <cell r="C29">
            <v>810</v>
          </cell>
          <cell r="D29">
            <v>920</v>
          </cell>
          <cell r="E29">
            <v>900</v>
          </cell>
          <cell r="F29">
            <v>860</v>
          </cell>
          <cell r="G29">
            <v>1022</v>
          </cell>
          <cell r="H29">
            <v>1057</v>
          </cell>
          <cell r="I29">
            <v>-1</v>
          </cell>
          <cell r="J29">
            <v>-1</v>
          </cell>
          <cell r="K29">
            <v>-1</v>
          </cell>
          <cell r="L29">
            <v>-1</v>
          </cell>
        </row>
        <row r="30">
          <cell r="A30">
            <v>1410</v>
          </cell>
          <cell r="B30">
            <v>810</v>
          </cell>
          <cell r="C30">
            <v>835</v>
          </cell>
          <cell r="D30">
            <v>940</v>
          </cell>
          <cell r="E30">
            <v>920</v>
          </cell>
          <cell r="F30">
            <v>880</v>
          </cell>
          <cell r="G30">
            <v>1050</v>
          </cell>
          <cell r="H30">
            <v>1085</v>
          </cell>
          <cell r="I30">
            <v>-1</v>
          </cell>
          <cell r="J30">
            <v>-1</v>
          </cell>
          <cell r="K30">
            <v>-1</v>
          </cell>
          <cell r="L30">
            <v>-1</v>
          </cell>
        </row>
        <row r="31">
          <cell r="A31">
            <v>1440</v>
          </cell>
          <cell r="B31">
            <v>865</v>
          </cell>
          <cell r="C31">
            <v>855</v>
          </cell>
          <cell r="D31">
            <v>965</v>
          </cell>
          <cell r="E31">
            <v>960</v>
          </cell>
          <cell r="F31">
            <v>900</v>
          </cell>
          <cell r="G31">
            <v>1075</v>
          </cell>
          <cell r="H31">
            <v>1105</v>
          </cell>
          <cell r="I31">
            <v>-1</v>
          </cell>
          <cell r="J31">
            <v>-1</v>
          </cell>
          <cell r="K31">
            <v>-1</v>
          </cell>
          <cell r="L31">
            <v>-1</v>
          </cell>
        </row>
        <row r="32">
          <cell r="A32">
            <v>-1</v>
          </cell>
          <cell r="B32">
            <v>900</v>
          </cell>
          <cell r="C32">
            <v>890</v>
          </cell>
          <cell r="D32">
            <v>1000</v>
          </cell>
          <cell r="E32">
            <v>990</v>
          </cell>
          <cell r="F32">
            <v>920</v>
          </cell>
          <cell r="G32">
            <v>1100</v>
          </cell>
          <cell r="H32">
            <v>1130</v>
          </cell>
          <cell r="I32">
            <v>-1</v>
          </cell>
          <cell r="J32">
            <v>-1</v>
          </cell>
          <cell r="K32">
            <v>-1</v>
          </cell>
          <cell r="L32">
            <v>-1</v>
          </cell>
        </row>
        <row r="33">
          <cell r="A33">
            <v>-1</v>
          </cell>
          <cell r="B33">
            <v>920</v>
          </cell>
          <cell r="C33">
            <v>917</v>
          </cell>
          <cell r="D33">
            <v>1030</v>
          </cell>
          <cell r="E33">
            <v>1020</v>
          </cell>
          <cell r="F33">
            <v>970</v>
          </cell>
          <cell r="G33">
            <v>1120</v>
          </cell>
          <cell r="H33">
            <v>1150</v>
          </cell>
          <cell r="I33">
            <v>-1</v>
          </cell>
          <cell r="J33">
            <v>-1</v>
          </cell>
          <cell r="K33">
            <v>-1</v>
          </cell>
          <cell r="L33">
            <v>-1</v>
          </cell>
        </row>
        <row r="34">
          <cell r="A34">
            <v>-1</v>
          </cell>
          <cell r="B34">
            <v>948</v>
          </cell>
          <cell r="C34">
            <v>970</v>
          </cell>
          <cell r="D34">
            <v>1060</v>
          </cell>
          <cell r="E34">
            <v>1040</v>
          </cell>
          <cell r="F34">
            <v>990</v>
          </cell>
          <cell r="G34">
            <v>1145</v>
          </cell>
          <cell r="H34">
            <v>1180</v>
          </cell>
          <cell r="I34">
            <v>-1</v>
          </cell>
          <cell r="J34">
            <v>-1</v>
          </cell>
          <cell r="K34">
            <v>-1</v>
          </cell>
          <cell r="L34">
            <v>-1</v>
          </cell>
        </row>
        <row r="35">
          <cell r="A35">
            <v>-1</v>
          </cell>
          <cell r="B35">
            <v>970</v>
          </cell>
          <cell r="C35">
            <v>1000</v>
          </cell>
          <cell r="D35">
            <v>1080</v>
          </cell>
          <cell r="E35">
            <v>1065</v>
          </cell>
          <cell r="F35">
            <v>1010</v>
          </cell>
          <cell r="G35">
            <v>1172</v>
          </cell>
          <cell r="H35">
            <v>1200</v>
          </cell>
          <cell r="I35">
            <v>-1</v>
          </cell>
          <cell r="J35">
            <v>-1</v>
          </cell>
          <cell r="K35">
            <v>-1</v>
          </cell>
          <cell r="L35">
            <v>-1</v>
          </cell>
        </row>
        <row r="36">
          <cell r="A36">
            <v>-1</v>
          </cell>
          <cell r="B36">
            <v>990</v>
          </cell>
          <cell r="C36">
            <v>1020</v>
          </cell>
          <cell r="D36">
            <v>1100</v>
          </cell>
          <cell r="E36">
            <v>1090</v>
          </cell>
          <cell r="F36">
            <v>1030</v>
          </cell>
          <cell r="G36">
            <v>1200</v>
          </cell>
          <cell r="H36">
            <v>1230</v>
          </cell>
          <cell r="I36">
            <v>-1</v>
          </cell>
          <cell r="J36">
            <v>-1</v>
          </cell>
          <cell r="K36">
            <v>-1</v>
          </cell>
          <cell r="L36">
            <v>-1</v>
          </cell>
        </row>
        <row r="37">
          <cell r="A37">
            <v>-1</v>
          </cell>
          <cell r="B37">
            <v>1020</v>
          </cell>
          <cell r="C37">
            <v>1050</v>
          </cell>
          <cell r="D37">
            <v>1120</v>
          </cell>
          <cell r="E37">
            <v>1115</v>
          </cell>
          <cell r="F37">
            <v>1060</v>
          </cell>
          <cell r="G37">
            <v>1220</v>
          </cell>
          <cell r="H37">
            <v>1250</v>
          </cell>
          <cell r="I37">
            <v>-1</v>
          </cell>
          <cell r="J37">
            <v>-1</v>
          </cell>
          <cell r="K37">
            <v>-1</v>
          </cell>
          <cell r="L37">
            <v>-1</v>
          </cell>
        </row>
        <row r="38">
          <cell r="A38">
            <v>-1</v>
          </cell>
          <cell r="B38">
            <v>1080</v>
          </cell>
          <cell r="C38">
            <v>1070</v>
          </cell>
          <cell r="D38">
            <v>1160</v>
          </cell>
          <cell r="E38">
            <v>1137</v>
          </cell>
          <cell r="F38">
            <v>1080</v>
          </cell>
          <cell r="G38">
            <v>1240</v>
          </cell>
          <cell r="H38">
            <v>1290</v>
          </cell>
          <cell r="I38">
            <v>-1</v>
          </cell>
          <cell r="J38">
            <v>-1</v>
          </cell>
          <cell r="K38">
            <v>-1</v>
          </cell>
          <cell r="L38">
            <v>-1</v>
          </cell>
        </row>
        <row r="39">
          <cell r="A39">
            <v>-1</v>
          </cell>
          <cell r="B39">
            <v>1100</v>
          </cell>
          <cell r="C39">
            <v>1120</v>
          </cell>
          <cell r="D39">
            <v>1210</v>
          </cell>
          <cell r="E39">
            <v>1160</v>
          </cell>
          <cell r="F39">
            <v>1100</v>
          </cell>
          <cell r="G39">
            <v>1260</v>
          </cell>
          <cell r="H39">
            <v>1320</v>
          </cell>
          <cell r="I39">
            <v>-1</v>
          </cell>
          <cell r="J39">
            <v>-1</v>
          </cell>
          <cell r="K39">
            <v>-1</v>
          </cell>
          <cell r="L39">
            <v>-1</v>
          </cell>
        </row>
        <row r="40">
          <cell r="A40">
            <v>-1</v>
          </cell>
          <cell r="B40">
            <v>1130</v>
          </cell>
          <cell r="C40">
            <v>1150</v>
          </cell>
          <cell r="D40">
            <v>1230</v>
          </cell>
          <cell r="E40">
            <v>1180</v>
          </cell>
          <cell r="F40">
            <v>1130</v>
          </cell>
          <cell r="G40">
            <v>1280</v>
          </cell>
          <cell r="H40">
            <v>1340</v>
          </cell>
          <cell r="I40">
            <v>-1</v>
          </cell>
          <cell r="J40">
            <v>-1</v>
          </cell>
          <cell r="K40">
            <v>-1</v>
          </cell>
          <cell r="L40">
            <v>-1</v>
          </cell>
        </row>
        <row r="41">
          <cell r="A41">
            <v>-1</v>
          </cell>
          <cell r="B41">
            <v>1175</v>
          </cell>
          <cell r="C41">
            <v>1195</v>
          </cell>
          <cell r="D41">
            <v>1260</v>
          </cell>
          <cell r="E41">
            <v>1215</v>
          </cell>
          <cell r="F41">
            <v>1150</v>
          </cell>
          <cell r="G41">
            <v>1300</v>
          </cell>
          <cell r="H41">
            <v>1360</v>
          </cell>
          <cell r="I41">
            <v>-1</v>
          </cell>
          <cell r="J41">
            <v>-1</v>
          </cell>
          <cell r="K41">
            <v>-1</v>
          </cell>
          <cell r="L41">
            <v>-1</v>
          </cell>
        </row>
        <row r="42">
          <cell r="A42">
            <v>-1</v>
          </cell>
          <cell r="B42">
            <v>1200</v>
          </cell>
          <cell r="C42">
            <v>1220</v>
          </cell>
          <cell r="D42">
            <v>1300</v>
          </cell>
          <cell r="E42">
            <v>1250</v>
          </cell>
          <cell r="F42">
            <v>1180</v>
          </cell>
          <cell r="G42">
            <v>1320</v>
          </cell>
          <cell r="H42">
            <v>1380</v>
          </cell>
          <cell r="I42">
            <v>-1</v>
          </cell>
          <cell r="J42">
            <v>-1</v>
          </cell>
          <cell r="K42">
            <v>-1</v>
          </cell>
          <cell r="L42">
            <v>-1</v>
          </cell>
        </row>
        <row r="43">
          <cell r="A43">
            <v>-1</v>
          </cell>
          <cell r="B43">
            <v>1240</v>
          </cell>
          <cell r="C43">
            <v>1245</v>
          </cell>
          <cell r="D43">
            <v>1345</v>
          </cell>
          <cell r="E43">
            <v>1280</v>
          </cell>
          <cell r="F43">
            <v>1210</v>
          </cell>
          <cell r="G43">
            <v>1340</v>
          </cell>
          <cell r="H43">
            <v>1400</v>
          </cell>
          <cell r="I43">
            <v>-1</v>
          </cell>
          <cell r="J43">
            <v>-1</v>
          </cell>
          <cell r="K43">
            <v>-1</v>
          </cell>
          <cell r="L43">
            <v>-1</v>
          </cell>
        </row>
        <row r="44">
          <cell r="A44">
            <v>-1</v>
          </cell>
          <cell r="B44">
            <v>1270</v>
          </cell>
          <cell r="C44">
            <v>1267</v>
          </cell>
          <cell r="D44">
            <v>1365</v>
          </cell>
          <cell r="E44">
            <v>1300</v>
          </cell>
          <cell r="F44">
            <v>1230</v>
          </cell>
          <cell r="G44">
            <v>1360</v>
          </cell>
          <cell r="H44">
            <v>1420</v>
          </cell>
          <cell r="I44">
            <v>-1</v>
          </cell>
          <cell r="J44">
            <v>-1</v>
          </cell>
          <cell r="K44">
            <v>-1</v>
          </cell>
          <cell r="L44">
            <v>-1</v>
          </cell>
        </row>
        <row r="45">
          <cell r="A45">
            <v>-1</v>
          </cell>
          <cell r="B45">
            <v>1300</v>
          </cell>
          <cell r="C45">
            <v>1300</v>
          </cell>
          <cell r="D45">
            <v>1390</v>
          </cell>
          <cell r="E45">
            <v>1340</v>
          </cell>
          <cell r="F45">
            <v>1250</v>
          </cell>
          <cell r="G45">
            <v>1380</v>
          </cell>
          <cell r="H45">
            <v>4910</v>
          </cell>
          <cell r="I45">
            <v>-1</v>
          </cell>
          <cell r="J45">
            <v>-1</v>
          </cell>
          <cell r="K45">
            <v>-1</v>
          </cell>
          <cell r="L45">
            <v>-1</v>
          </cell>
        </row>
        <row r="46">
          <cell r="A46">
            <v>-1</v>
          </cell>
          <cell r="B46">
            <v>1350</v>
          </cell>
          <cell r="C46">
            <v>1335</v>
          </cell>
          <cell r="D46">
            <v>1425</v>
          </cell>
          <cell r="E46">
            <v>1360</v>
          </cell>
          <cell r="F46">
            <v>1270</v>
          </cell>
          <cell r="G46">
            <v>1410</v>
          </cell>
          <cell r="H46">
            <v>4930</v>
          </cell>
          <cell r="I46">
            <v>-1</v>
          </cell>
          <cell r="J46">
            <v>-1</v>
          </cell>
          <cell r="K46">
            <v>-1</v>
          </cell>
          <cell r="L46">
            <v>-1</v>
          </cell>
        </row>
        <row r="47">
          <cell r="A47">
            <v>-1</v>
          </cell>
          <cell r="B47">
            <v>1370</v>
          </cell>
          <cell r="C47">
            <v>1360</v>
          </cell>
          <cell r="D47">
            <v>1445</v>
          </cell>
          <cell r="E47">
            <v>1380</v>
          </cell>
          <cell r="F47">
            <v>1290</v>
          </cell>
          <cell r="G47">
            <v>1430</v>
          </cell>
          <cell r="H47">
            <v>5100</v>
          </cell>
          <cell r="I47">
            <v>-1</v>
          </cell>
          <cell r="J47">
            <v>-1</v>
          </cell>
          <cell r="K47">
            <v>-1</v>
          </cell>
          <cell r="L47">
            <v>-1</v>
          </cell>
        </row>
        <row r="48">
          <cell r="A48">
            <v>-1</v>
          </cell>
          <cell r="B48">
            <v>1395</v>
          </cell>
          <cell r="C48">
            <v>1380</v>
          </cell>
          <cell r="D48">
            <v>1490</v>
          </cell>
          <cell r="E48">
            <v>1405</v>
          </cell>
          <cell r="F48">
            <v>1310</v>
          </cell>
          <cell r="G48">
            <v>1450</v>
          </cell>
          <cell r="H48">
            <v>5240</v>
          </cell>
          <cell r="I48">
            <v>-1</v>
          </cell>
          <cell r="J48">
            <v>-1</v>
          </cell>
          <cell r="K48">
            <v>-1</v>
          </cell>
          <cell r="L48">
            <v>-1</v>
          </cell>
        </row>
        <row r="49">
          <cell r="A49">
            <v>-1</v>
          </cell>
          <cell r="B49">
            <v>1415</v>
          </cell>
          <cell r="C49">
            <v>1410</v>
          </cell>
          <cell r="D49">
            <v>1510</v>
          </cell>
          <cell r="E49">
            <v>1450</v>
          </cell>
          <cell r="F49">
            <v>1330</v>
          </cell>
          <cell r="G49">
            <v>1480</v>
          </cell>
          <cell r="H49">
            <v>5450</v>
          </cell>
          <cell r="I49">
            <v>-1</v>
          </cell>
          <cell r="J49">
            <v>-1</v>
          </cell>
          <cell r="K49">
            <v>-1</v>
          </cell>
          <cell r="L49">
            <v>-1</v>
          </cell>
        </row>
        <row r="50">
          <cell r="A50">
            <v>-1</v>
          </cell>
          <cell r="B50">
            <v>1450</v>
          </cell>
          <cell r="C50">
            <v>1430</v>
          </cell>
          <cell r="D50">
            <v>1545</v>
          </cell>
          <cell r="E50">
            <v>1480</v>
          </cell>
          <cell r="F50">
            <v>1350</v>
          </cell>
          <cell r="G50">
            <v>1500</v>
          </cell>
          <cell r="H50">
            <v>5480</v>
          </cell>
          <cell r="I50">
            <v>-1</v>
          </cell>
          <cell r="J50">
            <v>-1</v>
          </cell>
          <cell r="K50">
            <v>-1</v>
          </cell>
          <cell r="L50">
            <v>-1</v>
          </cell>
        </row>
        <row r="51">
          <cell r="A51">
            <v>-1</v>
          </cell>
          <cell r="B51">
            <v>1470</v>
          </cell>
          <cell r="C51">
            <v>1450</v>
          </cell>
          <cell r="D51">
            <v>1590</v>
          </cell>
          <cell r="E51">
            <v>1500</v>
          </cell>
          <cell r="F51">
            <v>1380</v>
          </cell>
          <cell r="G51">
            <v>1520</v>
          </cell>
          <cell r="H51">
            <v>-1</v>
          </cell>
          <cell r="I51">
            <v>-1</v>
          </cell>
          <cell r="J51">
            <v>-1</v>
          </cell>
          <cell r="K51">
            <v>-1</v>
          </cell>
          <cell r="L51">
            <v>-1</v>
          </cell>
        </row>
        <row r="52">
          <cell r="A52">
            <v>-1</v>
          </cell>
          <cell r="B52">
            <v>1510</v>
          </cell>
          <cell r="C52">
            <v>1480</v>
          </cell>
          <cell r="D52">
            <v>1610</v>
          </cell>
          <cell r="E52">
            <v>1520</v>
          </cell>
          <cell r="F52">
            <v>1400</v>
          </cell>
          <cell r="G52">
            <v>1540</v>
          </cell>
          <cell r="H52">
            <v>-1</v>
          </cell>
          <cell r="I52">
            <v>-1</v>
          </cell>
          <cell r="J52">
            <v>-1</v>
          </cell>
          <cell r="K52">
            <v>-1</v>
          </cell>
          <cell r="L52">
            <v>-1</v>
          </cell>
        </row>
        <row r="53">
          <cell r="A53">
            <v>-1</v>
          </cell>
          <cell r="B53">
            <v>1530</v>
          </cell>
          <cell r="C53">
            <v>1500</v>
          </cell>
          <cell r="D53">
            <v>1630</v>
          </cell>
          <cell r="E53">
            <v>1545</v>
          </cell>
          <cell r="F53">
            <v>1420</v>
          </cell>
          <cell r="G53">
            <v>1560</v>
          </cell>
          <cell r="H53">
            <v>-1</v>
          </cell>
          <cell r="I53">
            <v>-1</v>
          </cell>
          <cell r="J53">
            <v>-1</v>
          </cell>
          <cell r="K53">
            <v>-1</v>
          </cell>
          <cell r="L53">
            <v>-1</v>
          </cell>
        </row>
        <row r="54">
          <cell r="A54">
            <v>-1</v>
          </cell>
          <cell r="B54">
            <v>1550</v>
          </cell>
          <cell r="C54">
            <v>1530</v>
          </cell>
          <cell r="D54">
            <v>1650</v>
          </cell>
          <cell r="E54">
            <v>1570</v>
          </cell>
          <cell r="F54">
            <v>1450</v>
          </cell>
          <cell r="G54">
            <v>1580</v>
          </cell>
          <cell r="H54">
            <v>-1</v>
          </cell>
          <cell r="I54">
            <v>-1</v>
          </cell>
          <cell r="J54">
            <v>-1</v>
          </cell>
          <cell r="K54">
            <v>-1</v>
          </cell>
          <cell r="L54">
            <v>-1</v>
          </cell>
        </row>
        <row r="55">
          <cell r="A55">
            <v>-1</v>
          </cell>
          <cell r="B55">
            <v>1570</v>
          </cell>
          <cell r="C55">
            <v>1550</v>
          </cell>
          <cell r="D55">
            <v>1670</v>
          </cell>
          <cell r="E55">
            <v>1590</v>
          </cell>
          <cell r="F55">
            <v>1470</v>
          </cell>
          <cell r="G55">
            <v>1600</v>
          </cell>
          <cell r="H55">
            <v>-1</v>
          </cell>
          <cell r="I55">
            <v>-1</v>
          </cell>
          <cell r="J55">
            <v>-1</v>
          </cell>
          <cell r="K55">
            <v>-1</v>
          </cell>
          <cell r="L55">
            <v>-1</v>
          </cell>
        </row>
        <row r="56">
          <cell r="A56">
            <v>-1</v>
          </cell>
          <cell r="B56">
            <v>1600</v>
          </cell>
          <cell r="C56">
            <v>1570</v>
          </cell>
          <cell r="D56">
            <v>1696</v>
          </cell>
          <cell r="E56">
            <v>1610</v>
          </cell>
          <cell r="F56">
            <v>1490</v>
          </cell>
          <cell r="G56">
            <v>1620</v>
          </cell>
          <cell r="H56">
            <v>-1</v>
          </cell>
          <cell r="I56">
            <v>-1</v>
          </cell>
          <cell r="J56">
            <v>-1</v>
          </cell>
          <cell r="K56">
            <v>-1</v>
          </cell>
          <cell r="L56">
            <v>-1</v>
          </cell>
        </row>
        <row r="57">
          <cell r="A57">
            <v>-1</v>
          </cell>
          <cell r="B57">
            <v>1630</v>
          </cell>
          <cell r="C57">
            <v>1590</v>
          </cell>
          <cell r="D57">
            <v>1716</v>
          </cell>
          <cell r="E57">
            <v>1650</v>
          </cell>
          <cell r="F57">
            <v>1510</v>
          </cell>
          <cell r="G57">
            <v>1640</v>
          </cell>
          <cell r="H57">
            <v>-1</v>
          </cell>
          <cell r="I57">
            <v>-1</v>
          </cell>
          <cell r="J57">
            <v>-1</v>
          </cell>
          <cell r="K57">
            <v>-1</v>
          </cell>
          <cell r="L57">
            <v>-1</v>
          </cell>
        </row>
        <row r="58">
          <cell r="A58">
            <v>-1</v>
          </cell>
          <cell r="B58">
            <v>1650</v>
          </cell>
          <cell r="C58">
            <v>1620</v>
          </cell>
          <cell r="D58">
            <v>1740</v>
          </cell>
          <cell r="E58">
            <v>1670</v>
          </cell>
          <cell r="F58">
            <v>1530</v>
          </cell>
          <cell r="G58">
            <v>1670</v>
          </cell>
          <cell r="H58">
            <v>-1</v>
          </cell>
          <cell r="I58">
            <v>-1</v>
          </cell>
          <cell r="J58">
            <v>-1</v>
          </cell>
          <cell r="K58">
            <v>-1</v>
          </cell>
          <cell r="L58">
            <v>-1</v>
          </cell>
        </row>
        <row r="59">
          <cell r="A59">
            <v>-1</v>
          </cell>
          <cell r="B59">
            <v>1670</v>
          </cell>
          <cell r="C59">
            <v>1660</v>
          </cell>
          <cell r="D59">
            <v>1765</v>
          </cell>
          <cell r="E59">
            <v>1690</v>
          </cell>
          <cell r="F59">
            <v>1550</v>
          </cell>
          <cell r="G59">
            <v>1690</v>
          </cell>
          <cell r="H59">
            <v>-1</v>
          </cell>
          <cell r="I59">
            <v>-1</v>
          </cell>
          <cell r="J59">
            <v>-1</v>
          </cell>
          <cell r="K59">
            <v>-1</v>
          </cell>
          <cell r="L59">
            <v>-1</v>
          </cell>
        </row>
        <row r="60">
          <cell r="A60">
            <v>-1</v>
          </cell>
          <cell r="B60">
            <v>1690</v>
          </cell>
          <cell r="C60">
            <v>1685</v>
          </cell>
          <cell r="D60">
            <v>1795</v>
          </cell>
          <cell r="E60">
            <v>1710</v>
          </cell>
          <cell r="F60">
            <v>1570</v>
          </cell>
          <cell r="G60">
            <v>1710</v>
          </cell>
          <cell r="H60">
            <v>-1</v>
          </cell>
          <cell r="I60">
            <v>-1</v>
          </cell>
          <cell r="J60">
            <v>-1</v>
          </cell>
          <cell r="K60">
            <v>-1</v>
          </cell>
          <cell r="L60">
            <v>-1</v>
          </cell>
        </row>
        <row r="61">
          <cell r="A61">
            <v>-1</v>
          </cell>
          <cell r="B61">
            <v>1715</v>
          </cell>
          <cell r="C61">
            <v>1716</v>
          </cell>
          <cell r="D61">
            <v>1815</v>
          </cell>
          <cell r="E61">
            <v>1730</v>
          </cell>
          <cell r="F61">
            <v>1590</v>
          </cell>
          <cell r="G61">
            <v>1730</v>
          </cell>
          <cell r="H61">
            <v>-1</v>
          </cell>
          <cell r="I61">
            <v>-1</v>
          </cell>
          <cell r="J61">
            <v>-1</v>
          </cell>
          <cell r="K61">
            <v>-1</v>
          </cell>
          <cell r="L61">
            <v>-1</v>
          </cell>
        </row>
        <row r="62">
          <cell r="A62">
            <v>-1</v>
          </cell>
          <cell r="B62">
            <v>1740</v>
          </cell>
          <cell r="C62">
            <v>1750</v>
          </cell>
          <cell r="D62">
            <v>1840</v>
          </cell>
          <cell r="E62">
            <v>1750</v>
          </cell>
          <cell r="F62">
            <v>1610</v>
          </cell>
          <cell r="G62">
            <v>1750</v>
          </cell>
          <cell r="H62">
            <v>-1</v>
          </cell>
          <cell r="I62">
            <v>-1</v>
          </cell>
          <cell r="J62">
            <v>-1</v>
          </cell>
          <cell r="K62">
            <v>-1</v>
          </cell>
          <cell r="L62">
            <v>-1</v>
          </cell>
        </row>
        <row r="63">
          <cell r="A63">
            <v>-1</v>
          </cell>
          <cell r="B63">
            <v>1760</v>
          </cell>
          <cell r="C63">
            <v>1770</v>
          </cell>
          <cell r="D63">
            <v>1860</v>
          </cell>
          <cell r="E63">
            <v>1770</v>
          </cell>
          <cell r="F63">
            <v>1630</v>
          </cell>
          <cell r="G63">
            <v>1770</v>
          </cell>
          <cell r="H63">
            <v>-1</v>
          </cell>
          <cell r="I63">
            <v>-1</v>
          </cell>
          <cell r="J63">
            <v>-1</v>
          </cell>
          <cell r="K63">
            <v>-1</v>
          </cell>
          <cell r="L63">
            <v>-1</v>
          </cell>
        </row>
        <row r="64">
          <cell r="A64">
            <v>-1</v>
          </cell>
          <cell r="B64">
            <v>1780</v>
          </cell>
          <cell r="C64">
            <v>1790</v>
          </cell>
          <cell r="D64">
            <v>1880</v>
          </cell>
          <cell r="E64">
            <v>1790</v>
          </cell>
          <cell r="F64">
            <v>1650</v>
          </cell>
          <cell r="G64">
            <v>1790</v>
          </cell>
          <cell r="H64">
            <v>-1</v>
          </cell>
          <cell r="I64">
            <v>-1</v>
          </cell>
          <cell r="J64">
            <v>-1</v>
          </cell>
          <cell r="K64">
            <v>-1</v>
          </cell>
          <cell r="L64">
            <v>-1</v>
          </cell>
        </row>
        <row r="65">
          <cell r="A65">
            <v>-1</v>
          </cell>
          <cell r="B65">
            <v>1800</v>
          </cell>
          <cell r="C65">
            <v>1810</v>
          </cell>
          <cell r="D65">
            <v>1900</v>
          </cell>
          <cell r="E65">
            <v>1810</v>
          </cell>
          <cell r="F65">
            <v>1678</v>
          </cell>
          <cell r="G65">
            <v>1810</v>
          </cell>
          <cell r="H65">
            <v>-1</v>
          </cell>
          <cell r="I65">
            <v>-1</v>
          </cell>
          <cell r="J65">
            <v>-1</v>
          </cell>
          <cell r="K65">
            <v>-1</v>
          </cell>
          <cell r="L65">
            <v>-1</v>
          </cell>
        </row>
        <row r="66">
          <cell r="A66">
            <v>-1</v>
          </cell>
          <cell r="B66">
            <v>4820</v>
          </cell>
          <cell r="C66">
            <v>1830</v>
          </cell>
          <cell r="D66">
            <v>1930</v>
          </cell>
          <cell r="E66">
            <v>1830</v>
          </cell>
          <cell r="F66">
            <v>1700</v>
          </cell>
          <cell r="G66">
            <v>1830</v>
          </cell>
          <cell r="H66">
            <v>-1</v>
          </cell>
          <cell r="I66">
            <v>-1</v>
          </cell>
          <cell r="J66">
            <v>-1</v>
          </cell>
          <cell r="K66">
            <v>-1</v>
          </cell>
          <cell r="L66">
            <v>-1</v>
          </cell>
        </row>
        <row r="67">
          <cell r="A67">
            <v>-1</v>
          </cell>
          <cell r="B67">
            <v>4900</v>
          </cell>
          <cell r="C67">
            <v>1860</v>
          </cell>
          <cell r="D67">
            <v>1950</v>
          </cell>
          <cell r="E67">
            <v>1850</v>
          </cell>
          <cell r="F67">
            <v>1720</v>
          </cell>
          <cell r="G67">
            <v>4720</v>
          </cell>
          <cell r="H67">
            <v>-1</v>
          </cell>
          <cell r="I67">
            <v>-1</v>
          </cell>
          <cell r="J67">
            <v>-1</v>
          </cell>
          <cell r="K67">
            <v>-1</v>
          </cell>
          <cell r="L67">
            <v>-1</v>
          </cell>
        </row>
        <row r="68">
          <cell r="A68">
            <v>-1</v>
          </cell>
          <cell r="B68">
            <v>5210</v>
          </cell>
          <cell r="C68">
            <v>1900</v>
          </cell>
          <cell r="D68">
            <v>1970</v>
          </cell>
          <cell r="E68">
            <v>1870</v>
          </cell>
          <cell r="F68">
            <v>1740</v>
          </cell>
          <cell r="G68">
            <v>4740</v>
          </cell>
          <cell r="H68">
            <v>-1</v>
          </cell>
          <cell r="I68">
            <v>-1</v>
          </cell>
          <cell r="J68">
            <v>-1</v>
          </cell>
          <cell r="K68">
            <v>-1</v>
          </cell>
          <cell r="L68">
            <v>-1</v>
          </cell>
        </row>
        <row r="69">
          <cell r="A69">
            <v>-1</v>
          </cell>
          <cell r="B69">
            <v>-1</v>
          </cell>
          <cell r="C69">
            <v>1930</v>
          </cell>
          <cell r="D69">
            <v>2000</v>
          </cell>
          <cell r="E69">
            <v>1890</v>
          </cell>
          <cell r="F69">
            <v>1760</v>
          </cell>
          <cell r="G69">
            <v>4760</v>
          </cell>
          <cell r="H69">
            <v>-1</v>
          </cell>
          <cell r="I69">
            <v>-1</v>
          </cell>
          <cell r="J69">
            <v>-1</v>
          </cell>
          <cell r="K69">
            <v>-1</v>
          </cell>
          <cell r="L69">
            <v>-1</v>
          </cell>
        </row>
        <row r="70">
          <cell r="A70">
            <v>-1</v>
          </cell>
          <cell r="B70">
            <v>-1</v>
          </cell>
          <cell r="C70">
            <v>1950</v>
          </cell>
          <cell r="D70">
            <v>2020</v>
          </cell>
          <cell r="E70">
            <v>1910</v>
          </cell>
          <cell r="F70">
            <v>1780</v>
          </cell>
          <cell r="G70">
            <v>4780</v>
          </cell>
          <cell r="H70">
            <v>-1</v>
          </cell>
          <cell r="I70">
            <v>-1</v>
          </cell>
          <cell r="J70">
            <v>-1</v>
          </cell>
          <cell r="K70">
            <v>-1</v>
          </cell>
          <cell r="L70">
            <v>-1</v>
          </cell>
        </row>
        <row r="71">
          <cell r="A71">
            <v>-1</v>
          </cell>
          <cell r="B71">
            <v>-1</v>
          </cell>
          <cell r="C71">
            <v>1970</v>
          </cell>
          <cell r="D71">
            <v>2040</v>
          </cell>
          <cell r="E71">
            <v>1940</v>
          </cell>
          <cell r="F71">
            <v>1800</v>
          </cell>
          <cell r="G71">
            <v>4800</v>
          </cell>
          <cell r="H71">
            <v>-1</v>
          </cell>
          <cell r="I71">
            <v>-1</v>
          </cell>
          <cell r="J71">
            <v>-1</v>
          </cell>
          <cell r="K71">
            <v>-1</v>
          </cell>
          <cell r="L71">
            <v>-1</v>
          </cell>
        </row>
        <row r="72">
          <cell r="A72">
            <v>-1</v>
          </cell>
          <cell r="B72">
            <v>-1</v>
          </cell>
          <cell r="C72">
            <v>1990</v>
          </cell>
          <cell r="D72">
            <v>2060</v>
          </cell>
          <cell r="E72">
            <v>1960</v>
          </cell>
          <cell r="F72">
            <v>1820</v>
          </cell>
          <cell r="G72">
            <v>4830</v>
          </cell>
          <cell r="H72">
            <v>-1</v>
          </cell>
          <cell r="I72">
            <v>-1</v>
          </cell>
          <cell r="J72">
            <v>-1</v>
          </cell>
          <cell r="K72">
            <v>-1</v>
          </cell>
          <cell r="L72">
            <v>-1</v>
          </cell>
        </row>
        <row r="73">
          <cell r="A73">
            <v>-1</v>
          </cell>
          <cell r="B73">
            <v>-1</v>
          </cell>
          <cell r="C73">
            <v>2010</v>
          </cell>
          <cell r="D73">
            <v>2080</v>
          </cell>
          <cell r="E73">
            <v>1980</v>
          </cell>
          <cell r="F73">
            <v>1840</v>
          </cell>
          <cell r="G73">
            <v>4860</v>
          </cell>
          <cell r="H73">
            <v>-1</v>
          </cell>
          <cell r="I73">
            <v>-1</v>
          </cell>
          <cell r="J73">
            <v>-1</v>
          </cell>
          <cell r="K73">
            <v>-1</v>
          </cell>
          <cell r="L73">
            <v>-1</v>
          </cell>
        </row>
        <row r="74">
          <cell r="A74">
            <v>-1</v>
          </cell>
          <cell r="B74">
            <v>-1</v>
          </cell>
          <cell r="C74">
            <v>2040</v>
          </cell>
          <cell r="D74">
            <v>2100</v>
          </cell>
          <cell r="E74">
            <v>2000</v>
          </cell>
          <cell r="F74">
            <v>1860</v>
          </cell>
          <cell r="G74">
            <v>4890</v>
          </cell>
          <cell r="H74">
            <v>-1</v>
          </cell>
          <cell r="I74">
            <v>-1</v>
          </cell>
          <cell r="J74">
            <v>-1</v>
          </cell>
          <cell r="K74">
            <v>-1</v>
          </cell>
          <cell r="L74">
            <v>-1</v>
          </cell>
        </row>
        <row r="75">
          <cell r="A75">
            <v>-1</v>
          </cell>
          <cell r="B75">
            <v>-1</v>
          </cell>
          <cell r="C75">
            <v>2060</v>
          </cell>
          <cell r="D75">
            <v>2120</v>
          </cell>
          <cell r="E75">
            <v>2020</v>
          </cell>
          <cell r="F75">
            <v>1880</v>
          </cell>
          <cell r="G75">
            <v>4910</v>
          </cell>
          <cell r="H75">
            <v>-1</v>
          </cell>
          <cell r="I75">
            <v>-1</v>
          </cell>
          <cell r="J75">
            <v>-1</v>
          </cell>
          <cell r="K75">
            <v>-1</v>
          </cell>
          <cell r="L75">
            <v>-1</v>
          </cell>
        </row>
        <row r="76">
          <cell r="A76">
            <v>-1</v>
          </cell>
          <cell r="B76">
            <v>-1</v>
          </cell>
          <cell r="C76">
            <v>4600</v>
          </cell>
          <cell r="D76">
            <v>2140</v>
          </cell>
          <cell r="E76">
            <v>2040</v>
          </cell>
          <cell r="F76">
            <v>1900</v>
          </cell>
          <cell r="G76">
            <v>4930</v>
          </cell>
          <cell r="H76">
            <v>-1</v>
          </cell>
          <cell r="I76">
            <v>-1</v>
          </cell>
          <cell r="J76">
            <v>-1</v>
          </cell>
          <cell r="K76">
            <v>-1</v>
          </cell>
          <cell r="L76">
            <v>-1</v>
          </cell>
        </row>
        <row r="77">
          <cell r="A77">
            <v>-1</v>
          </cell>
          <cell r="B77">
            <v>-1</v>
          </cell>
          <cell r="C77">
            <v>4620</v>
          </cell>
          <cell r="D77">
            <v>2160</v>
          </cell>
          <cell r="E77">
            <v>2060</v>
          </cell>
          <cell r="F77">
            <v>1920</v>
          </cell>
          <cell r="G77">
            <v>4950</v>
          </cell>
          <cell r="H77">
            <v>-1</v>
          </cell>
          <cell r="I77">
            <v>-1</v>
          </cell>
          <cell r="J77">
            <v>-1</v>
          </cell>
          <cell r="K77">
            <v>-1</v>
          </cell>
          <cell r="L77">
            <v>-1</v>
          </cell>
        </row>
        <row r="78">
          <cell r="A78">
            <v>-1</v>
          </cell>
          <cell r="B78">
            <v>-1</v>
          </cell>
          <cell r="C78">
            <v>4660</v>
          </cell>
          <cell r="D78">
            <v>2180</v>
          </cell>
          <cell r="E78">
            <v>2080</v>
          </cell>
          <cell r="F78">
            <v>1940</v>
          </cell>
          <cell r="G78">
            <v>4975</v>
          </cell>
          <cell r="H78">
            <v>-1</v>
          </cell>
          <cell r="I78">
            <v>-1</v>
          </cell>
          <cell r="J78">
            <v>-1</v>
          </cell>
          <cell r="K78">
            <v>-1</v>
          </cell>
          <cell r="L78">
            <v>-1</v>
          </cell>
        </row>
        <row r="79">
          <cell r="A79">
            <v>-1</v>
          </cell>
          <cell r="B79">
            <v>-1</v>
          </cell>
          <cell r="C79">
            <v>4680</v>
          </cell>
          <cell r="D79">
            <v>4550</v>
          </cell>
          <cell r="E79">
            <v>2100</v>
          </cell>
          <cell r="F79">
            <v>1960</v>
          </cell>
          <cell r="G79">
            <v>5000</v>
          </cell>
          <cell r="H79">
            <v>-1</v>
          </cell>
          <cell r="I79">
            <v>-1</v>
          </cell>
          <cell r="J79">
            <v>-1</v>
          </cell>
          <cell r="K79">
            <v>-1</v>
          </cell>
          <cell r="L79">
            <v>-1</v>
          </cell>
        </row>
        <row r="80">
          <cell r="A80">
            <v>-1</v>
          </cell>
          <cell r="B80">
            <v>-1</v>
          </cell>
          <cell r="C80">
            <v>4710</v>
          </cell>
          <cell r="D80">
            <v>4570</v>
          </cell>
          <cell r="E80">
            <v>2120</v>
          </cell>
          <cell r="F80">
            <v>1980</v>
          </cell>
          <cell r="G80">
            <v>5035</v>
          </cell>
          <cell r="H80">
            <v>-1</v>
          </cell>
          <cell r="I80">
            <v>-1</v>
          </cell>
          <cell r="J80">
            <v>-1</v>
          </cell>
          <cell r="K80">
            <v>-1</v>
          </cell>
          <cell r="L80">
            <v>-1</v>
          </cell>
        </row>
        <row r="81">
          <cell r="A81">
            <v>-1</v>
          </cell>
          <cell r="B81">
            <v>-1</v>
          </cell>
          <cell r="C81">
            <v>4750</v>
          </cell>
          <cell r="D81">
            <v>4600</v>
          </cell>
          <cell r="E81">
            <v>2140</v>
          </cell>
          <cell r="F81">
            <v>2000</v>
          </cell>
          <cell r="G81">
            <v>5060</v>
          </cell>
          <cell r="H81">
            <v>-1</v>
          </cell>
          <cell r="I81">
            <v>-1</v>
          </cell>
          <cell r="J81">
            <v>-1</v>
          </cell>
          <cell r="K81">
            <v>-1</v>
          </cell>
          <cell r="L81">
            <v>-1</v>
          </cell>
        </row>
        <row r="82">
          <cell r="A82">
            <v>-1</v>
          </cell>
          <cell r="B82">
            <v>-1</v>
          </cell>
          <cell r="C82">
            <v>4780</v>
          </cell>
          <cell r="D82">
            <v>4625</v>
          </cell>
          <cell r="E82">
            <v>2160</v>
          </cell>
          <cell r="F82">
            <v>2020</v>
          </cell>
          <cell r="G82">
            <v>5100</v>
          </cell>
          <cell r="H82">
            <v>-1</v>
          </cell>
          <cell r="I82">
            <v>-1</v>
          </cell>
          <cell r="J82">
            <v>-1</v>
          </cell>
          <cell r="K82">
            <v>-1</v>
          </cell>
          <cell r="L82">
            <v>-1</v>
          </cell>
        </row>
        <row r="83">
          <cell r="A83">
            <v>-1</v>
          </cell>
          <cell r="B83">
            <v>-1</v>
          </cell>
          <cell r="C83">
            <v>4865</v>
          </cell>
          <cell r="D83">
            <v>4650</v>
          </cell>
          <cell r="E83">
            <v>4538</v>
          </cell>
          <cell r="F83">
            <v>2040</v>
          </cell>
          <cell r="G83">
            <v>5130</v>
          </cell>
          <cell r="H83">
            <v>-1</v>
          </cell>
          <cell r="I83">
            <v>-1</v>
          </cell>
          <cell r="J83">
            <v>-1</v>
          </cell>
          <cell r="K83">
            <v>-1</v>
          </cell>
          <cell r="L83">
            <v>-1</v>
          </cell>
        </row>
        <row r="84">
          <cell r="A84">
            <v>-1</v>
          </cell>
          <cell r="B84">
            <v>-1</v>
          </cell>
          <cell r="C84">
            <v>4910</v>
          </cell>
          <cell r="D84">
            <v>4670</v>
          </cell>
          <cell r="E84">
            <v>4560</v>
          </cell>
          <cell r="F84">
            <v>2060</v>
          </cell>
          <cell r="G84">
            <v>5155</v>
          </cell>
          <cell r="H84">
            <v>-1</v>
          </cell>
          <cell r="I84">
            <v>-1</v>
          </cell>
          <cell r="J84">
            <v>-1</v>
          </cell>
          <cell r="K84">
            <v>-1</v>
          </cell>
          <cell r="L84">
            <v>-1</v>
          </cell>
        </row>
        <row r="85">
          <cell r="A85">
            <v>-1</v>
          </cell>
          <cell r="B85">
            <v>-1</v>
          </cell>
          <cell r="C85">
            <v>4970</v>
          </cell>
          <cell r="D85">
            <v>4690</v>
          </cell>
          <cell r="E85">
            <v>4580</v>
          </cell>
          <cell r="F85">
            <v>4600</v>
          </cell>
          <cell r="G85">
            <v>5200</v>
          </cell>
          <cell r="H85">
            <v>-1</v>
          </cell>
          <cell r="I85">
            <v>-1</v>
          </cell>
          <cell r="J85">
            <v>-1</v>
          </cell>
          <cell r="K85">
            <v>-1</v>
          </cell>
          <cell r="L85">
            <v>-1</v>
          </cell>
        </row>
        <row r="86">
          <cell r="A86">
            <v>-1</v>
          </cell>
          <cell r="B86">
            <v>-1</v>
          </cell>
          <cell r="C86">
            <v>4995</v>
          </cell>
          <cell r="D86">
            <v>4710</v>
          </cell>
          <cell r="E86">
            <v>4600</v>
          </cell>
          <cell r="F86">
            <v>4620</v>
          </cell>
          <cell r="G86">
            <v>5220</v>
          </cell>
          <cell r="H86">
            <v>-1</v>
          </cell>
          <cell r="I86">
            <v>-1</v>
          </cell>
          <cell r="J86">
            <v>-1</v>
          </cell>
          <cell r="K86">
            <v>-1</v>
          </cell>
          <cell r="L86">
            <v>-1</v>
          </cell>
        </row>
        <row r="87">
          <cell r="A87">
            <v>-1</v>
          </cell>
          <cell r="B87">
            <v>-1</v>
          </cell>
          <cell r="C87">
            <v>5020</v>
          </cell>
          <cell r="D87">
            <v>4730</v>
          </cell>
          <cell r="E87">
            <v>4620</v>
          </cell>
          <cell r="F87">
            <v>4640</v>
          </cell>
          <cell r="G87">
            <v>5570</v>
          </cell>
          <cell r="H87">
            <v>-1</v>
          </cell>
          <cell r="I87">
            <v>-1</v>
          </cell>
          <cell r="J87">
            <v>-1</v>
          </cell>
          <cell r="K87">
            <v>-1</v>
          </cell>
          <cell r="L87">
            <v>-1</v>
          </cell>
        </row>
        <row r="88">
          <cell r="A88">
            <v>-1</v>
          </cell>
          <cell r="B88">
            <v>-1</v>
          </cell>
          <cell r="C88">
            <v>5380</v>
          </cell>
          <cell r="D88">
            <v>4750</v>
          </cell>
          <cell r="E88">
            <v>4640</v>
          </cell>
          <cell r="F88">
            <v>4660</v>
          </cell>
          <cell r="G88">
            <v>6641</v>
          </cell>
          <cell r="H88">
            <v>-1</v>
          </cell>
          <cell r="I88">
            <v>-1</v>
          </cell>
          <cell r="J88">
            <v>-1</v>
          </cell>
          <cell r="K88">
            <v>-1</v>
          </cell>
          <cell r="L88">
            <v>-1</v>
          </cell>
        </row>
        <row r="89">
          <cell r="A89">
            <v>-1</v>
          </cell>
          <cell r="B89">
            <v>-1</v>
          </cell>
          <cell r="C89">
            <v>-1</v>
          </cell>
          <cell r="D89">
            <v>4775</v>
          </cell>
          <cell r="E89">
            <v>4660</v>
          </cell>
          <cell r="F89">
            <v>4680</v>
          </cell>
          <cell r="G89">
            <v>-1</v>
          </cell>
          <cell r="H89">
            <v>-1</v>
          </cell>
          <cell r="I89">
            <v>-1</v>
          </cell>
          <cell r="J89">
            <v>-1</v>
          </cell>
          <cell r="K89">
            <v>-1</v>
          </cell>
          <cell r="L89">
            <v>-1</v>
          </cell>
        </row>
        <row r="90">
          <cell r="A90">
            <v>-1</v>
          </cell>
          <cell r="B90">
            <v>-1</v>
          </cell>
          <cell r="C90">
            <v>-1</v>
          </cell>
          <cell r="D90">
            <v>4795</v>
          </cell>
          <cell r="E90">
            <v>4680</v>
          </cell>
          <cell r="F90">
            <v>4700</v>
          </cell>
          <cell r="G90">
            <v>-1</v>
          </cell>
          <cell r="H90">
            <v>-1</v>
          </cell>
          <cell r="I90">
            <v>-1</v>
          </cell>
          <cell r="J90">
            <v>-1</v>
          </cell>
          <cell r="K90">
            <v>-1</v>
          </cell>
          <cell r="L90">
            <v>-1</v>
          </cell>
        </row>
        <row r="91">
          <cell r="A91">
            <v>-1</v>
          </cell>
          <cell r="B91">
            <v>-1</v>
          </cell>
          <cell r="C91">
            <v>-1</v>
          </cell>
          <cell r="D91">
            <v>4828</v>
          </cell>
          <cell r="E91">
            <v>4700</v>
          </cell>
          <cell r="F91">
            <v>4720</v>
          </cell>
          <cell r="G91">
            <v>-1</v>
          </cell>
          <cell r="H91">
            <v>-1</v>
          </cell>
          <cell r="I91">
            <v>-1</v>
          </cell>
          <cell r="J91">
            <v>-1</v>
          </cell>
          <cell r="K91">
            <v>-1</v>
          </cell>
          <cell r="L91">
            <v>-1</v>
          </cell>
        </row>
        <row r="92">
          <cell r="A92">
            <v>-1</v>
          </cell>
          <cell r="B92">
            <v>-1</v>
          </cell>
          <cell r="C92">
            <v>-1</v>
          </cell>
          <cell r="D92">
            <v>4850</v>
          </cell>
          <cell r="E92">
            <v>4720</v>
          </cell>
          <cell r="F92">
            <v>4740</v>
          </cell>
          <cell r="G92">
            <v>-1</v>
          </cell>
          <cell r="H92">
            <v>-1</v>
          </cell>
          <cell r="I92">
            <v>-1</v>
          </cell>
          <cell r="J92">
            <v>-1</v>
          </cell>
          <cell r="K92">
            <v>-1</v>
          </cell>
          <cell r="L92">
            <v>-1</v>
          </cell>
        </row>
        <row r="93">
          <cell r="A93">
            <v>-1</v>
          </cell>
          <cell r="B93">
            <v>-1</v>
          </cell>
          <cell r="C93">
            <v>-1</v>
          </cell>
          <cell r="D93">
            <v>4875</v>
          </cell>
          <cell r="E93">
            <v>4740</v>
          </cell>
          <cell r="F93">
            <v>4760</v>
          </cell>
          <cell r="G93">
            <v>-1</v>
          </cell>
          <cell r="H93">
            <v>-1</v>
          </cell>
          <cell r="I93">
            <v>-1</v>
          </cell>
          <cell r="J93">
            <v>-1</v>
          </cell>
          <cell r="K93">
            <v>-1</v>
          </cell>
          <cell r="L93">
            <v>-1</v>
          </cell>
        </row>
        <row r="94">
          <cell r="A94">
            <v>-1</v>
          </cell>
          <cell r="B94">
            <v>-1</v>
          </cell>
          <cell r="C94">
            <v>-1</v>
          </cell>
          <cell r="D94">
            <v>4900</v>
          </cell>
          <cell r="E94">
            <v>4760</v>
          </cell>
          <cell r="F94">
            <v>4780</v>
          </cell>
          <cell r="G94">
            <v>-1</v>
          </cell>
          <cell r="H94">
            <v>-1</v>
          </cell>
          <cell r="I94">
            <v>-1</v>
          </cell>
          <cell r="J94">
            <v>-1</v>
          </cell>
          <cell r="K94">
            <v>-1</v>
          </cell>
          <cell r="L94">
            <v>-1</v>
          </cell>
        </row>
        <row r="95">
          <cell r="A95">
            <v>-1</v>
          </cell>
          <cell r="B95">
            <v>-1</v>
          </cell>
          <cell r="C95">
            <v>-1</v>
          </cell>
          <cell r="D95">
            <v>4920</v>
          </cell>
          <cell r="E95">
            <v>4780</v>
          </cell>
          <cell r="F95">
            <v>4800</v>
          </cell>
          <cell r="G95">
            <v>-1</v>
          </cell>
          <cell r="H95">
            <v>-1</v>
          </cell>
          <cell r="I95">
            <v>-1</v>
          </cell>
          <cell r="J95">
            <v>-1</v>
          </cell>
          <cell r="K95">
            <v>-1</v>
          </cell>
          <cell r="L95">
            <v>-1</v>
          </cell>
        </row>
        <row r="96">
          <cell r="A96">
            <v>-1</v>
          </cell>
          <cell r="B96">
            <v>-1</v>
          </cell>
          <cell r="C96">
            <v>-1</v>
          </cell>
          <cell r="D96">
            <v>4940</v>
          </cell>
          <cell r="E96">
            <v>4800</v>
          </cell>
          <cell r="F96">
            <v>4820</v>
          </cell>
          <cell r="G96">
            <v>-1</v>
          </cell>
          <cell r="H96">
            <v>-1</v>
          </cell>
          <cell r="I96">
            <v>-1</v>
          </cell>
          <cell r="J96">
            <v>-1</v>
          </cell>
          <cell r="K96">
            <v>-1</v>
          </cell>
          <cell r="L96">
            <v>-1</v>
          </cell>
        </row>
        <row r="97">
          <cell r="A97">
            <v>-1</v>
          </cell>
          <cell r="B97">
            <v>-1</v>
          </cell>
          <cell r="C97">
            <v>-1</v>
          </cell>
          <cell r="D97">
            <v>4975</v>
          </cell>
          <cell r="E97">
            <v>4820</v>
          </cell>
          <cell r="F97">
            <v>4840</v>
          </cell>
          <cell r="G97">
            <v>-1</v>
          </cell>
          <cell r="H97">
            <v>-1</v>
          </cell>
          <cell r="I97">
            <v>-1</v>
          </cell>
          <cell r="J97">
            <v>-1</v>
          </cell>
          <cell r="K97">
            <v>-1</v>
          </cell>
          <cell r="L97">
            <v>-1</v>
          </cell>
        </row>
        <row r="98">
          <cell r="A98">
            <v>-1</v>
          </cell>
          <cell r="B98">
            <v>-1</v>
          </cell>
          <cell r="C98">
            <v>-1</v>
          </cell>
          <cell r="D98">
            <v>5000</v>
          </cell>
          <cell r="E98">
            <v>4840</v>
          </cell>
          <cell r="F98">
            <v>4860</v>
          </cell>
          <cell r="G98">
            <v>-1</v>
          </cell>
          <cell r="H98">
            <v>-1</v>
          </cell>
          <cell r="I98">
            <v>-1</v>
          </cell>
          <cell r="J98">
            <v>-1</v>
          </cell>
          <cell r="K98">
            <v>-1</v>
          </cell>
          <cell r="L98">
            <v>-1</v>
          </cell>
        </row>
        <row r="99">
          <cell r="A99">
            <v>-1</v>
          </cell>
          <cell r="B99">
            <v>-1</v>
          </cell>
          <cell r="C99">
            <v>-1</v>
          </cell>
          <cell r="D99">
            <v>5030</v>
          </cell>
          <cell r="E99">
            <v>4860</v>
          </cell>
          <cell r="F99">
            <v>4880</v>
          </cell>
          <cell r="G99">
            <v>-1</v>
          </cell>
          <cell r="H99">
            <v>-1</v>
          </cell>
          <cell r="I99">
            <v>-1</v>
          </cell>
          <cell r="J99">
            <v>-1</v>
          </cell>
          <cell r="K99">
            <v>-1</v>
          </cell>
          <cell r="L99">
            <v>-1</v>
          </cell>
        </row>
        <row r="100">
          <cell r="A100">
            <v>-1</v>
          </cell>
          <cell r="B100">
            <v>-1</v>
          </cell>
          <cell r="C100">
            <v>-1</v>
          </cell>
          <cell r="D100">
            <v>5070</v>
          </cell>
          <cell r="E100">
            <v>4890</v>
          </cell>
          <cell r="F100">
            <v>4910</v>
          </cell>
          <cell r="G100">
            <v>-1</v>
          </cell>
          <cell r="H100">
            <v>-1</v>
          </cell>
          <cell r="I100">
            <v>-1</v>
          </cell>
          <cell r="J100">
            <v>-1</v>
          </cell>
          <cell r="K100">
            <v>-1</v>
          </cell>
          <cell r="L100">
            <v>-1</v>
          </cell>
        </row>
        <row r="101">
          <cell r="A101">
            <v>-1</v>
          </cell>
          <cell r="B101">
            <v>-1</v>
          </cell>
          <cell r="C101">
            <v>-1</v>
          </cell>
          <cell r="D101">
            <v>5260</v>
          </cell>
          <cell r="E101">
            <v>4920</v>
          </cell>
          <cell r="F101">
            <v>4930</v>
          </cell>
          <cell r="G101">
            <v>-1</v>
          </cell>
          <cell r="H101">
            <v>-1</v>
          </cell>
          <cell r="I101">
            <v>-1</v>
          </cell>
          <cell r="J101">
            <v>-1</v>
          </cell>
          <cell r="K101">
            <v>-1</v>
          </cell>
          <cell r="L101">
            <v>-1</v>
          </cell>
        </row>
        <row r="102">
          <cell r="A102">
            <v>-1</v>
          </cell>
          <cell r="B102">
            <v>-1</v>
          </cell>
          <cell r="C102">
            <v>-1</v>
          </cell>
          <cell r="D102">
            <v>5290</v>
          </cell>
          <cell r="E102">
            <v>4940</v>
          </cell>
          <cell r="F102">
            <v>4950</v>
          </cell>
          <cell r="G102">
            <v>-1</v>
          </cell>
          <cell r="H102">
            <v>-1</v>
          </cell>
          <cell r="I102">
            <v>-1</v>
          </cell>
          <cell r="J102">
            <v>-1</v>
          </cell>
          <cell r="K102">
            <v>-1</v>
          </cell>
          <cell r="L102">
            <v>-1</v>
          </cell>
        </row>
        <row r="103">
          <cell r="A103">
            <v>-1</v>
          </cell>
          <cell r="B103">
            <v>-1</v>
          </cell>
          <cell r="C103">
            <v>-1</v>
          </cell>
          <cell r="D103">
            <v>5315</v>
          </cell>
          <cell r="E103">
            <v>4960</v>
          </cell>
          <cell r="F103">
            <v>4970</v>
          </cell>
          <cell r="G103">
            <v>-1</v>
          </cell>
          <cell r="H103">
            <v>-1</v>
          </cell>
          <cell r="I103">
            <v>-1</v>
          </cell>
          <cell r="J103">
            <v>-1</v>
          </cell>
          <cell r="K103">
            <v>-1</v>
          </cell>
          <cell r="L103">
            <v>-1</v>
          </cell>
        </row>
        <row r="104">
          <cell r="A104">
            <v>-1</v>
          </cell>
          <cell r="B104">
            <v>-1</v>
          </cell>
          <cell r="C104">
            <v>-1</v>
          </cell>
          <cell r="D104">
            <v>5340</v>
          </cell>
          <cell r="E104">
            <v>4980</v>
          </cell>
          <cell r="F104">
            <v>4990</v>
          </cell>
          <cell r="G104">
            <v>-1</v>
          </cell>
          <cell r="H104">
            <v>-1</v>
          </cell>
          <cell r="I104">
            <v>-1</v>
          </cell>
          <cell r="J104">
            <v>-1</v>
          </cell>
          <cell r="K104">
            <v>-1</v>
          </cell>
          <cell r="L104">
            <v>-1</v>
          </cell>
        </row>
        <row r="105">
          <cell r="A105">
            <v>-1</v>
          </cell>
          <cell r="B105">
            <v>-1</v>
          </cell>
          <cell r="C105">
            <v>-1</v>
          </cell>
          <cell r="D105">
            <v>5370</v>
          </cell>
          <cell r="E105">
            <v>5000</v>
          </cell>
          <cell r="F105">
            <v>5010</v>
          </cell>
          <cell r="G105">
            <v>-1</v>
          </cell>
          <cell r="H105">
            <v>-1</v>
          </cell>
          <cell r="I105">
            <v>-1</v>
          </cell>
          <cell r="J105">
            <v>-1</v>
          </cell>
          <cell r="K105">
            <v>-1</v>
          </cell>
          <cell r="L105">
            <v>-1</v>
          </cell>
        </row>
        <row r="106">
          <cell r="A106">
            <v>-1</v>
          </cell>
          <cell r="B106">
            <v>-1</v>
          </cell>
          <cell r="C106">
            <v>-1</v>
          </cell>
          <cell r="D106">
            <v>5390</v>
          </cell>
          <cell r="E106">
            <v>5030</v>
          </cell>
          <cell r="F106">
            <v>5040</v>
          </cell>
          <cell r="G106">
            <v>-1</v>
          </cell>
          <cell r="H106">
            <v>-1</v>
          </cell>
          <cell r="I106">
            <v>-1</v>
          </cell>
          <cell r="J106">
            <v>-1</v>
          </cell>
          <cell r="K106">
            <v>-1</v>
          </cell>
          <cell r="L106">
            <v>-1</v>
          </cell>
        </row>
        <row r="107">
          <cell r="A107">
            <v>-1</v>
          </cell>
          <cell r="B107">
            <v>-1</v>
          </cell>
          <cell r="C107">
            <v>-1</v>
          </cell>
          <cell r="D107">
            <v>6000</v>
          </cell>
          <cell r="E107">
            <v>5050</v>
          </cell>
          <cell r="F107">
            <v>5060</v>
          </cell>
          <cell r="G107">
            <v>-1</v>
          </cell>
          <cell r="H107">
            <v>-1</v>
          </cell>
          <cell r="I107">
            <v>-1</v>
          </cell>
          <cell r="J107">
            <v>-1</v>
          </cell>
          <cell r="K107">
            <v>-1</v>
          </cell>
          <cell r="L107">
            <v>-1</v>
          </cell>
        </row>
        <row r="108">
          <cell r="A108">
            <v>-1</v>
          </cell>
          <cell r="B108">
            <v>-1</v>
          </cell>
          <cell r="C108">
            <v>-1</v>
          </cell>
          <cell r="D108">
            <v>-1</v>
          </cell>
          <cell r="E108">
            <v>5070</v>
          </cell>
          <cell r="F108">
            <v>5100</v>
          </cell>
          <cell r="G108">
            <v>-1</v>
          </cell>
          <cell r="H108">
            <v>-1</v>
          </cell>
          <cell r="I108">
            <v>-1</v>
          </cell>
          <cell r="J108">
            <v>-1</v>
          </cell>
          <cell r="K108">
            <v>-1</v>
          </cell>
          <cell r="L108">
            <v>-1</v>
          </cell>
        </row>
        <row r="109">
          <cell r="A109">
            <v>-1</v>
          </cell>
          <cell r="B109">
            <v>-1</v>
          </cell>
          <cell r="C109">
            <v>-1</v>
          </cell>
          <cell r="D109">
            <v>-1</v>
          </cell>
          <cell r="E109">
            <v>5100</v>
          </cell>
          <cell r="F109">
            <v>5160</v>
          </cell>
          <cell r="G109">
            <v>-1</v>
          </cell>
          <cell r="H109">
            <v>-1</v>
          </cell>
          <cell r="I109">
            <v>-1</v>
          </cell>
          <cell r="J109">
            <v>-1</v>
          </cell>
          <cell r="K109">
            <v>-1</v>
          </cell>
          <cell r="L109">
            <v>-1</v>
          </cell>
        </row>
        <row r="110">
          <cell r="A110">
            <v>-1</v>
          </cell>
          <cell r="B110">
            <v>-1</v>
          </cell>
          <cell r="C110">
            <v>-1</v>
          </cell>
          <cell r="D110">
            <v>-1</v>
          </cell>
          <cell r="E110">
            <v>5140</v>
          </cell>
          <cell r="F110">
            <v>5250</v>
          </cell>
          <cell r="G110">
            <v>-1</v>
          </cell>
          <cell r="H110">
            <v>-1</v>
          </cell>
          <cell r="I110">
            <v>-1</v>
          </cell>
          <cell r="J110">
            <v>-1</v>
          </cell>
          <cell r="K110">
            <v>-1</v>
          </cell>
          <cell r="L110">
            <v>-1</v>
          </cell>
        </row>
        <row r="111">
          <cell r="A111">
            <v>-1</v>
          </cell>
          <cell r="B111">
            <v>-1</v>
          </cell>
          <cell r="C111">
            <v>-1</v>
          </cell>
          <cell r="D111">
            <v>-1</v>
          </cell>
          <cell r="E111">
            <v>5195</v>
          </cell>
          <cell r="F111">
            <v>5320</v>
          </cell>
          <cell r="G111">
            <v>-1</v>
          </cell>
          <cell r="H111">
            <v>-1</v>
          </cell>
          <cell r="I111">
            <v>-1</v>
          </cell>
          <cell r="J111">
            <v>-1</v>
          </cell>
          <cell r="K111">
            <v>-1</v>
          </cell>
          <cell r="L111">
            <v>-1</v>
          </cell>
        </row>
        <row r="112">
          <cell r="A112">
            <v>-1</v>
          </cell>
          <cell r="B112">
            <v>-1</v>
          </cell>
          <cell r="C112">
            <v>-1</v>
          </cell>
          <cell r="D112">
            <v>-1</v>
          </cell>
          <cell r="E112">
            <v>5220</v>
          </cell>
          <cell r="F112">
            <v>5342</v>
          </cell>
          <cell r="G112">
            <v>-1</v>
          </cell>
          <cell r="H112">
            <v>-1</v>
          </cell>
          <cell r="I112">
            <v>-1</v>
          </cell>
          <cell r="J112">
            <v>-1</v>
          </cell>
          <cell r="K112">
            <v>-1</v>
          </cell>
          <cell r="L112">
            <v>-1</v>
          </cell>
        </row>
        <row r="113">
          <cell r="A113">
            <v>-1</v>
          </cell>
          <cell r="B113">
            <v>-1</v>
          </cell>
          <cell r="C113">
            <v>-1</v>
          </cell>
          <cell r="D113">
            <v>-1</v>
          </cell>
          <cell r="E113">
            <v>5246</v>
          </cell>
          <cell r="F113">
            <v>5405</v>
          </cell>
          <cell r="G113">
            <v>-1</v>
          </cell>
          <cell r="H113">
            <v>-1</v>
          </cell>
          <cell r="I113">
            <v>-1</v>
          </cell>
          <cell r="J113">
            <v>-1</v>
          </cell>
          <cell r="K113">
            <v>-1</v>
          </cell>
          <cell r="L113">
            <v>-1</v>
          </cell>
        </row>
        <row r="114">
          <cell r="A114">
            <v>-1</v>
          </cell>
          <cell r="B114">
            <v>-1</v>
          </cell>
          <cell r="C114">
            <v>-1</v>
          </cell>
          <cell r="D114">
            <v>-1</v>
          </cell>
          <cell r="E114">
            <v>5356</v>
          </cell>
          <cell r="F114">
            <v>5535</v>
          </cell>
          <cell r="G114">
            <v>-1</v>
          </cell>
          <cell r="H114">
            <v>-1</v>
          </cell>
          <cell r="I114">
            <v>-1</v>
          </cell>
          <cell r="J114">
            <v>-1</v>
          </cell>
          <cell r="K114">
            <v>-1</v>
          </cell>
          <cell r="L114">
            <v>-1</v>
          </cell>
        </row>
        <row r="115">
          <cell r="A115">
            <v>-1</v>
          </cell>
          <cell r="B115">
            <v>-1</v>
          </cell>
          <cell r="C115">
            <v>-1</v>
          </cell>
          <cell r="D115">
            <v>-1</v>
          </cell>
          <cell r="E115">
            <v>5390</v>
          </cell>
          <cell r="F115">
            <v>-1</v>
          </cell>
          <cell r="G115">
            <v>-1</v>
          </cell>
          <cell r="H115">
            <v>-1</v>
          </cell>
          <cell r="I115">
            <v>-1</v>
          </cell>
          <cell r="J115">
            <v>-1</v>
          </cell>
          <cell r="K115">
            <v>-1</v>
          </cell>
          <cell r="L115">
            <v>-1</v>
          </cell>
        </row>
        <row r="116">
          <cell r="A116">
            <v>-1</v>
          </cell>
          <cell r="B116">
            <v>-1</v>
          </cell>
          <cell r="C116">
            <v>-1</v>
          </cell>
          <cell r="D116">
            <v>-1</v>
          </cell>
          <cell r="E116">
            <v>5440</v>
          </cell>
          <cell r="F116">
            <v>-1</v>
          </cell>
          <cell r="G116">
            <v>-1</v>
          </cell>
          <cell r="H116">
            <v>-1</v>
          </cell>
          <cell r="I116">
            <v>-1</v>
          </cell>
          <cell r="J116">
            <v>-1</v>
          </cell>
          <cell r="K116">
            <v>-1</v>
          </cell>
          <cell r="L116">
            <v>-1</v>
          </cell>
        </row>
        <row r="117">
          <cell r="A117">
            <v>-1</v>
          </cell>
          <cell r="B117">
            <v>-1</v>
          </cell>
          <cell r="C117">
            <v>-1</v>
          </cell>
          <cell r="D117">
            <v>-1</v>
          </cell>
          <cell r="E117">
            <v>5870</v>
          </cell>
          <cell r="F117">
            <v>-1</v>
          </cell>
          <cell r="G117">
            <v>-1</v>
          </cell>
          <cell r="H117">
            <v>-1</v>
          </cell>
          <cell r="I117">
            <v>-1</v>
          </cell>
          <cell r="J117">
            <v>-1</v>
          </cell>
          <cell r="K117">
            <v>-1</v>
          </cell>
          <cell r="L117">
            <v>-1</v>
          </cell>
        </row>
        <row r="118">
          <cell r="A118">
            <v>-1</v>
          </cell>
          <cell r="B118">
            <v>-1</v>
          </cell>
          <cell r="C118">
            <v>-1</v>
          </cell>
          <cell r="D118">
            <v>-1</v>
          </cell>
          <cell r="E118">
            <v>6420</v>
          </cell>
          <cell r="F118">
            <v>-1</v>
          </cell>
          <cell r="G118">
            <v>-1</v>
          </cell>
          <cell r="H118">
            <v>-1</v>
          </cell>
          <cell r="I118">
            <v>-1</v>
          </cell>
          <cell r="J118">
            <v>-1</v>
          </cell>
          <cell r="K118">
            <v>-1</v>
          </cell>
          <cell r="L118">
            <v>-1</v>
          </cell>
        </row>
        <row r="119">
          <cell r="A119">
            <v>-1</v>
          </cell>
          <cell r="B119">
            <v>-1</v>
          </cell>
          <cell r="C119">
            <v>-1</v>
          </cell>
          <cell r="D119">
            <v>-1</v>
          </cell>
          <cell r="E119">
            <v>-1</v>
          </cell>
          <cell r="F119">
            <v>-1</v>
          </cell>
          <cell r="G119">
            <v>-1</v>
          </cell>
          <cell r="H119">
            <v>-1</v>
          </cell>
          <cell r="I119">
            <v>-1</v>
          </cell>
          <cell r="J119">
            <v>-1</v>
          </cell>
          <cell r="K119">
            <v>-1</v>
          </cell>
          <cell r="L119">
            <v>-1</v>
          </cell>
        </row>
        <row r="120">
          <cell r="A120">
            <v>-1</v>
          </cell>
          <cell r="B120">
            <v>-1</v>
          </cell>
          <cell r="C120">
            <v>-1</v>
          </cell>
          <cell r="D120">
            <v>-1</v>
          </cell>
          <cell r="E120">
            <v>-1</v>
          </cell>
          <cell r="F120">
            <v>-1</v>
          </cell>
          <cell r="G120">
            <v>-1</v>
          </cell>
          <cell r="H120">
            <v>-1</v>
          </cell>
          <cell r="I120">
            <v>-1</v>
          </cell>
          <cell r="J120">
            <v>-1</v>
          </cell>
          <cell r="K120">
            <v>-1</v>
          </cell>
          <cell r="L120">
            <v>-1</v>
          </cell>
        </row>
        <row r="121">
          <cell r="A121">
            <v>-1</v>
          </cell>
          <cell r="B121">
            <v>-1</v>
          </cell>
          <cell r="C121">
            <v>-1</v>
          </cell>
          <cell r="D121">
            <v>-1</v>
          </cell>
          <cell r="E121">
            <v>-1</v>
          </cell>
          <cell r="F121">
            <v>-1</v>
          </cell>
          <cell r="G121">
            <v>-1</v>
          </cell>
          <cell r="H121">
            <v>-1</v>
          </cell>
          <cell r="I121">
            <v>-1</v>
          </cell>
          <cell r="J121">
            <v>-1</v>
          </cell>
          <cell r="K121">
            <v>-1</v>
          </cell>
          <cell r="L121">
            <v>-1</v>
          </cell>
        </row>
        <row r="122">
          <cell r="A122">
            <v>-1</v>
          </cell>
          <cell r="B122">
            <v>-1</v>
          </cell>
          <cell r="C122">
            <v>-1</v>
          </cell>
          <cell r="D122">
            <v>-1</v>
          </cell>
          <cell r="E122">
            <v>-1</v>
          </cell>
          <cell r="F122">
            <v>-1</v>
          </cell>
          <cell r="G122">
            <v>-1</v>
          </cell>
          <cell r="H122">
            <v>-1</v>
          </cell>
          <cell r="I122">
            <v>-1</v>
          </cell>
          <cell r="J122">
            <v>-1</v>
          </cell>
          <cell r="K122">
            <v>-1</v>
          </cell>
          <cell r="L122">
            <v>-1</v>
          </cell>
        </row>
        <row r="123">
          <cell r="A123">
            <v>-1</v>
          </cell>
          <cell r="B123">
            <v>-1</v>
          </cell>
          <cell r="C123">
            <v>-1</v>
          </cell>
          <cell r="D123">
            <v>-1</v>
          </cell>
          <cell r="E123">
            <v>-1</v>
          </cell>
          <cell r="F123">
            <v>-1</v>
          </cell>
          <cell r="G123">
            <v>-1</v>
          </cell>
          <cell r="H123">
            <v>-1</v>
          </cell>
          <cell r="I123">
            <v>-1</v>
          </cell>
          <cell r="J123">
            <v>-1</v>
          </cell>
          <cell r="K123">
            <v>-1</v>
          </cell>
          <cell r="L123">
            <v>-1</v>
          </cell>
        </row>
        <row r="124">
          <cell r="A124">
            <v>-1</v>
          </cell>
          <cell r="B124">
            <v>-1</v>
          </cell>
          <cell r="C124">
            <v>-1</v>
          </cell>
          <cell r="D124">
            <v>-1</v>
          </cell>
          <cell r="E124">
            <v>-1</v>
          </cell>
          <cell r="F124">
            <v>-1</v>
          </cell>
          <cell r="G124">
            <v>-1</v>
          </cell>
          <cell r="H124">
            <v>-1</v>
          </cell>
          <cell r="I124">
            <v>-1</v>
          </cell>
          <cell r="J124">
            <v>-1</v>
          </cell>
          <cell r="K124">
            <v>-1</v>
          </cell>
          <cell r="L124">
            <v>-1</v>
          </cell>
        </row>
        <row r="125">
          <cell r="A125">
            <v>-1</v>
          </cell>
          <cell r="B125">
            <v>-1</v>
          </cell>
          <cell r="C125">
            <v>-1</v>
          </cell>
          <cell r="D125">
            <v>-1</v>
          </cell>
          <cell r="E125">
            <v>-1</v>
          </cell>
          <cell r="F125">
            <v>-1</v>
          </cell>
          <cell r="G125">
            <v>-1</v>
          </cell>
          <cell r="H125">
            <v>-1</v>
          </cell>
          <cell r="I125">
            <v>-1</v>
          </cell>
          <cell r="J125">
            <v>-1</v>
          </cell>
          <cell r="K125">
            <v>-1</v>
          </cell>
          <cell r="L125">
            <v>-1</v>
          </cell>
        </row>
        <row r="126">
          <cell r="A126">
            <v>-1</v>
          </cell>
          <cell r="B126">
            <v>-1</v>
          </cell>
          <cell r="C126">
            <v>-1</v>
          </cell>
          <cell r="D126">
            <v>-1</v>
          </cell>
          <cell r="E126">
            <v>-1</v>
          </cell>
          <cell r="F126">
            <v>-1</v>
          </cell>
          <cell r="G126">
            <v>-1</v>
          </cell>
          <cell r="H126">
            <v>-1</v>
          </cell>
          <cell r="I126">
            <v>-1</v>
          </cell>
          <cell r="J126">
            <v>-1</v>
          </cell>
          <cell r="K126">
            <v>-1</v>
          </cell>
          <cell r="L126">
            <v>-1</v>
          </cell>
        </row>
        <row r="127">
          <cell r="A127">
            <v>-1</v>
          </cell>
          <cell r="B127">
            <v>-1</v>
          </cell>
          <cell r="C127">
            <v>-1</v>
          </cell>
          <cell r="D127">
            <v>-1</v>
          </cell>
          <cell r="E127">
            <v>-1</v>
          </cell>
          <cell r="F127">
            <v>-1</v>
          </cell>
          <cell r="G127">
            <v>-1</v>
          </cell>
          <cell r="H127">
            <v>-1</v>
          </cell>
          <cell r="I127">
            <v>-1</v>
          </cell>
          <cell r="J127">
            <v>-1</v>
          </cell>
          <cell r="K127">
            <v>-1</v>
          </cell>
          <cell r="L127">
            <v>-1</v>
          </cell>
        </row>
        <row r="128">
          <cell r="A128">
            <v>-1</v>
          </cell>
          <cell r="B128">
            <v>-1</v>
          </cell>
          <cell r="C128">
            <v>-1</v>
          </cell>
          <cell r="D128">
            <v>-1</v>
          </cell>
          <cell r="E128">
            <v>-1</v>
          </cell>
          <cell r="F128">
            <v>-1</v>
          </cell>
          <cell r="G128">
            <v>-1</v>
          </cell>
          <cell r="H128">
            <v>-1</v>
          </cell>
          <cell r="I128">
            <v>-1</v>
          </cell>
          <cell r="J128">
            <v>-1</v>
          </cell>
          <cell r="K128">
            <v>-1</v>
          </cell>
          <cell r="L128">
            <v>-1</v>
          </cell>
        </row>
        <row r="129">
          <cell r="A129">
            <v>-1</v>
          </cell>
          <cell r="B129">
            <v>-1</v>
          </cell>
          <cell r="C129">
            <v>-1</v>
          </cell>
          <cell r="D129">
            <v>-1</v>
          </cell>
          <cell r="E129">
            <v>-1</v>
          </cell>
          <cell r="F129">
            <v>-1</v>
          </cell>
          <cell r="G129">
            <v>-1</v>
          </cell>
          <cell r="H129">
            <v>-1</v>
          </cell>
          <cell r="I129">
            <v>-1</v>
          </cell>
          <cell r="J129">
            <v>-1</v>
          </cell>
          <cell r="K129">
            <v>-1</v>
          </cell>
          <cell r="L129">
            <v>-1</v>
          </cell>
        </row>
        <row r="130">
          <cell r="A130">
            <v>-1</v>
          </cell>
          <cell r="B130">
            <v>-1</v>
          </cell>
          <cell r="C130">
            <v>-1</v>
          </cell>
          <cell r="D130">
            <v>-1</v>
          </cell>
          <cell r="E130">
            <v>-1</v>
          </cell>
          <cell r="F130">
            <v>-1</v>
          </cell>
          <cell r="G130">
            <v>-1</v>
          </cell>
          <cell r="H130">
            <v>-1</v>
          </cell>
          <cell r="I130">
            <v>-1</v>
          </cell>
          <cell r="J130">
            <v>-1</v>
          </cell>
          <cell r="K130">
            <v>-1</v>
          </cell>
          <cell r="L130">
            <v>-1</v>
          </cell>
        </row>
        <row r="131">
          <cell r="A131">
            <v>-1</v>
          </cell>
          <cell r="B131">
            <v>-1</v>
          </cell>
          <cell r="C131">
            <v>-1</v>
          </cell>
          <cell r="D131">
            <v>-1</v>
          </cell>
          <cell r="E131">
            <v>-1</v>
          </cell>
          <cell r="F131">
            <v>-1</v>
          </cell>
          <cell r="G131">
            <v>-1</v>
          </cell>
          <cell r="H131">
            <v>-1</v>
          </cell>
          <cell r="I131">
            <v>-1</v>
          </cell>
          <cell r="J131">
            <v>-1</v>
          </cell>
          <cell r="K131">
            <v>-1</v>
          </cell>
          <cell r="L131">
            <v>-1</v>
          </cell>
        </row>
        <row r="132">
          <cell r="A132">
            <v>-1</v>
          </cell>
          <cell r="B132">
            <v>-1</v>
          </cell>
          <cell r="C132">
            <v>-1</v>
          </cell>
          <cell r="D132">
            <v>-1</v>
          </cell>
          <cell r="E132">
            <v>-1</v>
          </cell>
          <cell r="F132">
            <v>-1</v>
          </cell>
          <cell r="G132">
            <v>-1</v>
          </cell>
          <cell r="H132">
            <v>-1</v>
          </cell>
          <cell r="I132">
            <v>-1</v>
          </cell>
          <cell r="J132">
            <v>-1</v>
          </cell>
          <cell r="K132">
            <v>-1</v>
          </cell>
          <cell r="L132">
            <v>-1</v>
          </cell>
        </row>
        <row r="133">
          <cell r="A133">
            <v>-1</v>
          </cell>
          <cell r="B133">
            <v>-1</v>
          </cell>
          <cell r="C133">
            <v>-1</v>
          </cell>
          <cell r="D133">
            <v>-1</v>
          </cell>
          <cell r="E133">
            <v>-1</v>
          </cell>
          <cell r="F133">
            <v>-1</v>
          </cell>
          <cell r="G133">
            <v>-1</v>
          </cell>
          <cell r="H133">
            <v>-1</v>
          </cell>
          <cell r="I133">
            <v>-1</v>
          </cell>
          <cell r="J133">
            <v>-1</v>
          </cell>
          <cell r="K133">
            <v>-1</v>
          </cell>
          <cell r="L133">
            <v>-1</v>
          </cell>
        </row>
        <row r="134">
          <cell r="A134">
            <v>-1</v>
          </cell>
          <cell r="B134">
            <v>-1</v>
          </cell>
          <cell r="C134">
            <v>-1</v>
          </cell>
          <cell r="D134">
            <v>-1</v>
          </cell>
          <cell r="E134">
            <v>-1</v>
          </cell>
          <cell r="F134">
            <v>-1</v>
          </cell>
          <cell r="G134">
            <v>-1</v>
          </cell>
          <cell r="H134">
            <v>-1</v>
          </cell>
          <cell r="I134">
            <v>-1</v>
          </cell>
          <cell r="J134">
            <v>-1</v>
          </cell>
          <cell r="K134">
            <v>-1</v>
          </cell>
          <cell r="L134">
            <v>-1</v>
          </cell>
        </row>
        <row r="135">
          <cell r="A135">
            <v>-1</v>
          </cell>
          <cell r="B135">
            <v>-1</v>
          </cell>
          <cell r="C135">
            <v>-1</v>
          </cell>
          <cell r="D135">
            <v>-1</v>
          </cell>
          <cell r="E135">
            <v>-1</v>
          </cell>
          <cell r="F135">
            <v>-1</v>
          </cell>
          <cell r="G135">
            <v>-1</v>
          </cell>
          <cell r="H135">
            <v>-1</v>
          </cell>
          <cell r="I135">
            <v>-1</v>
          </cell>
          <cell r="J135">
            <v>-1</v>
          </cell>
          <cell r="K135">
            <v>-1</v>
          </cell>
          <cell r="L135">
            <v>-1</v>
          </cell>
        </row>
        <row r="136">
          <cell r="A136">
            <v>-1</v>
          </cell>
          <cell r="B136">
            <v>-1</v>
          </cell>
          <cell r="C136">
            <v>-1</v>
          </cell>
          <cell r="D136">
            <v>-1</v>
          </cell>
          <cell r="E136">
            <v>-1</v>
          </cell>
          <cell r="F136">
            <v>-1</v>
          </cell>
          <cell r="G136">
            <v>-1</v>
          </cell>
          <cell r="H136">
            <v>-1</v>
          </cell>
          <cell r="I136">
            <v>-1</v>
          </cell>
          <cell r="J136">
            <v>-1</v>
          </cell>
          <cell r="K136">
            <v>-1</v>
          </cell>
          <cell r="L136">
            <v>-1</v>
          </cell>
        </row>
        <row r="137">
          <cell r="A137">
            <v>-1</v>
          </cell>
          <cell r="B137">
            <v>-1</v>
          </cell>
          <cell r="C137">
            <v>-1</v>
          </cell>
          <cell r="D137">
            <v>-1</v>
          </cell>
          <cell r="E137">
            <v>-1</v>
          </cell>
          <cell r="F137">
            <v>-1</v>
          </cell>
          <cell r="G137">
            <v>-1</v>
          </cell>
          <cell r="H137">
            <v>-1</v>
          </cell>
          <cell r="I137">
            <v>-1</v>
          </cell>
          <cell r="J137">
            <v>-1</v>
          </cell>
          <cell r="K137">
            <v>-1</v>
          </cell>
          <cell r="L137">
            <v>-1</v>
          </cell>
        </row>
        <row r="138">
          <cell r="A138">
            <v>-1</v>
          </cell>
          <cell r="B138">
            <v>-1</v>
          </cell>
          <cell r="C138">
            <v>-1</v>
          </cell>
          <cell r="D138">
            <v>-1</v>
          </cell>
          <cell r="E138">
            <v>-1</v>
          </cell>
          <cell r="F138">
            <v>-1</v>
          </cell>
          <cell r="G138">
            <v>-1</v>
          </cell>
          <cell r="H138">
            <v>-1</v>
          </cell>
          <cell r="I138">
            <v>-1</v>
          </cell>
          <cell r="J138">
            <v>-1</v>
          </cell>
          <cell r="K138">
            <v>-1</v>
          </cell>
          <cell r="L138">
            <v>-1</v>
          </cell>
        </row>
        <row r="139">
          <cell r="A139">
            <v>-1</v>
          </cell>
          <cell r="B139">
            <v>-1</v>
          </cell>
          <cell r="C139">
            <v>-1</v>
          </cell>
          <cell r="D139">
            <v>-1</v>
          </cell>
          <cell r="E139">
            <v>-1</v>
          </cell>
          <cell r="F139">
            <v>-1</v>
          </cell>
          <cell r="G139">
            <v>-1</v>
          </cell>
          <cell r="H139">
            <v>-1</v>
          </cell>
          <cell r="I139">
            <v>-1</v>
          </cell>
          <cell r="J139">
            <v>-1</v>
          </cell>
          <cell r="K139">
            <v>-1</v>
          </cell>
          <cell r="L139">
            <v>-1</v>
          </cell>
        </row>
        <row r="140">
          <cell r="A140">
            <v>-1</v>
          </cell>
          <cell r="B140">
            <v>-1</v>
          </cell>
          <cell r="C140">
            <v>-1</v>
          </cell>
          <cell r="D140">
            <v>-1</v>
          </cell>
          <cell r="E140">
            <v>-1</v>
          </cell>
          <cell r="F140">
            <v>-1</v>
          </cell>
          <cell r="G140">
            <v>-1</v>
          </cell>
          <cell r="H140">
            <v>-1</v>
          </cell>
          <cell r="I140">
            <v>-1</v>
          </cell>
          <cell r="J140">
            <v>-1</v>
          </cell>
          <cell r="K140">
            <v>-1</v>
          </cell>
          <cell r="L140">
            <v>-1</v>
          </cell>
        </row>
        <row r="141">
          <cell r="A141">
            <v>-1</v>
          </cell>
          <cell r="B141">
            <v>-1</v>
          </cell>
          <cell r="C141">
            <v>-1</v>
          </cell>
          <cell r="D141">
            <v>-1</v>
          </cell>
          <cell r="E141">
            <v>-1</v>
          </cell>
          <cell r="F141">
            <v>-1</v>
          </cell>
          <cell r="G141">
            <v>-1</v>
          </cell>
          <cell r="H141">
            <v>-1</v>
          </cell>
          <cell r="I141">
            <v>-1</v>
          </cell>
          <cell r="J141">
            <v>-1</v>
          </cell>
          <cell r="K141">
            <v>-1</v>
          </cell>
          <cell r="L141">
            <v>-1</v>
          </cell>
        </row>
        <row r="142">
          <cell r="A142">
            <v>-1</v>
          </cell>
          <cell r="B142">
            <v>-1</v>
          </cell>
          <cell r="C142">
            <v>-1</v>
          </cell>
          <cell r="D142">
            <v>-1</v>
          </cell>
          <cell r="E142">
            <v>-1</v>
          </cell>
          <cell r="F142">
            <v>-1</v>
          </cell>
          <cell r="G142">
            <v>-1</v>
          </cell>
          <cell r="H142">
            <v>-1</v>
          </cell>
          <cell r="I142">
            <v>-1</v>
          </cell>
          <cell r="J142">
            <v>-1</v>
          </cell>
          <cell r="K142">
            <v>-1</v>
          </cell>
          <cell r="L142">
            <v>-1</v>
          </cell>
        </row>
        <row r="143">
          <cell r="A143">
            <v>-1</v>
          </cell>
          <cell r="B143">
            <v>-1</v>
          </cell>
          <cell r="C143">
            <v>-1</v>
          </cell>
          <cell r="D143">
            <v>-1</v>
          </cell>
          <cell r="E143">
            <v>-1</v>
          </cell>
          <cell r="F143">
            <v>-1</v>
          </cell>
          <cell r="G143">
            <v>-1</v>
          </cell>
          <cell r="H143">
            <v>-1</v>
          </cell>
          <cell r="I143">
            <v>-1</v>
          </cell>
          <cell r="J143">
            <v>-1</v>
          </cell>
          <cell r="K143">
            <v>-1</v>
          </cell>
          <cell r="L143">
            <v>-1</v>
          </cell>
        </row>
        <row r="144">
          <cell r="A144">
            <v>-1</v>
          </cell>
          <cell r="B144">
            <v>-1</v>
          </cell>
          <cell r="C144">
            <v>-1</v>
          </cell>
          <cell r="D144">
            <v>-1</v>
          </cell>
          <cell r="E144">
            <v>-1</v>
          </cell>
          <cell r="F144">
            <v>-1</v>
          </cell>
          <cell r="G144">
            <v>-1</v>
          </cell>
          <cell r="H144">
            <v>-1</v>
          </cell>
          <cell r="I144">
            <v>-1</v>
          </cell>
          <cell r="J144">
            <v>-1</v>
          </cell>
          <cell r="K144">
            <v>-1</v>
          </cell>
          <cell r="L144">
            <v>-1</v>
          </cell>
        </row>
        <row r="145">
          <cell r="A145">
            <v>-1</v>
          </cell>
          <cell r="B145">
            <v>-1</v>
          </cell>
          <cell r="C145">
            <v>-1</v>
          </cell>
          <cell r="D145">
            <v>-1</v>
          </cell>
          <cell r="E145">
            <v>-1</v>
          </cell>
          <cell r="F145">
            <v>-1</v>
          </cell>
          <cell r="G145">
            <v>-1</v>
          </cell>
          <cell r="H145">
            <v>-1</v>
          </cell>
          <cell r="I145">
            <v>-1</v>
          </cell>
          <cell r="J145">
            <v>-1</v>
          </cell>
          <cell r="K145">
            <v>-1</v>
          </cell>
          <cell r="L145">
            <v>-1</v>
          </cell>
        </row>
        <row r="146">
          <cell r="A146">
            <v>-1</v>
          </cell>
          <cell r="B146">
            <v>-1</v>
          </cell>
          <cell r="C146">
            <v>-1</v>
          </cell>
          <cell r="D146">
            <v>-1</v>
          </cell>
          <cell r="E146">
            <v>-1</v>
          </cell>
          <cell r="F146">
            <v>-1</v>
          </cell>
          <cell r="G146">
            <v>-1</v>
          </cell>
          <cell r="H146">
            <v>-1</v>
          </cell>
          <cell r="I146">
            <v>-1</v>
          </cell>
          <cell r="J146">
            <v>-1</v>
          </cell>
          <cell r="K146">
            <v>-1</v>
          </cell>
          <cell r="L146">
            <v>-1</v>
          </cell>
        </row>
        <row r="147">
          <cell r="A147">
            <v>-1</v>
          </cell>
          <cell r="B147">
            <v>-1</v>
          </cell>
          <cell r="C147">
            <v>-1</v>
          </cell>
          <cell r="D147">
            <v>-1</v>
          </cell>
          <cell r="E147">
            <v>-1</v>
          </cell>
          <cell r="F147">
            <v>-1</v>
          </cell>
          <cell r="G147">
            <v>-1</v>
          </cell>
          <cell r="H147">
            <v>-1</v>
          </cell>
          <cell r="I147">
            <v>-1</v>
          </cell>
          <cell r="J147">
            <v>-1</v>
          </cell>
          <cell r="K147">
            <v>-1</v>
          </cell>
          <cell r="L147">
            <v>-1</v>
          </cell>
        </row>
        <row r="148">
          <cell r="A148">
            <v>-1</v>
          </cell>
          <cell r="B148">
            <v>-1</v>
          </cell>
          <cell r="C148">
            <v>-1</v>
          </cell>
          <cell r="D148">
            <v>-1</v>
          </cell>
          <cell r="E148">
            <v>-1</v>
          </cell>
          <cell r="F148">
            <v>-1</v>
          </cell>
          <cell r="G148">
            <v>-1</v>
          </cell>
          <cell r="H148">
            <v>-1</v>
          </cell>
          <cell r="I148">
            <v>-1</v>
          </cell>
          <cell r="J148">
            <v>-1</v>
          </cell>
          <cell r="K148">
            <v>-1</v>
          </cell>
          <cell r="L148">
            <v>-1</v>
          </cell>
        </row>
        <row r="149">
          <cell r="A149">
            <v>-1</v>
          </cell>
          <cell r="B149">
            <v>-1</v>
          </cell>
          <cell r="C149">
            <v>-1</v>
          </cell>
          <cell r="D149">
            <v>-1</v>
          </cell>
          <cell r="E149">
            <v>-1</v>
          </cell>
          <cell r="F149">
            <v>-1</v>
          </cell>
          <cell r="G149">
            <v>-1</v>
          </cell>
          <cell r="H149">
            <v>-1</v>
          </cell>
          <cell r="I149">
            <v>-1</v>
          </cell>
          <cell r="J149">
            <v>-1</v>
          </cell>
          <cell r="K149">
            <v>-1</v>
          </cell>
          <cell r="L149">
            <v>-1</v>
          </cell>
        </row>
        <row r="150">
          <cell r="A150">
            <v>-1</v>
          </cell>
          <cell r="B150">
            <v>-1</v>
          </cell>
          <cell r="C150">
            <v>-1</v>
          </cell>
          <cell r="D150">
            <v>-1</v>
          </cell>
          <cell r="E150">
            <v>-1</v>
          </cell>
          <cell r="F150">
            <v>-1</v>
          </cell>
          <cell r="G150">
            <v>-1</v>
          </cell>
          <cell r="H150">
            <v>-1</v>
          </cell>
          <cell r="I150">
            <v>-1</v>
          </cell>
          <cell r="J150">
            <v>-1</v>
          </cell>
          <cell r="K150">
            <v>-1</v>
          </cell>
          <cell r="L150">
            <v>-1</v>
          </cell>
        </row>
        <row r="151">
          <cell r="A151">
            <v>-1</v>
          </cell>
          <cell r="B151">
            <v>-1</v>
          </cell>
          <cell r="C151">
            <v>-1</v>
          </cell>
          <cell r="D151">
            <v>-1</v>
          </cell>
          <cell r="E151">
            <v>-1</v>
          </cell>
          <cell r="F151">
            <v>-1</v>
          </cell>
          <cell r="G151">
            <v>-1</v>
          </cell>
          <cell r="H151">
            <v>-1</v>
          </cell>
          <cell r="I151">
            <v>-1</v>
          </cell>
          <cell r="J151">
            <v>-1</v>
          </cell>
          <cell r="K151">
            <v>-1</v>
          </cell>
          <cell r="L151">
            <v>-1</v>
          </cell>
        </row>
        <row r="152">
          <cell r="A152">
            <v>-1</v>
          </cell>
          <cell r="B152">
            <v>-1</v>
          </cell>
          <cell r="C152">
            <v>-1</v>
          </cell>
          <cell r="D152">
            <v>-1</v>
          </cell>
          <cell r="E152">
            <v>-1</v>
          </cell>
          <cell r="F152">
            <v>-1</v>
          </cell>
          <cell r="G152">
            <v>-1</v>
          </cell>
          <cell r="H152">
            <v>-1</v>
          </cell>
          <cell r="I152">
            <v>-1</v>
          </cell>
          <cell r="J152">
            <v>-1</v>
          </cell>
          <cell r="K152">
            <v>-1</v>
          </cell>
          <cell r="L152">
            <v>-1</v>
          </cell>
        </row>
        <row r="153">
          <cell r="A153">
            <v>-1</v>
          </cell>
          <cell r="B153">
            <v>-1</v>
          </cell>
          <cell r="C153">
            <v>-1</v>
          </cell>
          <cell r="D153">
            <v>-1</v>
          </cell>
          <cell r="E153">
            <v>-1</v>
          </cell>
          <cell r="F153">
            <v>-1</v>
          </cell>
          <cell r="G153">
            <v>-1</v>
          </cell>
          <cell r="H153">
            <v>-1</v>
          </cell>
          <cell r="I153">
            <v>-1</v>
          </cell>
          <cell r="J153">
            <v>-1</v>
          </cell>
          <cell r="K153">
            <v>-1</v>
          </cell>
          <cell r="L153">
            <v>-1</v>
          </cell>
        </row>
        <row r="154">
          <cell r="A154">
            <v>-1</v>
          </cell>
          <cell r="B154">
            <v>-1</v>
          </cell>
          <cell r="C154">
            <v>-1</v>
          </cell>
          <cell r="D154">
            <v>-1</v>
          </cell>
          <cell r="E154">
            <v>-1</v>
          </cell>
          <cell r="F154">
            <v>-1</v>
          </cell>
          <cell r="G154">
            <v>-1</v>
          </cell>
          <cell r="H154">
            <v>-1</v>
          </cell>
          <cell r="I154">
            <v>-1</v>
          </cell>
          <cell r="J154">
            <v>-1</v>
          </cell>
          <cell r="K154">
            <v>-1</v>
          </cell>
          <cell r="L154">
            <v>-1</v>
          </cell>
        </row>
        <row r="155">
          <cell r="A155">
            <v>-1</v>
          </cell>
          <cell r="B155">
            <v>-1</v>
          </cell>
          <cell r="C155">
            <v>-1</v>
          </cell>
          <cell r="D155">
            <v>-1</v>
          </cell>
          <cell r="E155">
            <v>-1</v>
          </cell>
          <cell r="F155">
            <v>-1</v>
          </cell>
          <cell r="G155">
            <v>-1</v>
          </cell>
          <cell r="H155">
            <v>-1</v>
          </cell>
          <cell r="I155">
            <v>-1</v>
          </cell>
          <cell r="J155">
            <v>-1</v>
          </cell>
          <cell r="K155">
            <v>-1</v>
          </cell>
          <cell r="L155">
            <v>-1</v>
          </cell>
        </row>
        <row r="156">
          <cell r="A156">
            <v>-1</v>
          </cell>
          <cell r="B156">
            <v>-1</v>
          </cell>
          <cell r="C156">
            <v>-1</v>
          </cell>
          <cell r="D156">
            <v>-1</v>
          </cell>
          <cell r="E156">
            <v>-1</v>
          </cell>
          <cell r="F156">
            <v>-1</v>
          </cell>
          <cell r="G156">
            <v>-1</v>
          </cell>
          <cell r="H156">
            <v>-1</v>
          </cell>
          <cell r="I156">
            <v>-1</v>
          </cell>
          <cell r="J156">
            <v>-1</v>
          </cell>
          <cell r="K156">
            <v>-1</v>
          </cell>
          <cell r="L156">
            <v>-1</v>
          </cell>
        </row>
        <row r="157">
          <cell r="A157">
            <v>-1</v>
          </cell>
          <cell r="B157">
            <v>-1</v>
          </cell>
          <cell r="C157">
            <v>-1</v>
          </cell>
          <cell r="D157">
            <v>-1</v>
          </cell>
          <cell r="E157">
            <v>-1</v>
          </cell>
          <cell r="F157">
            <v>-1</v>
          </cell>
          <cell r="G157">
            <v>-1</v>
          </cell>
          <cell r="H157">
            <v>-1</v>
          </cell>
          <cell r="I157">
            <v>-1</v>
          </cell>
          <cell r="J157">
            <v>-1</v>
          </cell>
          <cell r="K157">
            <v>-1</v>
          </cell>
          <cell r="L157">
            <v>-1</v>
          </cell>
        </row>
        <row r="158">
          <cell r="A158">
            <v>-1</v>
          </cell>
          <cell r="B158">
            <v>-1</v>
          </cell>
          <cell r="C158">
            <v>-1</v>
          </cell>
          <cell r="D158">
            <v>-1</v>
          </cell>
          <cell r="E158">
            <v>-1</v>
          </cell>
          <cell r="F158">
            <v>-1</v>
          </cell>
          <cell r="G158">
            <v>-1</v>
          </cell>
          <cell r="H158">
            <v>-1</v>
          </cell>
          <cell r="I158">
            <v>-1</v>
          </cell>
          <cell r="J158">
            <v>-1</v>
          </cell>
          <cell r="K158">
            <v>-1</v>
          </cell>
          <cell r="L158">
            <v>-1</v>
          </cell>
        </row>
        <row r="159">
          <cell r="A159">
            <v>-1</v>
          </cell>
          <cell r="B159">
            <v>-1</v>
          </cell>
          <cell r="C159">
            <v>-1</v>
          </cell>
          <cell r="D159">
            <v>-1</v>
          </cell>
          <cell r="E159">
            <v>-1</v>
          </cell>
          <cell r="F159">
            <v>-1</v>
          </cell>
          <cell r="G159">
            <v>-1</v>
          </cell>
          <cell r="H159">
            <v>-1</v>
          </cell>
          <cell r="I159">
            <v>-1</v>
          </cell>
          <cell r="J159">
            <v>-1</v>
          </cell>
          <cell r="K159">
            <v>-1</v>
          </cell>
          <cell r="L159">
            <v>-1</v>
          </cell>
        </row>
        <row r="160">
          <cell r="A160">
            <v>-1</v>
          </cell>
          <cell r="B160">
            <v>-1</v>
          </cell>
          <cell r="C160">
            <v>-1</v>
          </cell>
          <cell r="D160">
            <v>-1</v>
          </cell>
          <cell r="E160">
            <v>-1</v>
          </cell>
          <cell r="F160">
            <v>-1</v>
          </cell>
          <cell r="G160">
            <v>-1</v>
          </cell>
          <cell r="H160">
            <v>-1</v>
          </cell>
          <cell r="I160">
            <v>-1</v>
          </cell>
          <cell r="J160">
            <v>-1</v>
          </cell>
          <cell r="K160">
            <v>-1</v>
          </cell>
          <cell r="L160">
            <v>-1</v>
          </cell>
        </row>
        <row r="161">
          <cell r="A161">
            <v>-1</v>
          </cell>
          <cell r="B161">
            <v>-1</v>
          </cell>
          <cell r="C161">
            <v>-1</v>
          </cell>
          <cell r="D161">
            <v>-1</v>
          </cell>
          <cell r="E161">
            <v>-1</v>
          </cell>
          <cell r="F161">
            <v>-1</v>
          </cell>
          <cell r="G161">
            <v>-1</v>
          </cell>
          <cell r="H161">
            <v>-1</v>
          </cell>
          <cell r="I161">
            <v>-1</v>
          </cell>
          <cell r="J161">
            <v>-1</v>
          </cell>
          <cell r="K161">
            <v>-1</v>
          </cell>
          <cell r="L161">
            <v>-1</v>
          </cell>
        </row>
        <row r="162">
          <cell r="A162">
            <v>-1</v>
          </cell>
          <cell r="B162">
            <v>-1</v>
          </cell>
          <cell r="C162">
            <v>-1</v>
          </cell>
          <cell r="D162">
            <v>-1</v>
          </cell>
          <cell r="E162">
            <v>-1</v>
          </cell>
          <cell r="F162">
            <v>-1</v>
          </cell>
          <cell r="G162">
            <v>-1</v>
          </cell>
          <cell r="H162">
            <v>-1</v>
          </cell>
          <cell r="I162">
            <v>-1</v>
          </cell>
          <cell r="J162">
            <v>-1</v>
          </cell>
          <cell r="K162">
            <v>-1</v>
          </cell>
          <cell r="L162">
            <v>-1</v>
          </cell>
        </row>
        <row r="163">
          <cell r="A163">
            <v>-1</v>
          </cell>
          <cell r="B163">
            <v>-1</v>
          </cell>
          <cell r="C163">
            <v>-1</v>
          </cell>
          <cell r="D163">
            <v>-1</v>
          </cell>
          <cell r="E163">
            <v>-1</v>
          </cell>
          <cell r="F163">
            <v>-1</v>
          </cell>
          <cell r="G163">
            <v>-1</v>
          </cell>
          <cell r="H163">
            <v>-1</v>
          </cell>
          <cell r="I163">
            <v>-1</v>
          </cell>
          <cell r="J163">
            <v>-1</v>
          </cell>
          <cell r="K163">
            <v>-1</v>
          </cell>
          <cell r="L163">
            <v>-1</v>
          </cell>
        </row>
        <row r="164">
          <cell r="A164">
            <v>-1</v>
          </cell>
          <cell r="B164">
            <v>-1</v>
          </cell>
          <cell r="C164">
            <v>-1</v>
          </cell>
          <cell r="D164">
            <v>-1</v>
          </cell>
          <cell r="E164">
            <v>-1</v>
          </cell>
          <cell r="F164">
            <v>-1</v>
          </cell>
          <cell r="G164">
            <v>-1</v>
          </cell>
          <cell r="H164">
            <v>-1</v>
          </cell>
          <cell r="I164">
            <v>-1</v>
          </cell>
          <cell r="J164">
            <v>-1</v>
          </cell>
          <cell r="K164">
            <v>-1</v>
          </cell>
          <cell r="L164">
            <v>-1</v>
          </cell>
        </row>
        <row r="165">
          <cell r="A165">
            <v>-1</v>
          </cell>
          <cell r="B165">
            <v>-1</v>
          </cell>
          <cell r="C165">
            <v>-1</v>
          </cell>
          <cell r="D165">
            <v>-1</v>
          </cell>
          <cell r="E165">
            <v>-1</v>
          </cell>
          <cell r="F165">
            <v>-1</v>
          </cell>
          <cell r="G165">
            <v>-1</v>
          </cell>
          <cell r="H165">
            <v>-1</v>
          </cell>
          <cell r="I165">
            <v>-1</v>
          </cell>
          <cell r="J165">
            <v>-1</v>
          </cell>
          <cell r="K165">
            <v>-1</v>
          </cell>
          <cell r="L165">
            <v>-1</v>
          </cell>
        </row>
        <row r="166">
          <cell r="A166">
            <v>-1</v>
          </cell>
          <cell r="B166">
            <v>-1</v>
          </cell>
          <cell r="C166">
            <v>-1</v>
          </cell>
          <cell r="D166">
            <v>-1</v>
          </cell>
          <cell r="E166">
            <v>-1</v>
          </cell>
          <cell r="F166">
            <v>-1</v>
          </cell>
          <cell r="G166">
            <v>-1</v>
          </cell>
          <cell r="H166">
            <v>-1</v>
          </cell>
          <cell r="I166">
            <v>-1</v>
          </cell>
          <cell r="J166">
            <v>-1</v>
          </cell>
          <cell r="K166">
            <v>-1</v>
          </cell>
          <cell r="L166">
            <v>-1</v>
          </cell>
        </row>
        <row r="167">
          <cell r="A167">
            <v>-1</v>
          </cell>
          <cell r="B167">
            <v>-1</v>
          </cell>
          <cell r="C167">
            <v>-1</v>
          </cell>
          <cell r="D167">
            <v>-1</v>
          </cell>
          <cell r="E167">
            <v>-1</v>
          </cell>
          <cell r="F167">
            <v>-1</v>
          </cell>
          <cell r="G167">
            <v>-1</v>
          </cell>
          <cell r="H167">
            <v>-1</v>
          </cell>
          <cell r="I167">
            <v>-1</v>
          </cell>
          <cell r="J167">
            <v>-1</v>
          </cell>
          <cell r="K167">
            <v>-1</v>
          </cell>
          <cell r="L167">
            <v>-1</v>
          </cell>
        </row>
        <row r="168">
          <cell r="A168">
            <v>-1</v>
          </cell>
          <cell r="B168">
            <v>-1</v>
          </cell>
          <cell r="C168">
            <v>-1</v>
          </cell>
          <cell r="D168">
            <v>-1</v>
          </cell>
          <cell r="E168">
            <v>-1</v>
          </cell>
          <cell r="F168">
            <v>-1</v>
          </cell>
          <cell r="G168">
            <v>-1</v>
          </cell>
          <cell r="H168">
            <v>-1</v>
          </cell>
          <cell r="I168">
            <v>-1</v>
          </cell>
          <cell r="J168">
            <v>-1</v>
          </cell>
          <cell r="K168">
            <v>-1</v>
          </cell>
          <cell r="L168">
            <v>-1</v>
          </cell>
        </row>
        <row r="169">
          <cell r="A169">
            <v>-1</v>
          </cell>
          <cell r="B169">
            <v>-1</v>
          </cell>
          <cell r="C169">
            <v>-1</v>
          </cell>
          <cell r="D169">
            <v>-1</v>
          </cell>
          <cell r="E169">
            <v>-1</v>
          </cell>
          <cell r="F169">
            <v>-1</v>
          </cell>
          <cell r="G169">
            <v>-1</v>
          </cell>
          <cell r="H169">
            <v>-1</v>
          </cell>
          <cell r="I169">
            <v>-1</v>
          </cell>
          <cell r="J169">
            <v>-1</v>
          </cell>
          <cell r="K169">
            <v>-1</v>
          </cell>
          <cell r="L169">
            <v>-1</v>
          </cell>
        </row>
        <row r="170">
          <cell r="A170">
            <v>-1</v>
          </cell>
          <cell r="B170">
            <v>-1</v>
          </cell>
          <cell r="C170">
            <v>-1</v>
          </cell>
          <cell r="D170">
            <v>-1</v>
          </cell>
          <cell r="E170">
            <v>-1</v>
          </cell>
          <cell r="F170">
            <v>-1</v>
          </cell>
          <cell r="G170">
            <v>-1</v>
          </cell>
          <cell r="H170">
            <v>-1</v>
          </cell>
          <cell r="I170">
            <v>-1</v>
          </cell>
          <cell r="J170">
            <v>-1</v>
          </cell>
          <cell r="K170">
            <v>-1</v>
          </cell>
          <cell r="L170">
            <v>-1</v>
          </cell>
        </row>
        <row r="171">
          <cell r="A171">
            <v>-1</v>
          </cell>
          <cell r="B171">
            <v>-1</v>
          </cell>
          <cell r="C171">
            <v>-1</v>
          </cell>
          <cell r="D171">
            <v>-1</v>
          </cell>
          <cell r="E171">
            <v>-1</v>
          </cell>
          <cell r="F171">
            <v>-1</v>
          </cell>
          <cell r="G171">
            <v>-1</v>
          </cell>
          <cell r="H171">
            <v>-1</v>
          </cell>
          <cell r="I171">
            <v>-1</v>
          </cell>
          <cell r="J171">
            <v>-1</v>
          </cell>
          <cell r="K171">
            <v>-1</v>
          </cell>
          <cell r="L171">
            <v>-1</v>
          </cell>
        </row>
        <row r="172">
          <cell r="A172">
            <v>-1</v>
          </cell>
          <cell r="B172">
            <v>-1</v>
          </cell>
          <cell r="C172">
            <v>-1</v>
          </cell>
          <cell r="D172">
            <v>-1</v>
          </cell>
          <cell r="E172">
            <v>-1</v>
          </cell>
          <cell r="F172">
            <v>-1</v>
          </cell>
          <cell r="G172">
            <v>-1</v>
          </cell>
          <cell r="H172">
            <v>-1</v>
          </cell>
          <cell r="I172">
            <v>-1</v>
          </cell>
          <cell r="J172">
            <v>-1</v>
          </cell>
          <cell r="K172">
            <v>-1</v>
          </cell>
          <cell r="L172">
            <v>-1</v>
          </cell>
        </row>
        <row r="173">
          <cell r="A173">
            <v>-1</v>
          </cell>
          <cell r="B173">
            <v>-1</v>
          </cell>
          <cell r="C173">
            <v>-1</v>
          </cell>
          <cell r="D173">
            <v>-1</v>
          </cell>
          <cell r="E173">
            <v>-1</v>
          </cell>
          <cell r="F173">
            <v>-1</v>
          </cell>
          <cell r="G173">
            <v>-1</v>
          </cell>
          <cell r="H173">
            <v>-1</v>
          </cell>
          <cell r="I173">
            <v>-1</v>
          </cell>
          <cell r="J173">
            <v>-1</v>
          </cell>
          <cell r="K173">
            <v>-1</v>
          </cell>
          <cell r="L173">
            <v>-1</v>
          </cell>
        </row>
        <row r="174">
          <cell r="A174">
            <v>-1</v>
          </cell>
          <cell r="B174">
            <v>-1</v>
          </cell>
          <cell r="C174">
            <v>-1</v>
          </cell>
          <cell r="D174">
            <v>-1</v>
          </cell>
          <cell r="E174">
            <v>-1</v>
          </cell>
          <cell r="F174">
            <v>-1</v>
          </cell>
          <cell r="G174">
            <v>-1</v>
          </cell>
          <cell r="H174">
            <v>-1</v>
          </cell>
          <cell r="I174">
            <v>-1</v>
          </cell>
          <cell r="J174">
            <v>-1</v>
          </cell>
          <cell r="K174">
            <v>-1</v>
          </cell>
          <cell r="L174">
            <v>-1</v>
          </cell>
        </row>
        <row r="175">
          <cell r="A175">
            <v>-1</v>
          </cell>
          <cell r="B175">
            <v>-1</v>
          </cell>
          <cell r="C175">
            <v>-1</v>
          </cell>
          <cell r="D175">
            <v>-1</v>
          </cell>
          <cell r="E175">
            <v>-1</v>
          </cell>
          <cell r="F175">
            <v>-1</v>
          </cell>
          <cell r="G175">
            <v>-1</v>
          </cell>
          <cell r="H175">
            <v>-1</v>
          </cell>
          <cell r="I175">
            <v>-1</v>
          </cell>
          <cell r="J175">
            <v>-1</v>
          </cell>
          <cell r="K175">
            <v>-1</v>
          </cell>
          <cell r="L175">
            <v>-1</v>
          </cell>
        </row>
        <row r="176">
          <cell r="A176">
            <v>-1</v>
          </cell>
          <cell r="B176">
            <v>-1</v>
          </cell>
          <cell r="C176">
            <v>-1</v>
          </cell>
          <cell r="D176">
            <v>-1</v>
          </cell>
          <cell r="E176">
            <v>-1</v>
          </cell>
          <cell r="F176">
            <v>-1</v>
          </cell>
          <cell r="G176">
            <v>-1</v>
          </cell>
          <cell r="H176">
            <v>-1</v>
          </cell>
          <cell r="I176">
            <v>-1</v>
          </cell>
          <cell r="J176">
            <v>-1</v>
          </cell>
          <cell r="K176">
            <v>-1</v>
          </cell>
          <cell r="L176">
            <v>-1</v>
          </cell>
        </row>
        <row r="177">
          <cell r="A177">
            <v>-1</v>
          </cell>
          <cell r="B177">
            <v>-1</v>
          </cell>
          <cell r="C177">
            <v>-1</v>
          </cell>
          <cell r="D177">
            <v>-1</v>
          </cell>
          <cell r="E177">
            <v>-1</v>
          </cell>
          <cell r="F177">
            <v>-1</v>
          </cell>
          <cell r="G177">
            <v>-1</v>
          </cell>
          <cell r="H177">
            <v>-1</v>
          </cell>
          <cell r="I177">
            <v>-1</v>
          </cell>
          <cell r="J177">
            <v>-1</v>
          </cell>
          <cell r="K177">
            <v>-1</v>
          </cell>
          <cell r="L177">
            <v>-1</v>
          </cell>
        </row>
        <row r="178">
          <cell r="A178">
            <v>-1</v>
          </cell>
          <cell r="B178">
            <v>-1</v>
          </cell>
          <cell r="C178">
            <v>-1</v>
          </cell>
          <cell r="D178">
            <v>-1</v>
          </cell>
          <cell r="E178">
            <v>-1</v>
          </cell>
          <cell r="F178">
            <v>-1</v>
          </cell>
          <cell r="G178">
            <v>-1</v>
          </cell>
          <cell r="H178">
            <v>-1</v>
          </cell>
          <cell r="I178">
            <v>-1</v>
          </cell>
          <cell r="J178">
            <v>-1</v>
          </cell>
          <cell r="K178">
            <v>-1</v>
          </cell>
          <cell r="L178">
            <v>-1</v>
          </cell>
        </row>
        <row r="179">
          <cell r="A179">
            <v>-1</v>
          </cell>
          <cell r="B179">
            <v>-1</v>
          </cell>
          <cell r="C179">
            <v>-1</v>
          </cell>
          <cell r="D179">
            <v>-1</v>
          </cell>
          <cell r="E179">
            <v>-1</v>
          </cell>
          <cell r="F179">
            <v>-1</v>
          </cell>
          <cell r="G179">
            <v>-1</v>
          </cell>
          <cell r="H179">
            <v>-1</v>
          </cell>
          <cell r="I179">
            <v>-1</v>
          </cell>
          <cell r="J179">
            <v>-1</v>
          </cell>
          <cell r="K179">
            <v>-1</v>
          </cell>
          <cell r="L179">
            <v>-1</v>
          </cell>
        </row>
        <row r="180">
          <cell r="A180">
            <v>-1</v>
          </cell>
          <cell r="B180">
            <v>-1</v>
          </cell>
          <cell r="C180">
            <v>-1</v>
          </cell>
          <cell r="D180">
            <v>-1</v>
          </cell>
          <cell r="E180">
            <v>-1</v>
          </cell>
          <cell r="F180">
            <v>-1</v>
          </cell>
          <cell r="G180">
            <v>-1</v>
          </cell>
          <cell r="H180">
            <v>-1</v>
          </cell>
          <cell r="I180">
            <v>-1</v>
          </cell>
          <cell r="J180">
            <v>-1</v>
          </cell>
          <cell r="K180">
            <v>-1</v>
          </cell>
          <cell r="L180">
            <v>-1</v>
          </cell>
        </row>
        <row r="181">
          <cell r="A181">
            <v>-1</v>
          </cell>
          <cell r="B181">
            <v>-1</v>
          </cell>
          <cell r="C181">
            <v>-1</v>
          </cell>
          <cell r="D181">
            <v>-1</v>
          </cell>
          <cell r="E181">
            <v>-1</v>
          </cell>
          <cell r="F181">
            <v>-1</v>
          </cell>
          <cell r="G181">
            <v>-1</v>
          </cell>
          <cell r="H181">
            <v>-1</v>
          </cell>
          <cell r="I181">
            <v>-1</v>
          </cell>
          <cell r="J181">
            <v>-1</v>
          </cell>
          <cell r="K181">
            <v>-1</v>
          </cell>
          <cell r="L181">
            <v>-1</v>
          </cell>
        </row>
        <row r="182">
          <cell r="A182">
            <v>-1</v>
          </cell>
          <cell r="B182">
            <v>-1</v>
          </cell>
          <cell r="C182">
            <v>-1</v>
          </cell>
          <cell r="D182">
            <v>-1</v>
          </cell>
          <cell r="E182">
            <v>-1</v>
          </cell>
          <cell r="F182">
            <v>-1</v>
          </cell>
          <cell r="G182">
            <v>-1</v>
          </cell>
          <cell r="H182">
            <v>-1</v>
          </cell>
          <cell r="I182">
            <v>-1</v>
          </cell>
          <cell r="J182">
            <v>-1</v>
          </cell>
          <cell r="K182">
            <v>-1</v>
          </cell>
          <cell r="L182">
            <v>-1</v>
          </cell>
        </row>
        <row r="183">
          <cell r="A183">
            <v>-1</v>
          </cell>
          <cell r="B183">
            <v>-1</v>
          </cell>
          <cell r="C183">
            <v>-1</v>
          </cell>
          <cell r="D183">
            <v>-1</v>
          </cell>
          <cell r="E183">
            <v>-1</v>
          </cell>
          <cell r="F183">
            <v>-1</v>
          </cell>
          <cell r="G183">
            <v>-1</v>
          </cell>
          <cell r="H183">
            <v>-1</v>
          </cell>
          <cell r="I183">
            <v>-1</v>
          </cell>
          <cell r="J183">
            <v>-1</v>
          </cell>
          <cell r="K183">
            <v>-1</v>
          </cell>
          <cell r="L183">
            <v>-1</v>
          </cell>
        </row>
        <row r="184">
          <cell r="A184">
            <v>-1</v>
          </cell>
          <cell r="B184">
            <v>-1</v>
          </cell>
          <cell r="C184">
            <v>-1</v>
          </cell>
          <cell r="D184">
            <v>-1</v>
          </cell>
          <cell r="E184">
            <v>-1</v>
          </cell>
          <cell r="F184">
            <v>-1</v>
          </cell>
          <cell r="G184">
            <v>-1</v>
          </cell>
          <cell r="H184">
            <v>-1</v>
          </cell>
          <cell r="I184">
            <v>-1</v>
          </cell>
          <cell r="J184">
            <v>-1</v>
          </cell>
          <cell r="K184">
            <v>-1</v>
          </cell>
          <cell r="L184">
            <v>-1</v>
          </cell>
        </row>
        <row r="185">
          <cell r="A185">
            <v>-1</v>
          </cell>
          <cell r="B185">
            <v>-1</v>
          </cell>
          <cell r="C185">
            <v>-1</v>
          </cell>
          <cell r="D185">
            <v>-1</v>
          </cell>
          <cell r="E185">
            <v>-1</v>
          </cell>
          <cell r="F185">
            <v>-1</v>
          </cell>
          <cell r="G185">
            <v>-1</v>
          </cell>
          <cell r="H185">
            <v>-1</v>
          </cell>
          <cell r="I185">
            <v>-1</v>
          </cell>
          <cell r="J185">
            <v>-1</v>
          </cell>
          <cell r="K185">
            <v>-1</v>
          </cell>
          <cell r="L185">
            <v>-1</v>
          </cell>
        </row>
        <row r="186">
          <cell r="A186">
            <v>-1</v>
          </cell>
          <cell r="B186">
            <v>-1</v>
          </cell>
          <cell r="C186">
            <v>-1</v>
          </cell>
          <cell r="D186">
            <v>-1</v>
          </cell>
          <cell r="E186">
            <v>-1</v>
          </cell>
          <cell r="F186">
            <v>-1</v>
          </cell>
          <cell r="G186">
            <v>-1</v>
          </cell>
          <cell r="H186">
            <v>-1</v>
          </cell>
          <cell r="I186">
            <v>-1</v>
          </cell>
          <cell r="J186">
            <v>-1</v>
          </cell>
          <cell r="K186">
            <v>-1</v>
          </cell>
          <cell r="L186">
            <v>-1</v>
          </cell>
        </row>
        <row r="187">
          <cell r="A187">
            <v>-1</v>
          </cell>
          <cell r="B187">
            <v>-1</v>
          </cell>
          <cell r="C187">
            <v>-1</v>
          </cell>
          <cell r="D187">
            <v>-1</v>
          </cell>
          <cell r="E187">
            <v>-1</v>
          </cell>
          <cell r="F187">
            <v>-1</v>
          </cell>
          <cell r="G187">
            <v>-1</v>
          </cell>
          <cell r="H187">
            <v>-1</v>
          </cell>
          <cell r="I187">
            <v>-1</v>
          </cell>
          <cell r="J187">
            <v>-1</v>
          </cell>
          <cell r="K187">
            <v>-1</v>
          </cell>
          <cell r="L187">
            <v>-1</v>
          </cell>
        </row>
        <row r="188">
          <cell r="A188">
            <v>-1</v>
          </cell>
          <cell r="B188">
            <v>-1</v>
          </cell>
          <cell r="C188">
            <v>-1</v>
          </cell>
          <cell r="D188">
            <v>-1</v>
          </cell>
          <cell r="E188">
            <v>-1</v>
          </cell>
          <cell r="F188">
            <v>-1</v>
          </cell>
          <cell r="G188">
            <v>-1</v>
          </cell>
          <cell r="H188">
            <v>-1</v>
          </cell>
          <cell r="I188">
            <v>-1</v>
          </cell>
          <cell r="J188">
            <v>-1</v>
          </cell>
          <cell r="K188">
            <v>-1</v>
          </cell>
          <cell r="L188">
            <v>-1</v>
          </cell>
        </row>
        <row r="189">
          <cell r="A189">
            <v>-1</v>
          </cell>
          <cell r="B189">
            <v>-1</v>
          </cell>
          <cell r="C189">
            <v>-1</v>
          </cell>
          <cell r="D189">
            <v>-1</v>
          </cell>
          <cell r="E189">
            <v>-1</v>
          </cell>
          <cell r="F189">
            <v>-1</v>
          </cell>
          <cell r="G189">
            <v>-1</v>
          </cell>
          <cell r="H189">
            <v>-1</v>
          </cell>
          <cell r="I189">
            <v>-1</v>
          </cell>
          <cell r="J189">
            <v>-1</v>
          </cell>
          <cell r="K189">
            <v>-1</v>
          </cell>
          <cell r="L189">
            <v>-1</v>
          </cell>
        </row>
        <row r="190">
          <cell r="A190">
            <v>-1</v>
          </cell>
          <cell r="B190">
            <v>-1</v>
          </cell>
          <cell r="C190">
            <v>-1</v>
          </cell>
          <cell r="D190">
            <v>-1</v>
          </cell>
          <cell r="E190">
            <v>-1</v>
          </cell>
          <cell r="F190">
            <v>-1</v>
          </cell>
          <cell r="G190">
            <v>-1</v>
          </cell>
          <cell r="H190">
            <v>-1</v>
          </cell>
          <cell r="I190">
            <v>-1</v>
          </cell>
          <cell r="J190">
            <v>-1</v>
          </cell>
          <cell r="K190">
            <v>-1</v>
          </cell>
          <cell r="L190">
            <v>-1</v>
          </cell>
        </row>
        <row r="191">
          <cell r="A191">
            <v>-1</v>
          </cell>
          <cell r="B191">
            <v>-1</v>
          </cell>
          <cell r="C191">
            <v>-1</v>
          </cell>
          <cell r="D191">
            <v>-1</v>
          </cell>
          <cell r="E191">
            <v>-1</v>
          </cell>
          <cell r="F191">
            <v>-1</v>
          </cell>
          <cell r="G191">
            <v>-1</v>
          </cell>
          <cell r="H191">
            <v>-1</v>
          </cell>
          <cell r="I191">
            <v>-1</v>
          </cell>
          <cell r="J191">
            <v>-1</v>
          </cell>
          <cell r="K191">
            <v>-1</v>
          </cell>
          <cell r="L191">
            <v>-1</v>
          </cell>
        </row>
        <row r="192">
          <cell r="A192">
            <v>-1</v>
          </cell>
          <cell r="B192">
            <v>-1</v>
          </cell>
          <cell r="C192">
            <v>-1</v>
          </cell>
          <cell r="D192">
            <v>-1</v>
          </cell>
          <cell r="E192">
            <v>-1</v>
          </cell>
          <cell r="F192">
            <v>-1</v>
          </cell>
          <cell r="G192">
            <v>-1</v>
          </cell>
          <cell r="H192">
            <v>-1</v>
          </cell>
          <cell r="I192">
            <v>-1</v>
          </cell>
          <cell r="J192">
            <v>-1</v>
          </cell>
          <cell r="K192">
            <v>-1</v>
          </cell>
          <cell r="L192">
            <v>-1</v>
          </cell>
        </row>
        <row r="193">
          <cell r="A193">
            <v>-1</v>
          </cell>
          <cell r="B193">
            <v>-1</v>
          </cell>
          <cell r="C193">
            <v>-1</v>
          </cell>
          <cell r="D193">
            <v>-1</v>
          </cell>
          <cell r="E193">
            <v>-1</v>
          </cell>
          <cell r="F193">
            <v>-1</v>
          </cell>
          <cell r="G193">
            <v>-1</v>
          </cell>
          <cell r="H193">
            <v>-1</v>
          </cell>
          <cell r="I193">
            <v>-1</v>
          </cell>
          <cell r="J193">
            <v>-1</v>
          </cell>
          <cell r="K193">
            <v>-1</v>
          </cell>
          <cell r="L193">
            <v>-1</v>
          </cell>
        </row>
        <row r="194">
          <cell r="A194">
            <v>-1</v>
          </cell>
          <cell r="B194">
            <v>-1</v>
          </cell>
          <cell r="C194">
            <v>-1</v>
          </cell>
          <cell r="D194">
            <v>-1</v>
          </cell>
          <cell r="E194">
            <v>-1</v>
          </cell>
          <cell r="F194">
            <v>-1</v>
          </cell>
          <cell r="G194">
            <v>-1</v>
          </cell>
          <cell r="H194">
            <v>-1</v>
          </cell>
          <cell r="I194">
            <v>-1</v>
          </cell>
          <cell r="J194">
            <v>-1</v>
          </cell>
          <cell r="K194">
            <v>-1</v>
          </cell>
          <cell r="L194">
            <v>-1</v>
          </cell>
        </row>
        <row r="195">
          <cell r="A195">
            <v>-1</v>
          </cell>
          <cell r="B195">
            <v>-1</v>
          </cell>
          <cell r="C195">
            <v>-1</v>
          </cell>
          <cell r="D195">
            <v>-1</v>
          </cell>
          <cell r="E195">
            <v>-1</v>
          </cell>
          <cell r="F195">
            <v>-1</v>
          </cell>
          <cell r="G195">
            <v>-1</v>
          </cell>
          <cell r="H195">
            <v>-1</v>
          </cell>
          <cell r="I195">
            <v>-1</v>
          </cell>
          <cell r="J195">
            <v>-1</v>
          </cell>
          <cell r="K195">
            <v>-1</v>
          </cell>
          <cell r="L195">
            <v>-1</v>
          </cell>
        </row>
        <row r="196">
          <cell r="A196">
            <v>-1</v>
          </cell>
          <cell r="B196">
            <v>-1</v>
          </cell>
          <cell r="C196">
            <v>-1</v>
          </cell>
          <cell r="D196">
            <v>-1</v>
          </cell>
          <cell r="E196">
            <v>-1</v>
          </cell>
          <cell r="F196">
            <v>-1</v>
          </cell>
          <cell r="G196">
            <v>-1</v>
          </cell>
          <cell r="H196">
            <v>-1</v>
          </cell>
          <cell r="I196">
            <v>-1</v>
          </cell>
          <cell r="J196">
            <v>-1</v>
          </cell>
          <cell r="K196">
            <v>-1</v>
          </cell>
          <cell r="L196">
            <v>-1</v>
          </cell>
        </row>
        <row r="197">
          <cell r="A197">
            <v>-1</v>
          </cell>
          <cell r="B197">
            <v>-1</v>
          </cell>
          <cell r="C197">
            <v>-1</v>
          </cell>
          <cell r="D197">
            <v>-1</v>
          </cell>
          <cell r="E197">
            <v>-1</v>
          </cell>
          <cell r="F197">
            <v>-1</v>
          </cell>
          <cell r="G197">
            <v>-1</v>
          </cell>
          <cell r="H197">
            <v>-1</v>
          </cell>
          <cell r="I197">
            <v>-1</v>
          </cell>
          <cell r="J197">
            <v>-1</v>
          </cell>
          <cell r="K197">
            <v>-1</v>
          </cell>
          <cell r="L197">
            <v>-1</v>
          </cell>
        </row>
        <row r="198">
          <cell r="A198">
            <v>-1</v>
          </cell>
          <cell r="B198">
            <v>-1</v>
          </cell>
          <cell r="C198">
            <v>-1</v>
          </cell>
          <cell r="D198">
            <v>-1</v>
          </cell>
          <cell r="E198">
            <v>-1</v>
          </cell>
          <cell r="F198">
            <v>-1</v>
          </cell>
          <cell r="G198">
            <v>-1</v>
          </cell>
          <cell r="H198">
            <v>-1</v>
          </cell>
          <cell r="I198">
            <v>-1</v>
          </cell>
          <cell r="J198">
            <v>-1</v>
          </cell>
          <cell r="K198">
            <v>-1</v>
          </cell>
          <cell r="L198">
            <v>-1</v>
          </cell>
        </row>
        <row r="199">
          <cell r="A199">
            <v>-1</v>
          </cell>
          <cell r="B199">
            <v>-1</v>
          </cell>
          <cell r="C199">
            <v>-1</v>
          </cell>
          <cell r="D199">
            <v>-1</v>
          </cell>
          <cell r="E199">
            <v>-1</v>
          </cell>
          <cell r="F199">
            <v>-1</v>
          </cell>
          <cell r="G199">
            <v>-1</v>
          </cell>
          <cell r="H199">
            <v>-1</v>
          </cell>
          <cell r="I199">
            <v>-1</v>
          </cell>
          <cell r="J199">
            <v>-1</v>
          </cell>
          <cell r="K199">
            <v>-1</v>
          </cell>
          <cell r="L199">
            <v>-1</v>
          </cell>
        </row>
        <row r="200">
          <cell r="A200">
            <v>-1</v>
          </cell>
          <cell r="B200">
            <v>-1</v>
          </cell>
          <cell r="C200">
            <v>-1</v>
          </cell>
          <cell r="D200">
            <v>-1</v>
          </cell>
          <cell r="E200">
            <v>-1</v>
          </cell>
          <cell r="F200">
            <v>-1</v>
          </cell>
          <cell r="G200">
            <v>-1</v>
          </cell>
          <cell r="H200">
            <v>-1</v>
          </cell>
          <cell r="I200">
            <v>-1</v>
          </cell>
          <cell r="J200">
            <v>-1</v>
          </cell>
          <cell r="K200">
            <v>-1</v>
          </cell>
          <cell r="L200">
            <v>-1</v>
          </cell>
        </row>
        <row r="201">
          <cell r="A201">
            <v>-1</v>
          </cell>
          <cell r="B201">
            <v>-1</v>
          </cell>
          <cell r="C201">
            <v>-1</v>
          </cell>
          <cell r="D201">
            <v>-1</v>
          </cell>
          <cell r="E201">
            <v>-1</v>
          </cell>
          <cell r="F201">
            <v>-1</v>
          </cell>
          <cell r="G201">
            <v>-1</v>
          </cell>
          <cell r="H201">
            <v>-1</v>
          </cell>
          <cell r="I201">
            <v>-1</v>
          </cell>
          <cell r="J201">
            <v>-1</v>
          </cell>
          <cell r="K201">
            <v>-1</v>
          </cell>
          <cell r="L201">
            <v>-1</v>
          </cell>
        </row>
        <row r="202">
          <cell r="A202">
            <v>-1</v>
          </cell>
          <cell r="B202">
            <v>-1</v>
          </cell>
          <cell r="C202">
            <v>-1</v>
          </cell>
          <cell r="D202">
            <v>-1</v>
          </cell>
          <cell r="E202">
            <v>-1</v>
          </cell>
          <cell r="F202">
            <v>-1</v>
          </cell>
          <cell r="G202">
            <v>-1</v>
          </cell>
          <cell r="H202">
            <v>-1</v>
          </cell>
          <cell r="I202">
            <v>-1</v>
          </cell>
          <cell r="J202">
            <v>-1</v>
          </cell>
          <cell r="K202">
            <v>-1</v>
          </cell>
          <cell r="L202">
            <v>-1</v>
          </cell>
        </row>
        <row r="203">
          <cell r="A203">
            <v>-1</v>
          </cell>
          <cell r="B203">
            <v>-1</v>
          </cell>
          <cell r="C203">
            <v>-1</v>
          </cell>
          <cell r="D203">
            <v>-1</v>
          </cell>
          <cell r="E203">
            <v>-1</v>
          </cell>
          <cell r="F203">
            <v>-1</v>
          </cell>
          <cell r="G203">
            <v>-1</v>
          </cell>
          <cell r="H203">
            <v>-1</v>
          </cell>
          <cell r="I203">
            <v>-1</v>
          </cell>
          <cell r="J203">
            <v>-1</v>
          </cell>
          <cell r="K203">
            <v>-1</v>
          </cell>
          <cell r="L203">
            <v>-1</v>
          </cell>
        </row>
        <row r="204">
          <cell r="A204">
            <v>-1</v>
          </cell>
          <cell r="B204">
            <v>-1</v>
          </cell>
          <cell r="C204">
            <v>-1</v>
          </cell>
          <cell r="D204">
            <v>-1</v>
          </cell>
          <cell r="E204">
            <v>-1</v>
          </cell>
          <cell r="F204">
            <v>-1</v>
          </cell>
          <cell r="G204">
            <v>-1</v>
          </cell>
          <cell r="H204">
            <v>-1</v>
          </cell>
          <cell r="I204">
            <v>-1</v>
          </cell>
          <cell r="J204">
            <v>-1</v>
          </cell>
          <cell r="K204">
            <v>-1</v>
          </cell>
          <cell r="L204">
            <v>-1</v>
          </cell>
        </row>
        <row r="205">
          <cell r="A205">
            <v>-1</v>
          </cell>
          <cell r="B205">
            <v>-1</v>
          </cell>
          <cell r="C205">
            <v>-1</v>
          </cell>
          <cell r="D205">
            <v>-1</v>
          </cell>
          <cell r="E205">
            <v>-1</v>
          </cell>
          <cell r="F205">
            <v>-1</v>
          </cell>
          <cell r="G205">
            <v>-1</v>
          </cell>
          <cell r="H205">
            <v>-1</v>
          </cell>
          <cell r="I205">
            <v>-1</v>
          </cell>
          <cell r="J205">
            <v>-1</v>
          </cell>
          <cell r="K205">
            <v>-1</v>
          </cell>
          <cell r="L205">
            <v>-1</v>
          </cell>
        </row>
        <row r="206">
          <cell r="A206">
            <v>-1</v>
          </cell>
          <cell r="B206">
            <v>-1</v>
          </cell>
          <cell r="C206">
            <v>-1</v>
          </cell>
          <cell r="D206">
            <v>-1</v>
          </cell>
          <cell r="E206">
            <v>-1</v>
          </cell>
          <cell r="F206">
            <v>-1</v>
          </cell>
          <cell r="G206">
            <v>-1</v>
          </cell>
          <cell r="H206">
            <v>-1</v>
          </cell>
          <cell r="I206">
            <v>-1</v>
          </cell>
          <cell r="J206">
            <v>-1</v>
          </cell>
          <cell r="K206">
            <v>-1</v>
          </cell>
          <cell r="L206">
            <v>-1</v>
          </cell>
        </row>
      </sheetData>
      <sheetData sheetId="205">
        <row r="1">
          <cell r="A1" t="str">
            <v>COL1</v>
          </cell>
          <cell r="B1" t="str">
            <v>COL2</v>
          </cell>
          <cell r="C1" t="str">
            <v>COL3</v>
          </cell>
          <cell r="D1" t="str">
            <v>COL4</v>
          </cell>
          <cell r="E1" t="str">
            <v>COL5</v>
          </cell>
          <cell r="F1" t="str">
            <v>COL6</v>
          </cell>
          <cell r="G1" t="str">
            <v>COL7</v>
          </cell>
          <cell r="H1" t="str">
            <v>COL8</v>
          </cell>
          <cell r="I1" t="str">
            <v>COL9</v>
          </cell>
          <cell r="J1" t="str">
            <v>COL10</v>
          </cell>
        </row>
        <row r="2">
          <cell r="A2">
            <v>2790</v>
          </cell>
          <cell r="B2">
            <v>2862.5</v>
          </cell>
          <cell r="C2">
            <v>2940</v>
          </cell>
          <cell r="D2">
            <v>3000</v>
          </cell>
          <cell r="E2">
            <v>3000</v>
          </cell>
          <cell r="F2">
            <v>2970</v>
          </cell>
          <cell r="G2">
            <v>2940</v>
          </cell>
          <cell r="H2">
            <v>2710</v>
          </cell>
          <cell r="I2">
            <v>3500</v>
          </cell>
          <cell r="J2">
            <v>-1</v>
          </cell>
        </row>
        <row r="3">
          <cell r="A3">
            <v>195</v>
          </cell>
          <cell r="B3">
            <v>317.5</v>
          </cell>
          <cell r="C3">
            <v>325</v>
          </cell>
          <cell r="D3">
            <v>330</v>
          </cell>
          <cell r="E3">
            <v>340</v>
          </cell>
          <cell r="F3">
            <v>350</v>
          </cell>
          <cell r="G3">
            <v>340</v>
          </cell>
          <cell r="H3">
            <v>412.5</v>
          </cell>
          <cell r="I3">
            <v>170</v>
          </cell>
          <cell r="J3">
            <v>-1</v>
          </cell>
        </row>
        <row r="4">
          <cell r="A4">
            <v>265</v>
          </cell>
          <cell r="B4">
            <v>320</v>
          </cell>
          <cell r="C4">
            <v>305</v>
          </cell>
          <cell r="D4">
            <v>315</v>
          </cell>
          <cell r="E4">
            <v>330</v>
          </cell>
          <cell r="F4">
            <v>345</v>
          </cell>
          <cell r="G4">
            <v>330</v>
          </cell>
          <cell r="H4">
            <v>342.5</v>
          </cell>
          <cell r="I4">
            <v>100</v>
          </cell>
          <cell r="J4">
            <v>-1</v>
          </cell>
        </row>
        <row r="5">
          <cell r="A5">
            <v>375</v>
          </cell>
          <cell r="B5">
            <v>952.5</v>
          </cell>
          <cell r="C5">
            <v>940</v>
          </cell>
          <cell r="D5">
            <v>965</v>
          </cell>
          <cell r="E5">
            <v>1000</v>
          </cell>
          <cell r="F5">
            <v>1040</v>
          </cell>
          <cell r="G5">
            <v>990</v>
          </cell>
          <cell r="H5">
            <v>1030</v>
          </cell>
          <cell r="I5">
            <v>390</v>
          </cell>
          <cell r="J5">
            <v>-1</v>
          </cell>
        </row>
        <row r="6">
          <cell r="A6">
            <v>670</v>
          </cell>
          <cell r="B6">
            <v>950</v>
          </cell>
          <cell r="C6">
            <v>940</v>
          </cell>
          <cell r="D6">
            <v>965</v>
          </cell>
          <cell r="E6">
            <v>1005</v>
          </cell>
          <cell r="F6">
            <v>1035</v>
          </cell>
          <cell r="G6">
            <v>990</v>
          </cell>
          <cell r="H6">
            <v>835</v>
          </cell>
          <cell r="I6">
            <v>70</v>
          </cell>
          <cell r="J6">
            <v>-1</v>
          </cell>
        </row>
        <row r="7">
          <cell r="A7">
            <v>2010</v>
          </cell>
          <cell r="B7">
            <v>-1</v>
          </cell>
          <cell r="C7">
            <v>-1</v>
          </cell>
          <cell r="D7">
            <v>-1</v>
          </cell>
          <cell r="E7">
            <v>-1</v>
          </cell>
          <cell r="F7">
            <v>0</v>
          </cell>
          <cell r="G7">
            <v>245</v>
          </cell>
          <cell r="H7">
            <v>330</v>
          </cell>
          <cell r="I7">
            <v>-1</v>
          </cell>
          <cell r="J7">
            <v>-1</v>
          </cell>
        </row>
        <row r="8">
          <cell r="A8">
            <v>-1</v>
          </cell>
          <cell r="B8">
            <v>380</v>
          </cell>
          <cell r="C8">
            <v>39</v>
          </cell>
          <cell r="D8">
            <v>37</v>
          </cell>
          <cell r="E8">
            <v>38</v>
          </cell>
          <cell r="F8">
            <v>200</v>
          </cell>
          <cell r="G8">
            <v>275</v>
          </cell>
          <cell r="H8">
            <v>650</v>
          </cell>
          <cell r="I8">
            <v>-1</v>
          </cell>
          <cell r="J8">
            <v>-1</v>
          </cell>
        </row>
        <row r="9">
          <cell r="A9">
            <v>-1</v>
          </cell>
          <cell r="B9">
            <v>475</v>
          </cell>
          <cell r="C9">
            <v>227</v>
          </cell>
          <cell r="D9">
            <v>100</v>
          </cell>
          <cell r="E9">
            <v>222</v>
          </cell>
          <cell r="F9">
            <v>300</v>
          </cell>
          <cell r="G9">
            <v>380</v>
          </cell>
          <cell r="H9">
            <v>870</v>
          </cell>
          <cell r="I9">
            <v>-1</v>
          </cell>
          <cell r="J9">
            <v>-1</v>
          </cell>
        </row>
        <row r="10">
          <cell r="A10">
            <v>-1</v>
          </cell>
          <cell r="B10">
            <v>500</v>
          </cell>
          <cell r="C10">
            <v>264</v>
          </cell>
          <cell r="D10">
            <v>120</v>
          </cell>
          <cell r="E10">
            <v>250</v>
          </cell>
          <cell r="F10">
            <v>330</v>
          </cell>
          <cell r="G10">
            <v>470</v>
          </cell>
          <cell r="H10">
            <v>1300</v>
          </cell>
          <cell r="I10">
            <v>-1</v>
          </cell>
          <cell r="J10">
            <v>-1</v>
          </cell>
        </row>
        <row r="11">
          <cell r="A11">
            <v>-1</v>
          </cell>
          <cell r="B11">
            <v>520</v>
          </cell>
          <cell r="C11">
            <v>294</v>
          </cell>
          <cell r="D11">
            <v>260</v>
          </cell>
          <cell r="E11">
            <v>310</v>
          </cell>
          <cell r="F11">
            <v>360</v>
          </cell>
          <cell r="G11">
            <v>500</v>
          </cell>
          <cell r="H11">
            <v>4750</v>
          </cell>
          <cell r="I11">
            <v>-1</v>
          </cell>
          <cell r="J11">
            <v>-1</v>
          </cell>
        </row>
        <row r="12">
          <cell r="A12">
            <v>-1</v>
          </cell>
          <cell r="B12">
            <v>540</v>
          </cell>
          <cell r="C12">
            <v>337</v>
          </cell>
          <cell r="D12">
            <v>300</v>
          </cell>
          <cell r="E12">
            <v>330</v>
          </cell>
          <cell r="F12">
            <v>390</v>
          </cell>
          <cell r="G12">
            <v>530</v>
          </cell>
          <cell r="H12">
            <v>-1</v>
          </cell>
          <cell r="I12">
            <v>-1</v>
          </cell>
          <cell r="J12">
            <v>-1</v>
          </cell>
        </row>
        <row r="13">
          <cell r="A13">
            <v>-1</v>
          </cell>
          <cell r="B13">
            <v>560</v>
          </cell>
          <cell r="C13">
            <v>360</v>
          </cell>
          <cell r="D13">
            <v>320</v>
          </cell>
          <cell r="E13">
            <v>353</v>
          </cell>
          <cell r="F13">
            <v>410</v>
          </cell>
          <cell r="G13">
            <v>550</v>
          </cell>
          <cell r="H13">
            <v>-1</v>
          </cell>
          <cell r="I13">
            <v>-1</v>
          </cell>
          <cell r="J13">
            <v>-1</v>
          </cell>
        </row>
        <row r="14">
          <cell r="A14">
            <v>-1</v>
          </cell>
          <cell r="B14">
            <v>590</v>
          </cell>
          <cell r="C14">
            <v>380</v>
          </cell>
          <cell r="D14">
            <v>342</v>
          </cell>
          <cell r="E14">
            <v>380</v>
          </cell>
          <cell r="F14">
            <v>470</v>
          </cell>
          <cell r="G14">
            <v>590</v>
          </cell>
          <cell r="H14">
            <v>-1</v>
          </cell>
          <cell r="I14">
            <v>-1</v>
          </cell>
          <cell r="J14">
            <v>-1</v>
          </cell>
        </row>
        <row r="15">
          <cell r="A15">
            <v>-1</v>
          </cell>
          <cell r="B15">
            <v>670</v>
          </cell>
          <cell r="C15">
            <v>400</v>
          </cell>
          <cell r="D15">
            <v>369</v>
          </cell>
          <cell r="E15">
            <v>400</v>
          </cell>
          <cell r="F15">
            <v>500</v>
          </cell>
          <cell r="G15">
            <v>640</v>
          </cell>
          <cell r="H15">
            <v>-1</v>
          </cell>
          <cell r="I15">
            <v>-1</v>
          </cell>
          <cell r="J15">
            <v>-1</v>
          </cell>
        </row>
        <row r="16">
          <cell r="A16">
            <v>-1</v>
          </cell>
          <cell r="B16">
            <v>720</v>
          </cell>
          <cell r="C16">
            <v>430</v>
          </cell>
          <cell r="D16">
            <v>395</v>
          </cell>
          <cell r="E16">
            <v>420</v>
          </cell>
          <cell r="F16">
            <v>520</v>
          </cell>
          <cell r="G16">
            <v>660</v>
          </cell>
          <cell r="H16">
            <v>-1</v>
          </cell>
          <cell r="I16">
            <v>-1</v>
          </cell>
          <cell r="J16">
            <v>-1</v>
          </cell>
        </row>
        <row r="17">
          <cell r="A17">
            <v>-1</v>
          </cell>
          <cell r="B17">
            <v>750</v>
          </cell>
          <cell r="C17">
            <v>450</v>
          </cell>
          <cell r="D17">
            <v>420</v>
          </cell>
          <cell r="E17">
            <v>445</v>
          </cell>
          <cell r="F17">
            <v>555</v>
          </cell>
          <cell r="G17">
            <v>680</v>
          </cell>
          <cell r="H17">
            <v>-1</v>
          </cell>
          <cell r="I17">
            <v>-1</v>
          </cell>
          <cell r="J17">
            <v>-1</v>
          </cell>
        </row>
        <row r="18">
          <cell r="A18">
            <v>-1</v>
          </cell>
          <cell r="B18">
            <v>800</v>
          </cell>
          <cell r="C18">
            <v>480</v>
          </cell>
          <cell r="D18">
            <v>440</v>
          </cell>
          <cell r="E18">
            <v>470</v>
          </cell>
          <cell r="F18">
            <v>580</v>
          </cell>
          <cell r="G18">
            <v>700</v>
          </cell>
          <cell r="H18">
            <v>-1</v>
          </cell>
          <cell r="I18">
            <v>-1</v>
          </cell>
          <cell r="J18">
            <v>-1</v>
          </cell>
        </row>
        <row r="19">
          <cell r="A19">
            <v>-1</v>
          </cell>
          <cell r="B19">
            <v>822</v>
          </cell>
          <cell r="C19">
            <v>500</v>
          </cell>
          <cell r="D19">
            <v>460</v>
          </cell>
          <cell r="E19">
            <v>490</v>
          </cell>
          <cell r="F19">
            <v>600</v>
          </cell>
          <cell r="G19">
            <v>770</v>
          </cell>
          <cell r="H19">
            <v>-1</v>
          </cell>
          <cell r="I19">
            <v>-1</v>
          </cell>
          <cell r="J19">
            <v>-1</v>
          </cell>
        </row>
        <row r="20">
          <cell r="A20">
            <v>-1</v>
          </cell>
          <cell r="B20">
            <v>850</v>
          </cell>
          <cell r="C20">
            <v>520</v>
          </cell>
          <cell r="D20">
            <v>480</v>
          </cell>
          <cell r="E20">
            <v>510</v>
          </cell>
          <cell r="F20">
            <v>640</v>
          </cell>
          <cell r="G20">
            <v>790</v>
          </cell>
          <cell r="H20">
            <v>-1</v>
          </cell>
          <cell r="I20">
            <v>-1</v>
          </cell>
          <cell r="J20">
            <v>-1</v>
          </cell>
        </row>
        <row r="21">
          <cell r="A21">
            <v>-1</v>
          </cell>
          <cell r="B21">
            <v>920</v>
          </cell>
          <cell r="C21">
            <v>540</v>
          </cell>
          <cell r="D21">
            <v>500</v>
          </cell>
          <cell r="E21">
            <v>530</v>
          </cell>
          <cell r="F21">
            <v>660</v>
          </cell>
          <cell r="G21">
            <v>820</v>
          </cell>
          <cell r="H21">
            <v>-1</v>
          </cell>
          <cell r="I21">
            <v>-1</v>
          </cell>
          <cell r="J21">
            <v>-1</v>
          </cell>
        </row>
        <row r="22">
          <cell r="A22">
            <v>-1</v>
          </cell>
          <cell r="B22">
            <v>940</v>
          </cell>
          <cell r="C22">
            <v>560</v>
          </cell>
          <cell r="D22">
            <v>520</v>
          </cell>
          <cell r="E22">
            <v>550</v>
          </cell>
          <cell r="F22">
            <v>680</v>
          </cell>
          <cell r="G22">
            <v>870</v>
          </cell>
          <cell r="H22">
            <v>-1</v>
          </cell>
          <cell r="I22">
            <v>-1</v>
          </cell>
          <cell r="J22">
            <v>-1</v>
          </cell>
        </row>
        <row r="23">
          <cell r="A23">
            <v>-1</v>
          </cell>
          <cell r="B23">
            <v>965</v>
          </cell>
          <cell r="C23">
            <v>590</v>
          </cell>
          <cell r="D23">
            <v>540</v>
          </cell>
          <cell r="E23">
            <v>580</v>
          </cell>
          <cell r="F23">
            <v>700</v>
          </cell>
          <cell r="G23">
            <v>900</v>
          </cell>
          <cell r="H23">
            <v>-1</v>
          </cell>
          <cell r="I23">
            <v>-1</v>
          </cell>
          <cell r="J23">
            <v>-1</v>
          </cell>
        </row>
        <row r="24">
          <cell r="A24">
            <v>-1</v>
          </cell>
          <cell r="B24">
            <v>990</v>
          </cell>
          <cell r="C24">
            <v>610</v>
          </cell>
          <cell r="D24">
            <v>560</v>
          </cell>
          <cell r="E24">
            <v>600</v>
          </cell>
          <cell r="F24">
            <v>725</v>
          </cell>
          <cell r="G24">
            <v>950</v>
          </cell>
          <cell r="H24">
            <v>-1</v>
          </cell>
          <cell r="I24">
            <v>-1</v>
          </cell>
          <cell r="J24">
            <v>-1</v>
          </cell>
        </row>
        <row r="25">
          <cell r="A25">
            <v>-1</v>
          </cell>
          <cell r="B25">
            <v>1039</v>
          </cell>
          <cell r="C25">
            <v>630</v>
          </cell>
          <cell r="D25">
            <v>580</v>
          </cell>
          <cell r="E25">
            <v>620</v>
          </cell>
          <cell r="F25">
            <v>750</v>
          </cell>
          <cell r="G25">
            <v>975</v>
          </cell>
          <cell r="H25">
            <v>-1</v>
          </cell>
          <cell r="I25">
            <v>-1</v>
          </cell>
          <cell r="J25">
            <v>-1</v>
          </cell>
        </row>
        <row r="26">
          <cell r="A26">
            <v>-1</v>
          </cell>
          <cell r="B26">
            <v>1090</v>
          </cell>
          <cell r="C26">
            <v>650</v>
          </cell>
          <cell r="D26">
            <v>600</v>
          </cell>
          <cell r="E26">
            <v>640</v>
          </cell>
          <cell r="F26">
            <v>770</v>
          </cell>
          <cell r="G26">
            <v>1010</v>
          </cell>
          <cell r="H26">
            <v>-1</v>
          </cell>
          <cell r="I26">
            <v>-1</v>
          </cell>
          <cell r="J26">
            <v>-1</v>
          </cell>
        </row>
        <row r="27">
          <cell r="A27">
            <v>-1</v>
          </cell>
          <cell r="B27">
            <v>1120</v>
          </cell>
          <cell r="C27">
            <v>670</v>
          </cell>
          <cell r="D27">
            <v>630</v>
          </cell>
          <cell r="E27">
            <v>660</v>
          </cell>
          <cell r="F27">
            <v>790</v>
          </cell>
          <cell r="G27">
            <v>1040</v>
          </cell>
          <cell r="H27">
            <v>-1</v>
          </cell>
          <cell r="I27">
            <v>-1</v>
          </cell>
          <cell r="J27">
            <v>-1</v>
          </cell>
        </row>
        <row r="28">
          <cell r="A28">
            <v>-1</v>
          </cell>
          <cell r="B28">
            <v>1180</v>
          </cell>
          <cell r="C28">
            <v>690</v>
          </cell>
          <cell r="D28">
            <v>650</v>
          </cell>
          <cell r="E28">
            <v>680</v>
          </cell>
          <cell r="F28">
            <v>810</v>
          </cell>
          <cell r="G28">
            <v>1110</v>
          </cell>
          <cell r="H28">
            <v>-1</v>
          </cell>
          <cell r="I28">
            <v>-1</v>
          </cell>
          <cell r="J28">
            <v>-1</v>
          </cell>
        </row>
        <row r="29">
          <cell r="A29">
            <v>-1</v>
          </cell>
          <cell r="B29">
            <v>1220</v>
          </cell>
          <cell r="C29">
            <v>710</v>
          </cell>
          <cell r="D29">
            <v>670</v>
          </cell>
          <cell r="E29">
            <v>700</v>
          </cell>
          <cell r="F29">
            <v>830</v>
          </cell>
          <cell r="G29">
            <v>1130</v>
          </cell>
          <cell r="H29">
            <v>-1</v>
          </cell>
          <cell r="I29">
            <v>-1</v>
          </cell>
          <cell r="J29">
            <v>-1</v>
          </cell>
        </row>
        <row r="30">
          <cell r="A30">
            <v>-1</v>
          </cell>
          <cell r="B30">
            <v>1250</v>
          </cell>
          <cell r="C30">
            <v>730</v>
          </cell>
          <cell r="D30">
            <v>690</v>
          </cell>
          <cell r="E30">
            <v>720</v>
          </cell>
          <cell r="F30">
            <v>865</v>
          </cell>
          <cell r="G30">
            <v>1150</v>
          </cell>
          <cell r="H30">
            <v>-1</v>
          </cell>
          <cell r="I30">
            <v>-1</v>
          </cell>
          <cell r="J30">
            <v>-1</v>
          </cell>
        </row>
        <row r="31">
          <cell r="A31">
            <v>-1</v>
          </cell>
          <cell r="B31">
            <v>1270</v>
          </cell>
          <cell r="C31">
            <v>750</v>
          </cell>
          <cell r="D31">
            <v>710</v>
          </cell>
          <cell r="E31">
            <v>740</v>
          </cell>
          <cell r="F31">
            <v>900</v>
          </cell>
          <cell r="G31">
            <v>1175</v>
          </cell>
          <cell r="H31">
            <v>-1</v>
          </cell>
          <cell r="I31">
            <v>-1</v>
          </cell>
          <cell r="J31">
            <v>-1</v>
          </cell>
        </row>
        <row r="32">
          <cell r="A32">
            <v>-1</v>
          </cell>
          <cell r="B32">
            <v>1300</v>
          </cell>
          <cell r="C32">
            <v>770</v>
          </cell>
          <cell r="D32">
            <v>730</v>
          </cell>
          <cell r="E32">
            <v>760</v>
          </cell>
          <cell r="F32">
            <v>920</v>
          </cell>
          <cell r="G32">
            <v>1200</v>
          </cell>
          <cell r="H32">
            <v>-1</v>
          </cell>
          <cell r="I32">
            <v>-1</v>
          </cell>
          <cell r="J32">
            <v>-1</v>
          </cell>
        </row>
        <row r="33">
          <cell r="A33">
            <v>-1</v>
          </cell>
          <cell r="B33">
            <v>1340</v>
          </cell>
          <cell r="C33">
            <v>790</v>
          </cell>
          <cell r="D33">
            <v>750</v>
          </cell>
          <cell r="E33">
            <v>780</v>
          </cell>
          <cell r="F33">
            <v>950</v>
          </cell>
          <cell r="G33">
            <v>1220</v>
          </cell>
          <cell r="H33">
            <v>-1</v>
          </cell>
          <cell r="I33">
            <v>-1</v>
          </cell>
          <cell r="J33">
            <v>-1</v>
          </cell>
        </row>
        <row r="34">
          <cell r="A34">
            <v>-1</v>
          </cell>
          <cell r="B34">
            <v>1365</v>
          </cell>
          <cell r="C34">
            <v>810</v>
          </cell>
          <cell r="D34">
            <v>770</v>
          </cell>
          <cell r="E34">
            <v>800</v>
          </cell>
          <cell r="F34">
            <v>970</v>
          </cell>
          <cell r="G34">
            <v>1240</v>
          </cell>
          <cell r="H34">
            <v>-1</v>
          </cell>
          <cell r="I34">
            <v>-1</v>
          </cell>
          <cell r="J34">
            <v>-1</v>
          </cell>
        </row>
        <row r="35">
          <cell r="A35">
            <v>-1</v>
          </cell>
          <cell r="B35">
            <v>1400</v>
          </cell>
          <cell r="C35">
            <v>830</v>
          </cell>
          <cell r="D35">
            <v>790</v>
          </cell>
          <cell r="E35">
            <v>820</v>
          </cell>
          <cell r="F35">
            <v>990</v>
          </cell>
          <cell r="G35">
            <v>1270</v>
          </cell>
          <cell r="H35">
            <v>-1</v>
          </cell>
          <cell r="I35">
            <v>-1</v>
          </cell>
          <cell r="J35">
            <v>-1</v>
          </cell>
        </row>
        <row r="36">
          <cell r="A36">
            <v>-1</v>
          </cell>
          <cell r="B36">
            <v>1430</v>
          </cell>
          <cell r="C36">
            <v>850</v>
          </cell>
          <cell r="D36">
            <v>810</v>
          </cell>
          <cell r="E36">
            <v>840</v>
          </cell>
          <cell r="F36">
            <v>1020</v>
          </cell>
          <cell r="G36">
            <v>1290</v>
          </cell>
          <cell r="H36">
            <v>-1</v>
          </cell>
          <cell r="I36">
            <v>-1</v>
          </cell>
          <cell r="J36">
            <v>-1</v>
          </cell>
        </row>
        <row r="37">
          <cell r="A37">
            <v>-1</v>
          </cell>
          <cell r="B37">
            <v>1450</v>
          </cell>
          <cell r="C37">
            <v>870</v>
          </cell>
          <cell r="D37">
            <v>830</v>
          </cell>
          <cell r="E37">
            <v>860</v>
          </cell>
          <cell r="F37">
            <v>1040</v>
          </cell>
          <cell r="G37">
            <v>1310</v>
          </cell>
          <cell r="H37">
            <v>-1</v>
          </cell>
          <cell r="I37">
            <v>-1</v>
          </cell>
          <cell r="J37">
            <v>-1</v>
          </cell>
        </row>
        <row r="38">
          <cell r="A38">
            <v>-1</v>
          </cell>
          <cell r="B38">
            <v>1470</v>
          </cell>
          <cell r="C38">
            <v>890</v>
          </cell>
          <cell r="D38">
            <v>853</v>
          </cell>
          <cell r="E38">
            <v>880</v>
          </cell>
          <cell r="F38">
            <v>1060</v>
          </cell>
          <cell r="G38">
            <v>1330</v>
          </cell>
          <cell r="H38">
            <v>-1</v>
          </cell>
          <cell r="I38">
            <v>-1</v>
          </cell>
          <cell r="J38">
            <v>-1</v>
          </cell>
        </row>
        <row r="39">
          <cell r="A39">
            <v>-1</v>
          </cell>
          <cell r="B39">
            <v>1490</v>
          </cell>
          <cell r="C39">
            <v>910</v>
          </cell>
          <cell r="D39">
            <v>875</v>
          </cell>
          <cell r="E39">
            <v>900</v>
          </cell>
          <cell r="F39">
            <v>1080</v>
          </cell>
          <cell r="G39">
            <v>1410</v>
          </cell>
          <cell r="H39">
            <v>-1</v>
          </cell>
          <cell r="I39">
            <v>-1</v>
          </cell>
          <cell r="J39">
            <v>-1</v>
          </cell>
        </row>
        <row r="40">
          <cell r="A40">
            <v>-1</v>
          </cell>
          <cell r="B40">
            <v>1520</v>
          </cell>
          <cell r="C40">
            <v>930</v>
          </cell>
          <cell r="D40">
            <v>900</v>
          </cell>
          <cell r="E40">
            <v>920</v>
          </cell>
          <cell r="F40">
            <v>1100</v>
          </cell>
          <cell r="G40">
            <v>1440</v>
          </cell>
          <cell r="H40">
            <v>-1</v>
          </cell>
          <cell r="I40">
            <v>-1</v>
          </cell>
          <cell r="J40">
            <v>-1</v>
          </cell>
        </row>
        <row r="41">
          <cell r="A41">
            <v>-1</v>
          </cell>
          <cell r="B41">
            <v>1550</v>
          </cell>
          <cell r="C41">
            <v>950</v>
          </cell>
          <cell r="D41">
            <v>920</v>
          </cell>
          <cell r="E41">
            <v>940</v>
          </cell>
          <cell r="F41">
            <v>1120</v>
          </cell>
          <cell r="G41">
            <v>1480</v>
          </cell>
          <cell r="H41">
            <v>-1</v>
          </cell>
          <cell r="I41">
            <v>-1</v>
          </cell>
          <cell r="J41">
            <v>-1</v>
          </cell>
        </row>
        <row r="42">
          <cell r="A42">
            <v>-1</v>
          </cell>
          <cell r="B42">
            <v>1600</v>
          </cell>
          <cell r="C42">
            <v>970</v>
          </cell>
          <cell r="D42">
            <v>940</v>
          </cell>
          <cell r="E42">
            <v>960</v>
          </cell>
          <cell r="F42">
            <v>1145</v>
          </cell>
          <cell r="G42">
            <v>1500</v>
          </cell>
          <cell r="H42">
            <v>-1</v>
          </cell>
          <cell r="I42">
            <v>-1</v>
          </cell>
          <cell r="J42">
            <v>-1</v>
          </cell>
        </row>
        <row r="43">
          <cell r="A43">
            <v>-1</v>
          </cell>
          <cell r="B43">
            <v>1620</v>
          </cell>
          <cell r="C43">
            <v>992</v>
          </cell>
          <cell r="D43">
            <v>960</v>
          </cell>
          <cell r="E43">
            <v>980</v>
          </cell>
          <cell r="F43">
            <v>1170</v>
          </cell>
          <cell r="G43">
            <v>1525</v>
          </cell>
          <cell r="H43">
            <v>-1</v>
          </cell>
          <cell r="I43">
            <v>-1</v>
          </cell>
          <cell r="J43">
            <v>-1</v>
          </cell>
        </row>
        <row r="44">
          <cell r="A44">
            <v>-1</v>
          </cell>
          <cell r="B44">
            <v>1640</v>
          </cell>
          <cell r="C44">
            <v>1020</v>
          </cell>
          <cell r="D44">
            <v>980</v>
          </cell>
          <cell r="E44">
            <v>1000</v>
          </cell>
          <cell r="F44">
            <v>1190</v>
          </cell>
          <cell r="G44">
            <v>1550</v>
          </cell>
          <cell r="H44">
            <v>-1</v>
          </cell>
          <cell r="I44">
            <v>-1</v>
          </cell>
          <cell r="J44">
            <v>-1</v>
          </cell>
        </row>
        <row r="45">
          <cell r="A45">
            <v>-1</v>
          </cell>
          <cell r="B45">
            <v>1660</v>
          </cell>
          <cell r="C45">
            <v>1040</v>
          </cell>
          <cell r="D45">
            <v>1000</v>
          </cell>
          <cell r="E45">
            <v>1020</v>
          </cell>
          <cell r="F45">
            <v>1215</v>
          </cell>
          <cell r="G45">
            <v>1600</v>
          </cell>
          <cell r="H45">
            <v>-1</v>
          </cell>
          <cell r="I45">
            <v>-1</v>
          </cell>
          <cell r="J45">
            <v>-1</v>
          </cell>
        </row>
        <row r="46">
          <cell r="A46">
            <v>-1</v>
          </cell>
          <cell r="B46">
            <v>1700</v>
          </cell>
          <cell r="C46">
            <v>1060</v>
          </cell>
          <cell r="D46">
            <v>1020</v>
          </cell>
          <cell r="E46">
            <v>1040</v>
          </cell>
          <cell r="F46">
            <v>1240</v>
          </cell>
          <cell r="G46">
            <v>1620</v>
          </cell>
          <cell r="H46">
            <v>-1</v>
          </cell>
          <cell r="I46">
            <v>-1</v>
          </cell>
          <cell r="J46">
            <v>-1</v>
          </cell>
        </row>
        <row r="47">
          <cell r="A47">
            <v>-1</v>
          </cell>
          <cell r="B47">
            <v>1725</v>
          </cell>
          <cell r="C47">
            <v>1080</v>
          </cell>
          <cell r="D47">
            <v>1040</v>
          </cell>
          <cell r="E47">
            <v>1060</v>
          </cell>
          <cell r="F47">
            <v>1270</v>
          </cell>
          <cell r="G47">
            <v>1640</v>
          </cell>
          <cell r="H47">
            <v>-1</v>
          </cell>
          <cell r="I47">
            <v>-1</v>
          </cell>
          <cell r="J47">
            <v>-1</v>
          </cell>
        </row>
        <row r="48">
          <cell r="A48">
            <v>-1</v>
          </cell>
          <cell r="B48">
            <v>1750</v>
          </cell>
          <cell r="C48">
            <v>1100</v>
          </cell>
          <cell r="D48">
            <v>1060</v>
          </cell>
          <cell r="E48">
            <v>1080</v>
          </cell>
          <cell r="F48">
            <v>1300</v>
          </cell>
          <cell r="G48">
            <v>1670</v>
          </cell>
          <cell r="H48">
            <v>-1</v>
          </cell>
          <cell r="I48">
            <v>-1</v>
          </cell>
          <cell r="J48">
            <v>-1</v>
          </cell>
        </row>
        <row r="49">
          <cell r="A49">
            <v>-1</v>
          </cell>
          <cell r="B49">
            <v>1770</v>
          </cell>
          <cell r="C49">
            <v>1120</v>
          </cell>
          <cell r="D49">
            <v>1080</v>
          </cell>
          <cell r="E49">
            <v>1100</v>
          </cell>
          <cell r="F49">
            <v>1330</v>
          </cell>
          <cell r="G49">
            <v>1690</v>
          </cell>
          <cell r="H49">
            <v>-1</v>
          </cell>
          <cell r="I49">
            <v>-1</v>
          </cell>
          <cell r="J49">
            <v>-1</v>
          </cell>
        </row>
        <row r="50">
          <cell r="A50">
            <v>-1</v>
          </cell>
          <cell r="B50">
            <v>1795</v>
          </cell>
          <cell r="C50">
            <v>1140</v>
          </cell>
          <cell r="D50">
            <v>1100</v>
          </cell>
          <cell r="E50">
            <v>1120</v>
          </cell>
          <cell r="F50">
            <v>1350</v>
          </cell>
          <cell r="G50">
            <v>1720</v>
          </cell>
          <cell r="H50">
            <v>-1</v>
          </cell>
          <cell r="I50">
            <v>-1</v>
          </cell>
          <cell r="J50">
            <v>-1</v>
          </cell>
        </row>
        <row r="51">
          <cell r="A51">
            <v>-1</v>
          </cell>
          <cell r="B51">
            <v>1820</v>
          </cell>
          <cell r="C51">
            <v>1160</v>
          </cell>
          <cell r="D51">
            <v>1120</v>
          </cell>
          <cell r="E51">
            <v>1140</v>
          </cell>
          <cell r="F51">
            <v>1380</v>
          </cell>
          <cell r="G51">
            <v>1740</v>
          </cell>
          <cell r="H51">
            <v>-1</v>
          </cell>
          <cell r="I51">
            <v>-1</v>
          </cell>
          <cell r="J51">
            <v>-1</v>
          </cell>
        </row>
        <row r="52">
          <cell r="A52">
            <v>-1</v>
          </cell>
          <cell r="B52">
            <v>1840</v>
          </cell>
          <cell r="C52">
            <v>1180</v>
          </cell>
          <cell r="D52">
            <v>1140</v>
          </cell>
          <cell r="E52">
            <v>1160</v>
          </cell>
          <cell r="F52">
            <v>1400</v>
          </cell>
          <cell r="G52">
            <v>1766</v>
          </cell>
          <cell r="H52">
            <v>-1</v>
          </cell>
          <cell r="I52">
            <v>-1</v>
          </cell>
          <cell r="J52">
            <v>-1</v>
          </cell>
        </row>
        <row r="53">
          <cell r="A53">
            <v>-1</v>
          </cell>
          <cell r="B53">
            <v>1860</v>
          </cell>
          <cell r="C53">
            <v>1200</v>
          </cell>
          <cell r="D53">
            <v>1160</v>
          </cell>
          <cell r="E53">
            <v>1180</v>
          </cell>
          <cell r="F53">
            <v>1425</v>
          </cell>
          <cell r="G53">
            <v>1800</v>
          </cell>
          <cell r="H53">
            <v>-1</v>
          </cell>
          <cell r="I53">
            <v>-1</v>
          </cell>
          <cell r="J53">
            <v>-1</v>
          </cell>
        </row>
        <row r="54">
          <cell r="A54">
            <v>-1</v>
          </cell>
          <cell r="B54">
            <v>1880</v>
          </cell>
          <cell r="C54">
            <v>1220</v>
          </cell>
          <cell r="D54">
            <v>1180</v>
          </cell>
          <cell r="E54">
            <v>1200</v>
          </cell>
          <cell r="F54">
            <v>1450</v>
          </cell>
          <cell r="G54">
            <v>1820</v>
          </cell>
          <cell r="H54">
            <v>-1</v>
          </cell>
          <cell r="I54">
            <v>-1</v>
          </cell>
          <cell r="J54">
            <v>-1</v>
          </cell>
        </row>
        <row r="55">
          <cell r="A55">
            <v>-1</v>
          </cell>
          <cell r="B55">
            <v>1900</v>
          </cell>
          <cell r="C55">
            <v>1240</v>
          </cell>
          <cell r="D55">
            <v>1200</v>
          </cell>
          <cell r="E55">
            <v>1220</v>
          </cell>
          <cell r="F55">
            <v>1470</v>
          </cell>
          <cell r="G55">
            <v>1840</v>
          </cell>
          <cell r="H55">
            <v>-1</v>
          </cell>
          <cell r="I55">
            <v>-1</v>
          </cell>
          <cell r="J55">
            <v>-1</v>
          </cell>
        </row>
        <row r="56">
          <cell r="A56">
            <v>-1</v>
          </cell>
          <cell r="B56">
            <v>4470</v>
          </cell>
          <cell r="C56">
            <v>1260</v>
          </cell>
          <cell r="D56">
            <v>1220</v>
          </cell>
          <cell r="E56">
            <v>1240</v>
          </cell>
          <cell r="F56">
            <v>1490</v>
          </cell>
          <cell r="G56">
            <v>1860</v>
          </cell>
          <cell r="H56">
            <v>-1</v>
          </cell>
          <cell r="I56">
            <v>-1</v>
          </cell>
          <cell r="J56">
            <v>-1</v>
          </cell>
        </row>
        <row r="57">
          <cell r="A57">
            <v>-1</v>
          </cell>
          <cell r="B57">
            <v>4490</v>
          </cell>
          <cell r="C57">
            <v>1280</v>
          </cell>
          <cell r="D57">
            <v>1240</v>
          </cell>
          <cell r="E57">
            <v>1260</v>
          </cell>
          <cell r="F57">
            <v>1510</v>
          </cell>
          <cell r="G57">
            <v>1900</v>
          </cell>
          <cell r="H57">
            <v>-1</v>
          </cell>
          <cell r="I57">
            <v>-1</v>
          </cell>
          <cell r="J57">
            <v>-1</v>
          </cell>
        </row>
        <row r="58">
          <cell r="A58">
            <v>-1</v>
          </cell>
          <cell r="B58">
            <v>4538</v>
          </cell>
          <cell r="C58">
            <v>1300</v>
          </cell>
          <cell r="D58">
            <v>1260</v>
          </cell>
          <cell r="E58">
            <v>1280</v>
          </cell>
          <cell r="F58">
            <v>1535</v>
          </cell>
          <cell r="G58">
            <v>1935</v>
          </cell>
          <cell r="H58">
            <v>-1</v>
          </cell>
          <cell r="I58">
            <v>-1</v>
          </cell>
          <cell r="J58">
            <v>-1</v>
          </cell>
        </row>
        <row r="59">
          <cell r="A59">
            <v>-1</v>
          </cell>
          <cell r="B59">
            <v>4650</v>
          </cell>
          <cell r="C59">
            <v>1320</v>
          </cell>
          <cell r="D59">
            <v>1280</v>
          </cell>
          <cell r="E59">
            <v>1300</v>
          </cell>
          <cell r="F59">
            <v>1560</v>
          </cell>
          <cell r="G59">
            <v>4616</v>
          </cell>
          <cell r="H59">
            <v>-1</v>
          </cell>
          <cell r="I59">
            <v>-1</v>
          </cell>
          <cell r="J59">
            <v>-1</v>
          </cell>
        </row>
        <row r="60">
          <cell r="A60">
            <v>-1</v>
          </cell>
          <cell r="B60">
            <v>4675</v>
          </cell>
          <cell r="C60">
            <v>1345</v>
          </cell>
          <cell r="D60">
            <v>1300</v>
          </cell>
          <cell r="E60">
            <v>1320</v>
          </cell>
          <cell r="F60">
            <v>1580</v>
          </cell>
          <cell r="G60">
            <v>4640</v>
          </cell>
          <cell r="H60">
            <v>-1</v>
          </cell>
          <cell r="I60">
            <v>-1</v>
          </cell>
          <cell r="J60">
            <v>-1</v>
          </cell>
        </row>
        <row r="61">
          <cell r="A61">
            <v>-1</v>
          </cell>
          <cell r="B61">
            <v>4800</v>
          </cell>
          <cell r="C61">
            <v>1365</v>
          </cell>
          <cell r="D61">
            <v>1320</v>
          </cell>
          <cell r="E61">
            <v>1340</v>
          </cell>
          <cell r="F61">
            <v>1600</v>
          </cell>
          <cell r="G61">
            <v>4670</v>
          </cell>
          <cell r="H61">
            <v>-1</v>
          </cell>
          <cell r="I61">
            <v>-1</v>
          </cell>
          <cell r="J61">
            <v>-1</v>
          </cell>
        </row>
        <row r="62">
          <cell r="A62">
            <v>-1</v>
          </cell>
          <cell r="B62">
            <v>4880</v>
          </cell>
          <cell r="C62">
            <v>1390</v>
          </cell>
          <cell r="D62">
            <v>1340</v>
          </cell>
          <cell r="E62">
            <v>1360</v>
          </cell>
          <cell r="F62">
            <v>1620</v>
          </cell>
          <cell r="G62">
            <v>4700</v>
          </cell>
          <cell r="H62">
            <v>-1</v>
          </cell>
          <cell r="I62">
            <v>-1</v>
          </cell>
          <cell r="J62">
            <v>-1</v>
          </cell>
        </row>
        <row r="63">
          <cell r="A63">
            <v>-1</v>
          </cell>
          <cell r="B63">
            <v>4950</v>
          </cell>
          <cell r="C63">
            <v>1410</v>
          </cell>
          <cell r="D63">
            <v>1360</v>
          </cell>
          <cell r="E63">
            <v>1380</v>
          </cell>
          <cell r="F63">
            <v>1645</v>
          </cell>
          <cell r="G63">
            <v>4725</v>
          </cell>
          <cell r="H63">
            <v>-1</v>
          </cell>
          <cell r="I63">
            <v>-1</v>
          </cell>
          <cell r="J63">
            <v>-1</v>
          </cell>
        </row>
        <row r="64">
          <cell r="A64">
            <v>-1</v>
          </cell>
          <cell r="B64">
            <v>5130</v>
          </cell>
          <cell r="C64">
            <v>1435</v>
          </cell>
          <cell r="D64">
            <v>1380</v>
          </cell>
          <cell r="E64">
            <v>1400</v>
          </cell>
          <cell r="F64">
            <v>1670</v>
          </cell>
          <cell r="G64">
            <v>4748</v>
          </cell>
          <cell r="H64">
            <v>-1</v>
          </cell>
          <cell r="I64">
            <v>-1</v>
          </cell>
          <cell r="J64">
            <v>-1</v>
          </cell>
        </row>
        <row r="65">
          <cell r="A65">
            <v>-1</v>
          </cell>
          <cell r="B65">
            <v>5220</v>
          </cell>
          <cell r="C65">
            <v>1455</v>
          </cell>
          <cell r="D65">
            <v>1400</v>
          </cell>
          <cell r="E65">
            <v>1420</v>
          </cell>
          <cell r="F65">
            <v>1690</v>
          </cell>
          <cell r="G65">
            <v>4800</v>
          </cell>
          <cell r="H65">
            <v>-1</v>
          </cell>
          <cell r="I65">
            <v>-1</v>
          </cell>
          <cell r="J65">
            <v>-1</v>
          </cell>
        </row>
        <row r="66">
          <cell r="A66">
            <v>-1</v>
          </cell>
          <cell r="B66">
            <v>5550</v>
          </cell>
          <cell r="C66">
            <v>1480</v>
          </cell>
          <cell r="D66">
            <v>1420</v>
          </cell>
          <cell r="E66">
            <v>1440</v>
          </cell>
          <cell r="F66">
            <v>1710</v>
          </cell>
          <cell r="G66">
            <v>4910</v>
          </cell>
          <cell r="H66">
            <v>-1</v>
          </cell>
          <cell r="I66">
            <v>-1</v>
          </cell>
          <cell r="J66">
            <v>-1</v>
          </cell>
        </row>
        <row r="67">
          <cell r="A67">
            <v>-1</v>
          </cell>
          <cell r="B67">
            <v>6000</v>
          </cell>
          <cell r="C67">
            <v>1500</v>
          </cell>
          <cell r="D67">
            <v>1440</v>
          </cell>
          <cell r="E67">
            <v>1460</v>
          </cell>
          <cell r="F67">
            <v>1730</v>
          </cell>
          <cell r="G67">
            <v>4950</v>
          </cell>
          <cell r="H67">
            <v>-1</v>
          </cell>
          <cell r="I67">
            <v>-1</v>
          </cell>
          <cell r="J67">
            <v>-1</v>
          </cell>
        </row>
        <row r="68">
          <cell r="A68">
            <v>-1</v>
          </cell>
          <cell r="B68">
            <v>-1</v>
          </cell>
          <cell r="C68">
            <v>1525</v>
          </cell>
          <cell r="D68">
            <v>1460</v>
          </cell>
          <cell r="E68">
            <v>1480</v>
          </cell>
          <cell r="F68">
            <v>1750</v>
          </cell>
          <cell r="G68">
            <v>5030</v>
          </cell>
          <cell r="H68">
            <v>-1</v>
          </cell>
          <cell r="I68">
            <v>-1</v>
          </cell>
          <cell r="J68">
            <v>-1</v>
          </cell>
        </row>
        <row r="69">
          <cell r="A69">
            <v>-1</v>
          </cell>
          <cell r="B69">
            <v>-1</v>
          </cell>
          <cell r="C69">
            <v>1545</v>
          </cell>
          <cell r="D69">
            <v>1480</v>
          </cell>
          <cell r="E69">
            <v>1500</v>
          </cell>
          <cell r="F69">
            <v>1770</v>
          </cell>
          <cell r="G69">
            <v>5155</v>
          </cell>
          <cell r="H69">
            <v>-1</v>
          </cell>
          <cell r="I69">
            <v>-1</v>
          </cell>
          <cell r="J69">
            <v>-1</v>
          </cell>
        </row>
        <row r="70">
          <cell r="A70">
            <v>-1</v>
          </cell>
          <cell r="B70">
            <v>-1</v>
          </cell>
          <cell r="C70">
            <v>1565</v>
          </cell>
          <cell r="D70">
            <v>1500</v>
          </cell>
          <cell r="E70">
            <v>1520</v>
          </cell>
          <cell r="F70">
            <v>1790</v>
          </cell>
          <cell r="G70">
            <v>5480</v>
          </cell>
          <cell r="H70">
            <v>-1</v>
          </cell>
          <cell r="I70">
            <v>-1</v>
          </cell>
          <cell r="J70">
            <v>-1</v>
          </cell>
        </row>
        <row r="71">
          <cell r="A71">
            <v>-1</v>
          </cell>
          <cell r="B71">
            <v>-1</v>
          </cell>
          <cell r="C71">
            <v>1585</v>
          </cell>
          <cell r="D71">
            <v>1520</v>
          </cell>
          <cell r="E71">
            <v>1540</v>
          </cell>
          <cell r="F71">
            <v>1810</v>
          </cell>
          <cell r="G71">
            <v>5870</v>
          </cell>
          <cell r="H71">
            <v>-1</v>
          </cell>
          <cell r="I71">
            <v>-1</v>
          </cell>
          <cell r="J71">
            <v>-1</v>
          </cell>
        </row>
        <row r="72">
          <cell r="A72">
            <v>-1</v>
          </cell>
          <cell r="B72">
            <v>-1</v>
          </cell>
          <cell r="C72">
            <v>1605</v>
          </cell>
          <cell r="D72">
            <v>1540</v>
          </cell>
          <cell r="E72">
            <v>1560</v>
          </cell>
          <cell r="F72">
            <v>1830</v>
          </cell>
          <cell r="G72">
            <v>6420</v>
          </cell>
          <cell r="H72">
            <v>-1</v>
          </cell>
          <cell r="I72">
            <v>-1</v>
          </cell>
          <cell r="J72">
            <v>-1</v>
          </cell>
        </row>
        <row r="73">
          <cell r="A73">
            <v>-1</v>
          </cell>
          <cell r="B73">
            <v>-1</v>
          </cell>
          <cell r="C73">
            <v>1625</v>
          </cell>
          <cell r="D73">
            <v>1560</v>
          </cell>
          <cell r="E73">
            <v>1580</v>
          </cell>
          <cell r="F73">
            <v>1850</v>
          </cell>
          <cell r="G73">
            <v>-1</v>
          </cell>
          <cell r="H73">
            <v>-1</v>
          </cell>
          <cell r="I73">
            <v>-1</v>
          </cell>
          <cell r="J73">
            <v>-1</v>
          </cell>
        </row>
        <row r="74">
          <cell r="A74">
            <v>-1</v>
          </cell>
          <cell r="B74">
            <v>-1</v>
          </cell>
          <cell r="C74">
            <v>1650</v>
          </cell>
          <cell r="D74">
            <v>1580</v>
          </cell>
          <cell r="E74">
            <v>1600</v>
          </cell>
          <cell r="F74">
            <v>1870</v>
          </cell>
          <cell r="G74">
            <v>-1</v>
          </cell>
          <cell r="H74">
            <v>-1</v>
          </cell>
          <cell r="I74">
            <v>-1</v>
          </cell>
          <cell r="J74">
            <v>-1</v>
          </cell>
        </row>
        <row r="75">
          <cell r="A75">
            <v>-1</v>
          </cell>
          <cell r="B75">
            <v>-1</v>
          </cell>
          <cell r="C75">
            <v>1670</v>
          </cell>
          <cell r="D75">
            <v>1600</v>
          </cell>
          <cell r="E75">
            <v>1620</v>
          </cell>
          <cell r="F75">
            <v>1890</v>
          </cell>
          <cell r="G75">
            <v>-1</v>
          </cell>
          <cell r="H75">
            <v>-1</v>
          </cell>
          <cell r="I75">
            <v>-1</v>
          </cell>
          <cell r="J75">
            <v>-1</v>
          </cell>
        </row>
        <row r="76">
          <cell r="A76">
            <v>-1</v>
          </cell>
          <cell r="B76">
            <v>-1</v>
          </cell>
          <cell r="C76">
            <v>1690</v>
          </cell>
          <cell r="D76">
            <v>1620</v>
          </cell>
          <cell r="E76">
            <v>1640</v>
          </cell>
          <cell r="F76">
            <v>1910</v>
          </cell>
          <cell r="G76">
            <v>-1</v>
          </cell>
          <cell r="H76">
            <v>-1</v>
          </cell>
          <cell r="I76">
            <v>-1</v>
          </cell>
          <cell r="J76">
            <v>-1</v>
          </cell>
        </row>
        <row r="77">
          <cell r="A77">
            <v>-1</v>
          </cell>
          <cell r="B77">
            <v>-1</v>
          </cell>
          <cell r="C77">
            <v>1710</v>
          </cell>
          <cell r="D77">
            <v>1640</v>
          </cell>
          <cell r="E77">
            <v>1660</v>
          </cell>
          <cell r="F77">
            <v>4720</v>
          </cell>
          <cell r="G77">
            <v>-1</v>
          </cell>
          <cell r="H77">
            <v>-1</v>
          </cell>
          <cell r="I77">
            <v>-1</v>
          </cell>
          <cell r="J77">
            <v>-1</v>
          </cell>
        </row>
        <row r="78">
          <cell r="A78">
            <v>-1</v>
          </cell>
          <cell r="B78">
            <v>-1</v>
          </cell>
          <cell r="C78">
            <v>1730</v>
          </cell>
          <cell r="D78">
            <v>1660</v>
          </cell>
          <cell r="E78">
            <v>1680</v>
          </cell>
          <cell r="F78">
            <v>4740</v>
          </cell>
          <cell r="G78">
            <v>-1</v>
          </cell>
          <cell r="H78">
            <v>-1</v>
          </cell>
          <cell r="I78">
            <v>-1</v>
          </cell>
          <cell r="J78">
            <v>-1</v>
          </cell>
        </row>
        <row r="79">
          <cell r="A79">
            <v>-1</v>
          </cell>
          <cell r="B79">
            <v>-1</v>
          </cell>
          <cell r="C79">
            <v>1750</v>
          </cell>
          <cell r="D79">
            <v>1680</v>
          </cell>
          <cell r="E79">
            <v>1700</v>
          </cell>
          <cell r="F79">
            <v>4760</v>
          </cell>
          <cell r="G79">
            <v>-1</v>
          </cell>
          <cell r="H79">
            <v>-1</v>
          </cell>
          <cell r="I79">
            <v>-1</v>
          </cell>
          <cell r="J79">
            <v>-1</v>
          </cell>
        </row>
        <row r="80">
          <cell r="A80">
            <v>-1</v>
          </cell>
          <cell r="B80">
            <v>-1</v>
          </cell>
          <cell r="C80">
            <v>1770</v>
          </cell>
          <cell r="D80">
            <v>1700</v>
          </cell>
          <cell r="E80">
            <v>1720</v>
          </cell>
          <cell r="F80">
            <v>4785</v>
          </cell>
          <cell r="G80">
            <v>-1</v>
          </cell>
          <cell r="H80">
            <v>-1</v>
          </cell>
          <cell r="I80">
            <v>-1</v>
          </cell>
          <cell r="J80">
            <v>-1</v>
          </cell>
        </row>
        <row r="81">
          <cell r="A81">
            <v>-1</v>
          </cell>
          <cell r="B81">
            <v>-1</v>
          </cell>
          <cell r="C81">
            <v>1790</v>
          </cell>
          <cell r="D81">
            <v>1720</v>
          </cell>
          <cell r="E81">
            <v>1740</v>
          </cell>
          <cell r="F81">
            <v>4810</v>
          </cell>
          <cell r="G81">
            <v>-1</v>
          </cell>
          <cell r="H81">
            <v>-1</v>
          </cell>
          <cell r="I81">
            <v>-1</v>
          </cell>
          <cell r="J81">
            <v>-1</v>
          </cell>
        </row>
        <row r="82">
          <cell r="A82">
            <v>-1</v>
          </cell>
          <cell r="B82">
            <v>-1</v>
          </cell>
          <cell r="C82">
            <v>1810</v>
          </cell>
          <cell r="D82">
            <v>1740</v>
          </cell>
          <cell r="E82">
            <v>1760</v>
          </cell>
          <cell r="F82">
            <v>4830</v>
          </cell>
          <cell r="G82">
            <v>-1</v>
          </cell>
          <cell r="H82">
            <v>-1</v>
          </cell>
          <cell r="I82">
            <v>-1</v>
          </cell>
          <cell r="J82">
            <v>-1</v>
          </cell>
        </row>
        <row r="83">
          <cell r="A83">
            <v>-1</v>
          </cell>
          <cell r="B83">
            <v>-1</v>
          </cell>
          <cell r="C83">
            <v>1835</v>
          </cell>
          <cell r="D83">
            <v>1760</v>
          </cell>
          <cell r="E83">
            <v>1780</v>
          </cell>
          <cell r="F83">
            <v>4850</v>
          </cell>
          <cell r="G83">
            <v>-1</v>
          </cell>
          <cell r="H83">
            <v>-1</v>
          </cell>
          <cell r="I83">
            <v>-1</v>
          </cell>
          <cell r="J83">
            <v>-1</v>
          </cell>
        </row>
        <row r="84">
          <cell r="A84">
            <v>-1</v>
          </cell>
          <cell r="B84">
            <v>-1</v>
          </cell>
          <cell r="C84">
            <v>1865</v>
          </cell>
          <cell r="D84">
            <v>1780</v>
          </cell>
          <cell r="E84">
            <v>1800</v>
          </cell>
          <cell r="F84">
            <v>4870</v>
          </cell>
          <cell r="G84">
            <v>-1</v>
          </cell>
          <cell r="H84">
            <v>-1</v>
          </cell>
          <cell r="I84">
            <v>-1</v>
          </cell>
          <cell r="J84">
            <v>-1</v>
          </cell>
        </row>
        <row r="85">
          <cell r="A85">
            <v>-1</v>
          </cell>
          <cell r="B85">
            <v>-1</v>
          </cell>
          <cell r="C85">
            <v>1885</v>
          </cell>
          <cell r="D85">
            <v>1800</v>
          </cell>
          <cell r="E85">
            <v>1820</v>
          </cell>
          <cell r="F85">
            <v>4900</v>
          </cell>
          <cell r="G85">
            <v>-1</v>
          </cell>
          <cell r="H85">
            <v>-1</v>
          </cell>
          <cell r="I85">
            <v>-1</v>
          </cell>
          <cell r="J85">
            <v>-1</v>
          </cell>
        </row>
        <row r="86">
          <cell r="A86">
            <v>-1</v>
          </cell>
          <cell r="B86">
            <v>-1</v>
          </cell>
          <cell r="C86">
            <v>1905</v>
          </cell>
          <cell r="D86">
            <v>1820</v>
          </cell>
          <cell r="E86">
            <v>1840</v>
          </cell>
          <cell r="F86">
            <v>4920</v>
          </cell>
          <cell r="G86">
            <v>-1</v>
          </cell>
          <cell r="H86">
            <v>-1</v>
          </cell>
          <cell r="I86">
            <v>-1</v>
          </cell>
          <cell r="J86">
            <v>-1</v>
          </cell>
        </row>
        <row r="87">
          <cell r="A87">
            <v>-1</v>
          </cell>
          <cell r="B87">
            <v>-1</v>
          </cell>
          <cell r="C87">
            <v>1925</v>
          </cell>
          <cell r="D87">
            <v>1840</v>
          </cell>
          <cell r="E87">
            <v>1860</v>
          </cell>
          <cell r="F87">
            <v>4940</v>
          </cell>
          <cell r="G87">
            <v>-1</v>
          </cell>
          <cell r="H87">
            <v>-1</v>
          </cell>
          <cell r="I87">
            <v>-1</v>
          </cell>
          <cell r="J87">
            <v>-1</v>
          </cell>
        </row>
        <row r="88">
          <cell r="A88">
            <v>-1</v>
          </cell>
          <cell r="B88">
            <v>-1</v>
          </cell>
          <cell r="C88">
            <v>1950</v>
          </cell>
          <cell r="D88">
            <v>1860</v>
          </cell>
          <cell r="E88">
            <v>1880</v>
          </cell>
          <cell r="F88">
            <v>4963</v>
          </cell>
          <cell r="G88">
            <v>-1</v>
          </cell>
          <cell r="H88">
            <v>-1</v>
          </cell>
          <cell r="I88">
            <v>-1</v>
          </cell>
          <cell r="J88">
            <v>-1</v>
          </cell>
        </row>
        <row r="89">
          <cell r="A89">
            <v>-1</v>
          </cell>
          <cell r="B89">
            <v>-1</v>
          </cell>
          <cell r="C89">
            <v>1970</v>
          </cell>
          <cell r="D89">
            <v>1880</v>
          </cell>
          <cell r="E89">
            <v>1900</v>
          </cell>
          <cell r="F89">
            <v>4990</v>
          </cell>
          <cell r="G89">
            <v>-1</v>
          </cell>
          <cell r="H89">
            <v>-1</v>
          </cell>
          <cell r="I89">
            <v>-1</v>
          </cell>
          <cell r="J89">
            <v>-1</v>
          </cell>
        </row>
        <row r="90">
          <cell r="A90">
            <v>-1</v>
          </cell>
          <cell r="B90">
            <v>-1</v>
          </cell>
          <cell r="C90">
            <v>1990</v>
          </cell>
          <cell r="D90">
            <v>1900</v>
          </cell>
          <cell r="E90">
            <v>1920</v>
          </cell>
          <cell r="F90">
            <v>5040</v>
          </cell>
          <cell r="G90">
            <v>-1</v>
          </cell>
          <cell r="H90">
            <v>-1</v>
          </cell>
          <cell r="I90">
            <v>-1</v>
          </cell>
          <cell r="J90">
            <v>-1</v>
          </cell>
        </row>
        <row r="91">
          <cell r="A91">
            <v>-1</v>
          </cell>
          <cell r="B91">
            <v>-1</v>
          </cell>
          <cell r="C91">
            <v>4520</v>
          </cell>
          <cell r="D91">
            <v>1920</v>
          </cell>
          <cell r="E91">
            <v>1940</v>
          </cell>
          <cell r="F91">
            <v>5060</v>
          </cell>
          <cell r="G91">
            <v>-1</v>
          </cell>
          <cell r="H91">
            <v>-1</v>
          </cell>
          <cell r="I91">
            <v>-1</v>
          </cell>
          <cell r="J91">
            <v>-1</v>
          </cell>
        </row>
        <row r="92">
          <cell r="A92">
            <v>-1</v>
          </cell>
          <cell r="B92">
            <v>-1</v>
          </cell>
          <cell r="C92">
            <v>4540</v>
          </cell>
          <cell r="D92">
            <v>1940</v>
          </cell>
          <cell r="E92">
            <v>1960</v>
          </cell>
          <cell r="F92">
            <v>5080</v>
          </cell>
          <cell r="G92">
            <v>-1</v>
          </cell>
          <cell r="H92">
            <v>-1</v>
          </cell>
          <cell r="I92">
            <v>-1</v>
          </cell>
          <cell r="J92">
            <v>-1</v>
          </cell>
        </row>
        <row r="93">
          <cell r="A93">
            <v>-1</v>
          </cell>
          <cell r="B93">
            <v>-1</v>
          </cell>
          <cell r="C93">
            <v>4560</v>
          </cell>
          <cell r="D93">
            <v>1960</v>
          </cell>
          <cell r="E93">
            <v>1980</v>
          </cell>
          <cell r="F93">
            <v>5135</v>
          </cell>
          <cell r="G93">
            <v>-1</v>
          </cell>
          <cell r="H93">
            <v>-1</v>
          </cell>
          <cell r="I93">
            <v>-1</v>
          </cell>
          <cell r="J93">
            <v>-1</v>
          </cell>
        </row>
        <row r="94">
          <cell r="A94">
            <v>-1</v>
          </cell>
          <cell r="B94">
            <v>-1</v>
          </cell>
          <cell r="C94">
            <v>4580</v>
          </cell>
          <cell r="D94">
            <v>1980</v>
          </cell>
          <cell r="E94">
            <v>4680</v>
          </cell>
          <cell r="F94">
            <v>5160</v>
          </cell>
          <cell r="G94">
            <v>-1</v>
          </cell>
          <cell r="H94">
            <v>-1</v>
          </cell>
          <cell r="I94">
            <v>-1</v>
          </cell>
          <cell r="J94">
            <v>-1</v>
          </cell>
        </row>
        <row r="95">
          <cell r="A95">
            <v>-1</v>
          </cell>
          <cell r="B95">
            <v>-1</v>
          </cell>
          <cell r="C95">
            <v>4600</v>
          </cell>
          <cell r="D95">
            <v>2000</v>
          </cell>
          <cell r="E95">
            <v>4700</v>
          </cell>
          <cell r="F95">
            <v>5205</v>
          </cell>
          <cell r="G95">
            <v>-1</v>
          </cell>
          <cell r="H95">
            <v>-1</v>
          </cell>
          <cell r="I95">
            <v>-1</v>
          </cell>
          <cell r="J95">
            <v>-1</v>
          </cell>
        </row>
        <row r="96">
          <cell r="A96">
            <v>-1</v>
          </cell>
          <cell r="B96">
            <v>-1</v>
          </cell>
          <cell r="C96">
            <v>4620</v>
          </cell>
          <cell r="D96">
            <v>2020</v>
          </cell>
          <cell r="E96">
            <v>4720</v>
          </cell>
          <cell r="F96">
            <v>5315</v>
          </cell>
          <cell r="G96">
            <v>-1</v>
          </cell>
          <cell r="H96">
            <v>-1</v>
          </cell>
          <cell r="I96">
            <v>-1</v>
          </cell>
          <cell r="J96">
            <v>-1</v>
          </cell>
        </row>
        <row r="97">
          <cell r="A97">
            <v>-1</v>
          </cell>
          <cell r="B97">
            <v>-1</v>
          </cell>
          <cell r="C97">
            <v>4640</v>
          </cell>
          <cell r="D97">
            <v>4615</v>
          </cell>
          <cell r="E97">
            <v>4740</v>
          </cell>
          <cell r="F97">
            <v>5340</v>
          </cell>
          <cell r="G97">
            <v>-1</v>
          </cell>
          <cell r="H97">
            <v>-1</v>
          </cell>
          <cell r="I97">
            <v>-1</v>
          </cell>
          <cell r="J97">
            <v>-1</v>
          </cell>
        </row>
        <row r="98">
          <cell r="A98">
            <v>-1</v>
          </cell>
          <cell r="B98">
            <v>-1</v>
          </cell>
          <cell r="C98">
            <v>4660</v>
          </cell>
          <cell r="D98">
            <v>4635</v>
          </cell>
          <cell r="E98">
            <v>4760</v>
          </cell>
          <cell r="F98">
            <v>5390</v>
          </cell>
          <cell r="G98">
            <v>-1</v>
          </cell>
          <cell r="H98">
            <v>-1</v>
          </cell>
          <cell r="I98">
            <v>-1</v>
          </cell>
          <cell r="J98">
            <v>-1</v>
          </cell>
        </row>
        <row r="99">
          <cell r="A99">
            <v>-1</v>
          </cell>
          <cell r="B99">
            <v>-1</v>
          </cell>
          <cell r="C99">
            <v>4680</v>
          </cell>
          <cell r="D99">
            <v>4655</v>
          </cell>
          <cell r="E99">
            <v>4780</v>
          </cell>
          <cell r="F99">
            <v>5415</v>
          </cell>
          <cell r="G99">
            <v>-1</v>
          </cell>
          <cell r="H99">
            <v>-1</v>
          </cell>
          <cell r="I99">
            <v>-1</v>
          </cell>
          <cell r="J99">
            <v>-1</v>
          </cell>
        </row>
        <row r="100">
          <cell r="A100">
            <v>-1</v>
          </cell>
          <cell r="B100">
            <v>-1</v>
          </cell>
          <cell r="C100">
            <v>4707</v>
          </cell>
          <cell r="D100">
            <v>4675</v>
          </cell>
          <cell r="E100">
            <v>4800</v>
          </cell>
          <cell r="F100">
            <v>5720</v>
          </cell>
          <cell r="G100">
            <v>-1</v>
          </cell>
          <cell r="H100">
            <v>-1</v>
          </cell>
          <cell r="I100">
            <v>-1</v>
          </cell>
          <cell r="J100">
            <v>-1</v>
          </cell>
        </row>
        <row r="101">
          <cell r="A101">
            <v>-1</v>
          </cell>
          <cell r="B101">
            <v>-1</v>
          </cell>
          <cell r="C101">
            <v>4730</v>
          </cell>
          <cell r="D101">
            <v>4700</v>
          </cell>
          <cell r="E101">
            <v>4820</v>
          </cell>
          <cell r="F101">
            <v>-1</v>
          </cell>
          <cell r="G101">
            <v>-1</v>
          </cell>
          <cell r="H101">
            <v>-1</v>
          </cell>
          <cell r="I101">
            <v>-1</v>
          </cell>
          <cell r="J101">
            <v>-1</v>
          </cell>
        </row>
        <row r="102">
          <cell r="A102">
            <v>-1</v>
          </cell>
          <cell r="B102">
            <v>-1</v>
          </cell>
          <cell r="C102">
            <v>4750</v>
          </cell>
          <cell r="D102">
            <v>4720</v>
          </cell>
          <cell r="E102">
            <v>4840</v>
          </cell>
          <cell r="F102">
            <v>-1</v>
          </cell>
          <cell r="G102">
            <v>-1</v>
          </cell>
          <cell r="H102">
            <v>-1</v>
          </cell>
          <cell r="I102">
            <v>-1</v>
          </cell>
          <cell r="J102">
            <v>-1</v>
          </cell>
        </row>
        <row r="103">
          <cell r="A103">
            <v>-1</v>
          </cell>
          <cell r="B103">
            <v>-1</v>
          </cell>
          <cell r="C103">
            <v>4770</v>
          </cell>
          <cell r="D103">
            <v>4740</v>
          </cell>
          <cell r="E103">
            <v>4860</v>
          </cell>
          <cell r="F103">
            <v>-1</v>
          </cell>
          <cell r="G103">
            <v>-1</v>
          </cell>
          <cell r="H103">
            <v>-1</v>
          </cell>
          <cell r="I103">
            <v>-1</v>
          </cell>
          <cell r="J103">
            <v>-1</v>
          </cell>
        </row>
        <row r="104">
          <cell r="A104">
            <v>-1</v>
          </cell>
          <cell r="B104">
            <v>-1</v>
          </cell>
          <cell r="C104">
            <v>4790</v>
          </cell>
          <cell r="D104">
            <v>4760</v>
          </cell>
          <cell r="E104">
            <v>4880</v>
          </cell>
          <cell r="F104">
            <v>-1</v>
          </cell>
          <cell r="G104">
            <v>-1</v>
          </cell>
          <cell r="H104">
            <v>-1</v>
          </cell>
          <cell r="I104">
            <v>-1</v>
          </cell>
          <cell r="J104">
            <v>-1</v>
          </cell>
        </row>
        <row r="105">
          <cell r="A105">
            <v>-1</v>
          </cell>
          <cell r="B105">
            <v>-1</v>
          </cell>
          <cell r="C105">
            <v>4810</v>
          </cell>
          <cell r="D105">
            <v>4780</v>
          </cell>
          <cell r="E105">
            <v>4900</v>
          </cell>
          <cell r="F105">
            <v>-1</v>
          </cell>
          <cell r="G105">
            <v>-1</v>
          </cell>
          <cell r="H105">
            <v>-1</v>
          </cell>
          <cell r="I105">
            <v>-1</v>
          </cell>
          <cell r="J105">
            <v>-1</v>
          </cell>
        </row>
        <row r="106">
          <cell r="A106">
            <v>-1</v>
          </cell>
          <cell r="B106">
            <v>-1</v>
          </cell>
          <cell r="C106">
            <v>4840</v>
          </cell>
          <cell r="D106">
            <v>4800</v>
          </cell>
          <cell r="E106">
            <v>4925</v>
          </cell>
          <cell r="F106">
            <v>-1</v>
          </cell>
          <cell r="G106">
            <v>-1</v>
          </cell>
          <cell r="H106">
            <v>-1</v>
          </cell>
          <cell r="I106">
            <v>-1</v>
          </cell>
          <cell r="J106">
            <v>-1</v>
          </cell>
        </row>
        <row r="107">
          <cell r="A107">
            <v>-1</v>
          </cell>
          <cell r="B107">
            <v>-1</v>
          </cell>
          <cell r="C107">
            <v>4860</v>
          </cell>
          <cell r="D107">
            <v>4820</v>
          </cell>
          <cell r="E107">
            <v>4945</v>
          </cell>
          <cell r="F107">
            <v>-1</v>
          </cell>
          <cell r="G107">
            <v>-1</v>
          </cell>
          <cell r="H107">
            <v>-1</v>
          </cell>
          <cell r="I107">
            <v>-1</v>
          </cell>
          <cell r="J107">
            <v>-1</v>
          </cell>
        </row>
        <row r="108">
          <cell r="A108">
            <v>-1</v>
          </cell>
          <cell r="B108">
            <v>-1</v>
          </cell>
          <cell r="C108">
            <v>4885</v>
          </cell>
          <cell r="D108">
            <v>4840</v>
          </cell>
          <cell r="E108">
            <v>4970</v>
          </cell>
          <cell r="F108">
            <v>-1</v>
          </cell>
          <cell r="G108">
            <v>-1</v>
          </cell>
          <cell r="H108">
            <v>-1</v>
          </cell>
          <cell r="I108">
            <v>-1</v>
          </cell>
          <cell r="J108">
            <v>-1</v>
          </cell>
        </row>
        <row r="109">
          <cell r="A109">
            <v>-1</v>
          </cell>
          <cell r="B109">
            <v>-1</v>
          </cell>
          <cell r="C109">
            <v>4910</v>
          </cell>
          <cell r="D109">
            <v>4860</v>
          </cell>
          <cell r="E109">
            <v>4990</v>
          </cell>
          <cell r="F109">
            <v>-1</v>
          </cell>
          <cell r="G109">
            <v>-1</v>
          </cell>
          <cell r="H109">
            <v>-1</v>
          </cell>
          <cell r="I109">
            <v>-1</v>
          </cell>
          <cell r="J109">
            <v>-1</v>
          </cell>
        </row>
        <row r="110">
          <cell r="A110">
            <v>-1</v>
          </cell>
          <cell r="B110">
            <v>-1</v>
          </cell>
          <cell r="C110">
            <v>4940</v>
          </cell>
          <cell r="D110">
            <v>4880</v>
          </cell>
          <cell r="E110">
            <v>5010</v>
          </cell>
          <cell r="F110">
            <v>-1</v>
          </cell>
          <cell r="G110">
            <v>-1</v>
          </cell>
          <cell r="H110">
            <v>-1</v>
          </cell>
          <cell r="I110">
            <v>-1</v>
          </cell>
          <cell r="J110">
            <v>-1</v>
          </cell>
        </row>
        <row r="111">
          <cell r="A111">
            <v>-1</v>
          </cell>
          <cell r="B111">
            <v>-1</v>
          </cell>
          <cell r="C111">
            <v>4960</v>
          </cell>
          <cell r="D111">
            <v>4900</v>
          </cell>
          <cell r="E111">
            <v>5030</v>
          </cell>
          <cell r="F111">
            <v>-1</v>
          </cell>
          <cell r="G111">
            <v>-1</v>
          </cell>
          <cell r="H111">
            <v>-1</v>
          </cell>
          <cell r="I111">
            <v>-1</v>
          </cell>
          <cell r="J111">
            <v>-1</v>
          </cell>
        </row>
        <row r="112">
          <cell r="A112">
            <v>-1</v>
          </cell>
          <cell r="B112">
            <v>-1</v>
          </cell>
          <cell r="C112">
            <v>4990</v>
          </cell>
          <cell r="D112">
            <v>4920</v>
          </cell>
          <cell r="E112">
            <v>5050</v>
          </cell>
          <cell r="F112">
            <v>-1</v>
          </cell>
          <cell r="G112">
            <v>-1</v>
          </cell>
          <cell r="H112">
            <v>-1</v>
          </cell>
          <cell r="I112">
            <v>-1</v>
          </cell>
          <cell r="J112">
            <v>-1</v>
          </cell>
        </row>
        <row r="113">
          <cell r="A113">
            <v>-1</v>
          </cell>
          <cell r="B113">
            <v>-1</v>
          </cell>
          <cell r="C113">
            <v>5015</v>
          </cell>
          <cell r="D113">
            <v>4940</v>
          </cell>
          <cell r="E113">
            <v>5070</v>
          </cell>
          <cell r="F113">
            <v>-1</v>
          </cell>
          <cell r="G113">
            <v>-1</v>
          </cell>
          <cell r="H113">
            <v>-1</v>
          </cell>
          <cell r="I113">
            <v>-1</v>
          </cell>
          <cell r="J113">
            <v>-1</v>
          </cell>
        </row>
        <row r="114">
          <cell r="A114">
            <v>-1</v>
          </cell>
          <cell r="B114">
            <v>-1</v>
          </cell>
          <cell r="C114">
            <v>5060</v>
          </cell>
          <cell r="D114">
            <v>4960</v>
          </cell>
          <cell r="E114">
            <v>5100</v>
          </cell>
          <cell r="F114">
            <v>-1</v>
          </cell>
          <cell r="G114">
            <v>-1</v>
          </cell>
          <cell r="H114">
            <v>-1</v>
          </cell>
          <cell r="I114">
            <v>-1</v>
          </cell>
          <cell r="J114">
            <v>-1</v>
          </cell>
        </row>
        <row r="115">
          <cell r="A115">
            <v>-1</v>
          </cell>
          <cell r="B115">
            <v>-1</v>
          </cell>
          <cell r="C115">
            <v>5100</v>
          </cell>
          <cell r="D115">
            <v>4980</v>
          </cell>
          <cell r="E115">
            <v>5160</v>
          </cell>
          <cell r="F115">
            <v>-1</v>
          </cell>
          <cell r="G115">
            <v>-1</v>
          </cell>
          <cell r="H115">
            <v>-1</v>
          </cell>
          <cell r="I115">
            <v>-1</v>
          </cell>
          <cell r="J115">
            <v>-1</v>
          </cell>
        </row>
        <row r="116">
          <cell r="A116">
            <v>-1</v>
          </cell>
          <cell r="B116">
            <v>-1</v>
          </cell>
          <cell r="C116">
            <v>5390</v>
          </cell>
          <cell r="D116">
            <v>5010</v>
          </cell>
          <cell r="E116">
            <v>5195</v>
          </cell>
          <cell r="F116">
            <v>-1</v>
          </cell>
          <cell r="G116">
            <v>-1</v>
          </cell>
          <cell r="H116">
            <v>-1</v>
          </cell>
          <cell r="I116">
            <v>-1</v>
          </cell>
          <cell r="J116">
            <v>-1</v>
          </cell>
        </row>
        <row r="117">
          <cell r="A117">
            <v>-1</v>
          </cell>
          <cell r="B117">
            <v>-1</v>
          </cell>
          <cell r="C117">
            <v>-1</v>
          </cell>
          <cell r="D117">
            <v>5030</v>
          </cell>
          <cell r="E117">
            <v>5240</v>
          </cell>
          <cell r="F117">
            <v>-1</v>
          </cell>
          <cell r="G117">
            <v>-1</v>
          </cell>
          <cell r="H117">
            <v>-1</v>
          </cell>
          <cell r="I117">
            <v>-1</v>
          </cell>
          <cell r="J117">
            <v>-1</v>
          </cell>
        </row>
        <row r="118">
          <cell r="A118">
            <v>-1</v>
          </cell>
          <cell r="B118">
            <v>-1</v>
          </cell>
          <cell r="C118">
            <v>-1</v>
          </cell>
          <cell r="D118">
            <v>5050</v>
          </cell>
          <cell r="E118">
            <v>5260</v>
          </cell>
          <cell r="F118">
            <v>-1</v>
          </cell>
          <cell r="G118">
            <v>-1</v>
          </cell>
          <cell r="H118">
            <v>-1</v>
          </cell>
          <cell r="I118">
            <v>-1</v>
          </cell>
          <cell r="J118">
            <v>-1</v>
          </cell>
        </row>
        <row r="119">
          <cell r="A119">
            <v>-1</v>
          </cell>
          <cell r="B119">
            <v>-1</v>
          </cell>
          <cell r="C119">
            <v>-1</v>
          </cell>
          <cell r="D119">
            <v>5070</v>
          </cell>
          <cell r="E119">
            <v>5290</v>
          </cell>
          <cell r="F119">
            <v>-1</v>
          </cell>
          <cell r="G119">
            <v>-1</v>
          </cell>
          <cell r="H119">
            <v>-1</v>
          </cell>
          <cell r="I119">
            <v>-1</v>
          </cell>
          <cell r="J119">
            <v>-1</v>
          </cell>
        </row>
        <row r="120">
          <cell r="A120">
            <v>-1</v>
          </cell>
          <cell r="B120">
            <v>-1</v>
          </cell>
          <cell r="C120">
            <v>-1</v>
          </cell>
          <cell r="D120">
            <v>5100</v>
          </cell>
          <cell r="E120">
            <v>5340</v>
          </cell>
          <cell r="F120">
            <v>-1</v>
          </cell>
          <cell r="G120">
            <v>-1</v>
          </cell>
          <cell r="H120">
            <v>-1</v>
          </cell>
          <cell r="I120">
            <v>-1</v>
          </cell>
          <cell r="J120">
            <v>-1</v>
          </cell>
        </row>
        <row r="121">
          <cell r="A121">
            <v>-1</v>
          </cell>
          <cell r="B121">
            <v>-1</v>
          </cell>
          <cell r="C121">
            <v>-1</v>
          </cell>
          <cell r="D121">
            <v>5130</v>
          </cell>
          <cell r="E121">
            <v>5370</v>
          </cell>
          <cell r="F121">
            <v>-1</v>
          </cell>
          <cell r="G121">
            <v>-1</v>
          </cell>
          <cell r="H121">
            <v>-1</v>
          </cell>
          <cell r="I121">
            <v>-1</v>
          </cell>
          <cell r="J121">
            <v>-1</v>
          </cell>
        </row>
        <row r="122">
          <cell r="A122">
            <v>-1</v>
          </cell>
          <cell r="B122">
            <v>-1</v>
          </cell>
          <cell r="C122">
            <v>-1</v>
          </cell>
          <cell r="D122">
            <v>5170</v>
          </cell>
          <cell r="E122">
            <v>5390</v>
          </cell>
          <cell r="F122">
            <v>-1</v>
          </cell>
          <cell r="G122">
            <v>-1</v>
          </cell>
          <cell r="H122">
            <v>-1</v>
          </cell>
          <cell r="I122">
            <v>-1</v>
          </cell>
          <cell r="J122">
            <v>-1</v>
          </cell>
        </row>
        <row r="123">
          <cell r="A123">
            <v>-1</v>
          </cell>
          <cell r="B123">
            <v>-1</v>
          </cell>
          <cell r="C123">
            <v>-1</v>
          </cell>
          <cell r="D123">
            <v>5200</v>
          </cell>
          <cell r="E123">
            <v>6641</v>
          </cell>
          <cell r="F123">
            <v>-1</v>
          </cell>
          <cell r="G123">
            <v>-1</v>
          </cell>
          <cell r="H123">
            <v>-1</v>
          </cell>
          <cell r="I123">
            <v>-1</v>
          </cell>
          <cell r="J123">
            <v>-1</v>
          </cell>
        </row>
        <row r="124">
          <cell r="A124">
            <v>-1</v>
          </cell>
          <cell r="B124">
            <v>-1</v>
          </cell>
          <cell r="C124">
            <v>-1</v>
          </cell>
          <cell r="D124">
            <v>5250</v>
          </cell>
          <cell r="E124">
            <v>-1</v>
          </cell>
          <cell r="F124">
            <v>-1</v>
          </cell>
          <cell r="G124">
            <v>-1</v>
          </cell>
          <cell r="H124">
            <v>-1</v>
          </cell>
          <cell r="I124">
            <v>-1</v>
          </cell>
          <cell r="J124">
            <v>-1</v>
          </cell>
        </row>
        <row r="125">
          <cell r="A125">
            <v>-1</v>
          </cell>
          <cell r="B125">
            <v>-1</v>
          </cell>
          <cell r="C125">
            <v>-1</v>
          </cell>
          <cell r="D125">
            <v>5320</v>
          </cell>
          <cell r="E125">
            <v>-1</v>
          </cell>
          <cell r="F125">
            <v>-1</v>
          </cell>
          <cell r="G125">
            <v>-1</v>
          </cell>
          <cell r="H125">
            <v>-1</v>
          </cell>
          <cell r="I125">
            <v>-1</v>
          </cell>
          <cell r="J125">
            <v>-1</v>
          </cell>
        </row>
        <row r="126">
          <cell r="A126">
            <v>-1</v>
          </cell>
          <cell r="B126">
            <v>-1</v>
          </cell>
          <cell r="C126">
            <v>-1</v>
          </cell>
          <cell r="D126">
            <v>5380</v>
          </cell>
          <cell r="E126">
            <v>-1</v>
          </cell>
          <cell r="F126">
            <v>-1</v>
          </cell>
          <cell r="G126">
            <v>-1</v>
          </cell>
          <cell r="H126">
            <v>-1</v>
          </cell>
          <cell r="I126">
            <v>-1</v>
          </cell>
          <cell r="J126">
            <v>-1</v>
          </cell>
        </row>
        <row r="127">
          <cell r="A127">
            <v>-1</v>
          </cell>
          <cell r="B127">
            <v>-1</v>
          </cell>
          <cell r="C127">
            <v>-1</v>
          </cell>
          <cell r="D127">
            <v>5440</v>
          </cell>
          <cell r="E127">
            <v>-1</v>
          </cell>
          <cell r="F127">
            <v>-1</v>
          </cell>
          <cell r="G127">
            <v>-1</v>
          </cell>
          <cell r="H127">
            <v>-1</v>
          </cell>
          <cell r="I127">
            <v>-1</v>
          </cell>
          <cell r="J127">
            <v>-1</v>
          </cell>
        </row>
        <row r="128">
          <cell r="A128">
            <v>-1</v>
          </cell>
          <cell r="B128">
            <v>-1</v>
          </cell>
          <cell r="C128">
            <v>-1</v>
          </cell>
          <cell r="D128">
            <v>5535</v>
          </cell>
          <cell r="E128">
            <v>-1</v>
          </cell>
          <cell r="F128">
            <v>-1</v>
          </cell>
          <cell r="G128">
            <v>-1</v>
          </cell>
          <cell r="H128">
            <v>-1</v>
          </cell>
          <cell r="I128">
            <v>-1</v>
          </cell>
          <cell r="J128">
            <v>-1</v>
          </cell>
        </row>
        <row r="129">
          <cell r="A129">
            <v>-1</v>
          </cell>
          <cell r="B129">
            <v>-1</v>
          </cell>
          <cell r="C129">
            <v>-1</v>
          </cell>
          <cell r="D129">
            <v>5570</v>
          </cell>
          <cell r="E129">
            <v>-1</v>
          </cell>
          <cell r="F129">
            <v>-1</v>
          </cell>
          <cell r="G129">
            <v>-1</v>
          </cell>
          <cell r="H129">
            <v>-1</v>
          </cell>
          <cell r="I129">
            <v>-1</v>
          </cell>
          <cell r="J129">
            <v>-1</v>
          </cell>
        </row>
        <row r="130">
          <cell r="A130">
            <v>-1</v>
          </cell>
          <cell r="B130">
            <v>-1</v>
          </cell>
          <cell r="C130">
            <v>-1</v>
          </cell>
          <cell r="D130">
            <v>-1</v>
          </cell>
          <cell r="E130">
            <v>-1</v>
          </cell>
          <cell r="F130">
            <v>-1</v>
          </cell>
          <cell r="G130">
            <v>-1</v>
          </cell>
          <cell r="H130">
            <v>-1</v>
          </cell>
          <cell r="I130">
            <v>-1</v>
          </cell>
          <cell r="J130">
            <v>-1</v>
          </cell>
        </row>
        <row r="131">
          <cell r="A131">
            <v>-1</v>
          </cell>
          <cell r="B131">
            <v>-1</v>
          </cell>
          <cell r="C131">
            <v>-1</v>
          </cell>
          <cell r="D131">
            <v>-1</v>
          </cell>
          <cell r="E131">
            <v>-1</v>
          </cell>
          <cell r="F131">
            <v>-1</v>
          </cell>
          <cell r="G131">
            <v>-1</v>
          </cell>
          <cell r="H131">
            <v>-1</v>
          </cell>
          <cell r="I131">
            <v>-1</v>
          </cell>
          <cell r="J131">
            <v>-1</v>
          </cell>
        </row>
        <row r="132">
          <cell r="A132">
            <v>-1</v>
          </cell>
          <cell r="B132">
            <v>-1</v>
          </cell>
          <cell r="C132">
            <v>-1</v>
          </cell>
          <cell r="D132">
            <v>-1</v>
          </cell>
          <cell r="E132">
            <v>-1</v>
          </cell>
          <cell r="F132">
            <v>-1</v>
          </cell>
          <cell r="G132">
            <v>-1</v>
          </cell>
          <cell r="H132">
            <v>-1</v>
          </cell>
          <cell r="I132">
            <v>-1</v>
          </cell>
          <cell r="J132">
            <v>-1</v>
          </cell>
        </row>
        <row r="133">
          <cell r="A133">
            <v>-1</v>
          </cell>
          <cell r="B133">
            <v>-1</v>
          </cell>
          <cell r="C133">
            <v>-1</v>
          </cell>
          <cell r="D133">
            <v>-1</v>
          </cell>
          <cell r="E133">
            <v>-1</v>
          </cell>
          <cell r="F133">
            <v>-1</v>
          </cell>
          <cell r="G133">
            <v>-1</v>
          </cell>
          <cell r="H133">
            <v>-1</v>
          </cell>
          <cell r="I133">
            <v>-1</v>
          </cell>
          <cell r="J133">
            <v>-1</v>
          </cell>
        </row>
        <row r="134">
          <cell r="A134">
            <v>-1</v>
          </cell>
          <cell r="B134">
            <v>-1</v>
          </cell>
          <cell r="C134">
            <v>-1</v>
          </cell>
          <cell r="D134">
            <v>-1</v>
          </cell>
          <cell r="E134">
            <v>-1</v>
          </cell>
          <cell r="F134">
            <v>-1</v>
          </cell>
          <cell r="G134">
            <v>-1</v>
          </cell>
          <cell r="H134">
            <v>-1</v>
          </cell>
          <cell r="I134">
            <v>-1</v>
          </cell>
          <cell r="J134">
            <v>-1</v>
          </cell>
        </row>
        <row r="135">
          <cell r="A135">
            <v>-1</v>
          </cell>
          <cell r="B135">
            <v>-1</v>
          </cell>
          <cell r="C135">
            <v>-1</v>
          </cell>
          <cell r="D135">
            <v>-1</v>
          </cell>
          <cell r="E135">
            <v>-1</v>
          </cell>
          <cell r="F135">
            <v>-1</v>
          </cell>
          <cell r="G135">
            <v>-1</v>
          </cell>
          <cell r="H135">
            <v>-1</v>
          </cell>
          <cell r="I135">
            <v>-1</v>
          </cell>
          <cell r="J135">
            <v>-1</v>
          </cell>
        </row>
        <row r="136">
          <cell r="A136">
            <v>-1</v>
          </cell>
          <cell r="B136">
            <v>-1</v>
          </cell>
          <cell r="C136">
            <v>-1</v>
          </cell>
          <cell r="D136">
            <v>-1</v>
          </cell>
          <cell r="E136">
            <v>-1</v>
          </cell>
          <cell r="F136">
            <v>-1</v>
          </cell>
          <cell r="G136">
            <v>-1</v>
          </cell>
          <cell r="H136">
            <v>-1</v>
          </cell>
          <cell r="I136">
            <v>-1</v>
          </cell>
          <cell r="J136">
            <v>-1</v>
          </cell>
        </row>
        <row r="137">
          <cell r="A137">
            <v>-1</v>
          </cell>
          <cell r="B137">
            <v>-1</v>
          </cell>
          <cell r="C137">
            <v>-1</v>
          </cell>
          <cell r="D137">
            <v>-1</v>
          </cell>
          <cell r="E137">
            <v>-1</v>
          </cell>
          <cell r="F137">
            <v>-1</v>
          </cell>
          <cell r="G137">
            <v>-1</v>
          </cell>
          <cell r="H137">
            <v>-1</v>
          </cell>
          <cell r="I137">
            <v>-1</v>
          </cell>
          <cell r="J137">
            <v>-1</v>
          </cell>
        </row>
        <row r="138">
          <cell r="A138">
            <v>-1</v>
          </cell>
          <cell r="B138">
            <v>-1</v>
          </cell>
          <cell r="C138">
            <v>-1</v>
          </cell>
          <cell r="D138">
            <v>-1</v>
          </cell>
          <cell r="E138">
            <v>-1</v>
          </cell>
          <cell r="F138">
            <v>-1</v>
          </cell>
          <cell r="G138">
            <v>-1</v>
          </cell>
          <cell r="H138">
            <v>-1</v>
          </cell>
          <cell r="I138">
            <v>-1</v>
          </cell>
          <cell r="J138">
            <v>-1</v>
          </cell>
        </row>
        <row r="139">
          <cell r="A139">
            <v>-1</v>
          </cell>
          <cell r="B139">
            <v>-1</v>
          </cell>
          <cell r="C139">
            <v>-1</v>
          </cell>
          <cell r="D139">
            <v>-1</v>
          </cell>
          <cell r="E139">
            <v>-1</v>
          </cell>
          <cell r="F139">
            <v>-1</v>
          </cell>
          <cell r="G139">
            <v>-1</v>
          </cell>
          <cell r="H139">
            <v>-1</v>
          </cell>
          <cell r="I139">
            <v>-1</v>
          </cell>
          <cell r="J139">
            <v>-1</v>
          </cell>
        </row>
        <row r="140">
          <cell r="A140">
            <v>-1</v>
          </cell>
          <cell r="B140">
            <v>-1</v>
          </cell>
          <cell r="C140">
            <v>-1</v>
          </cell>
          <cell r="D140">
            <v>-1</v>
          </cell>
          <cell r="E140">
            <v>-1</v>
          </cell>
          <cell r="F140">
            <v>-1</v>
          </cell>
          <cell r="G140">
            <v>-1</v>
          </cell>
          <cell r="H140">
            <v>-1</v>
          </cell>
          <cell r="I140">
            <v>-1</v>
          </cell>
          <cell r="J140">
            <v>-1</v>
          </cell>
        </row>
        <row r="141">
          <cell r="A141">
            <v>-1</v>
          </cell>
          <cell r="B141">
            <v>-1</v>
          </cell>
          <cell r="C141">
            <v>-1</v>
          </cell>
          <cell r="D141">
            <v>-1</v>
          </cell>
          <cell r="E141">
            <v>-1</v>
          </cell>
          <cell r="F141">
            <v>-1</v>
          </cell>
          <cell r="G141">
            <v>-1</v>
          </cell>
          <cell r="H141">
            <v>-1</v>
          </cell>
          <cell r="I141">
            <v>-1</v>
          </cell>
          <cell r="J141">
            <v>-1</v>
          </cell>
        </row>
        <row r="142">
          <cell r="A142">
            <v>-1</v>
          </cell>
          <cell r="B142">
            <v>-1</v>
          </cell>
          <cell r="C142">
            <v>-1</v>
          </cell>
          <cell r="D142">
            <v>-1</v>
          </cell>
          <cell r="E142">
            <v>-1</v>
          </cell>
          <cell r="F142">
            <v>-1</v>
          </cell>
          <cell r="G142">
            <v>-1</v>
          </cell>
          <cell r="H142">
            <v>-1</v>
          </cell>
          <cell r="I142">
            <v>-1</v>
          </cell>
          <cell r="J142">
            <v>-1</v>
          </cell>
        </row>
        <row r="143">
          <cell r="A143">
            <v>-1</v>
          </cell>
          <cell r="B143">
            <v>-1</v>
          </cell>
          <cell r="C143">
            <v>-1</v>
          </cell>
          <cell r="D143">
            <v>-1</v>
          </cell>
          <cell r="E143">
            <v>-1</v>
          </cell>
          <cell r="F143">
            <v>-1</v>
          </cell>
          <cell r="G143">
            <v>-1</v>
          </cell>
          <cell r="H143">
            <v>-1</v>
          </cell>
          <cell r="I143">
            <v>-1</v>
          </cell>
          <cell r="J143">
            <v>-1</v>
          </cell>
        </row>
        <row r="144">
          <cell r="A144">
            <v>-1</v>
          </cell>
          <cell r="B144">
            <v>-1</v>
          </cell>
          <cell r="C144">
            <v>-1</v>
          </cell>
          <cell r="D144">
            <v>-1</v>
          </cell>
          <cell r="E144">
            <v>-1</v>
          </cell>
          <cell r="F144">
            <v>-1</v>
          </cell>
          <cell r="G144">
            <v>-1</v>
          </cell>
          <cell r="H144">
            <v>-1</v>
          </cell>
          <cell r="I144">
            <v>-1</v>
          </cell>
          <cell r="J144">
            <v>-1</v>
          </cell>
        </row>
        <row r="145">
          <cell r="A145">
            <v>-1</v>
          </cell>
          <cell r="B145">
            <v>-1</v>
          </cell>
          <cell r="C145">
            <v>-1</v>
          </cell>
          <cell r="D145">
            <v>-1</v>
          </cell>
          <cell r="E145">
            <v>-1</v>
          </cell>
          <cell r="F145">
            <v>-1</v>
          </cell>
          <cell r="G145">
            <v>-1</v>
          </cell>
          <cell r="H145">
            <v>-1</v>
          </cell>
          <cell r="I145">
            <v>-1</v>
          </cell>
          <cell r="J145">
            <v>-1</v>
          </cell>
        </row>
        <row r="146">
          <cell r="A146">
            <v>-1</v>
          </cell>
          <cell r="B146">
            <v>-1</v>
          </cell>
          <cell r="C146">
            <v>-1</v>
          </cell>
          <cell r="D146">
            <v>-1</v>
          </cell>
          <cell r="E146">
            <v>-1</v>
          </cell>
          <cell r="F146">
            <v>-1</v>
          </cell>
          <cell r="G146">
            <v>-1</v>
          </cell>
          <cell r="H146">
            <v>-1</v>
          </cell>
          <cell r="I146">
            <v>-1</v>
          </cell>
          <cell r="J146">
            <v>-1</v>
          </cell>
        </row>
        <row r="147">
          <cell r="A147">
            <v>-1</v>
          </cell>
          <cell r="B147">
            <v>-1</v>
          </cell>
          <cell r="C147">
            <v>-1</v>
          </cell>
          <cell r="D147">
            <v>-1</v>
          </cell>
          <cell r="E147">
            <v>-1</v>
          </cell>
          <cell r="F147">
            <v>-1</v>
          </cell>
          <cell r="G147">
            <v>-1</v>
          </cell>
          <cell r="H147">
            <v>-1</v>
          </cell>
          <cell r="I147">
            <v>-1</v>
          </cell>
          <cell r="J147">
            <v>-1</v>
          </cell>
        </row>
        <row r="148">
          <cell r="A148">
            <v>-1</v>
          </cell>
          <cell r="B148">
            <v>-1</v>
          </cell>
          <cell r="C148">
            <v>-1</v>
          </cell>
          <cell r="D148">
            <v>-1</v>
          </cell>
          <cell r="E148">
            <v>-1</v>
          </cell>
          <cell r="F148">
            <v>-1</v>
          </cell>
          <cell r="G148">
            <v>-1</v>
          </cell>
          <cell r="H148">
            <v>-1</v>
          </cell>
          <cell r="I148">
            <v>-1</v>
          </cell>
          <cell r="J148">
            <v>-1</v>
          </cell>
        </row>
        <row r="149">
          <cell r="A149">
            <v>-1</v>
          </cell>
          <cell r="B149">
            <v>-1</v>
          </cell>
          <cell r="C149">
            <v>-1</v>
          </cell>
          <cell r="D149">
            <v>-1</v>
          </cell>
          <cell r="E149">
            <v>-1</v>
          </cell>
          <cell r="F149">
            <v>-1</v>
          </cell>
          <cell r="G149">
            <v>-1</v>
          </cell>
          <cell r="H149">
            <v>-1</v>
          </cell>
          <cell r="I149">
            <v>-1</v>
          </cell>
          <cell r="J149">
            <v>-1</v>
          </cell>
        </row>
        <row r="150">
          <cell r="A150">
            <v>-1</v>
          </cell>
          <cell r="B150">
            <v>-1</v>
          </cell>
          <cell r="C150">
            <v>-1</v>
          </cell>
          <cell r="D150">
            <v>-1</v>
          </cell>
          <cell r="E150">
            <v>-1</v>
          </cell>
          <cell r="F150">
            <v>-1</v>
          </cell>
          <cell r="G150">
            <v>-1</v>
          </cell>
          <cell r="H150">
            <v>-1</v>
          </cell>
          <cell r="I150">
            <v>-1</v>
          </cell>
          <cell r="J150">
            <v>-1</v>
          </cell>
        </row>
        <row r="151">
          <cell r="A151">
            <v>-1</v>
          </cell>
          <cell r="B151">
            <v>-1</v>
          </cell>
          <cell r="C151">
            <v>-1</v>
          </cell>
          <cell r="D151">
            <v>-1</v>
          </cell>
          <cell r="E151">
            <v>-1</v>
          </cell>
          <cell r="F151">
            <v>-1</v>
          </cell>
          <cell r="G151">
            <v>-1</v>
          </cell>
          <cell r="H151">
            <v>-1</v>
          </cell>
          <cell r="I151">
            <v>-1</v>
          </cell>
          <cell r="J151">
            <v>-1</v>
          </cell>
        </row>
        <row r="152">
          <cell r="A152">
            <v>-1</v>
          </cell>
          <cell r="B152">
            <v>-1</v>
          </cell>
          <cell r="C152">
            <v>-1</v>
          </cell>
          <cell r="D152">
            <v>-1</v>
          </cell>
          <cell r="E152">
            <v>-1</v>
          </cell>
          <cell r="F152">
            <v>-1</v>
          </cell>
          <cell r="G152">
            <v>-1</v>
          </cell>
          <cell r="H152">
            <v>-1</v>
          </cell>
          <cell r="I152">
            <v>-1</v>
          </cell>
          <cell r="J152">
            <v>-1</v>
          </cell>
        </row>
        <row r="153">
          <cell r="A153">
            <v>-1</v>
          </cell>
          <cell r="B153">
            <v>-1</v>
          </cell>
          <cell r="C153">
            <v>-1</v>
          </cell>
          <cell r="D153">
            <v>-1</v>
          </cell>
          <cell r="E153">
            <v>-1</v>
          </cell>
          <cell r="F153">
            <v>-1</v>
          </cell>
          <cell r="G153">
            <v>-1</v>
          </cell>
          <cell r="H153">
            <v>-1</v>
          </cell>
          <cell r="I153">
            <v>-1</v>
          </cell>
          <cell r="J153">
            <v>-1</v>
          </cell>
        </row>
        <row r="154">
          <cell r="A154">
            <v>-1</v>
          </cell>
          <cell r="B154">
            <v>-1</v>
          </cell>
          <cell r="C154">
            <v>-1</v>
          </cell>
          <cell r="D154">
            <v>-1</v>
          </cell>
          <cell r="E154">
            <v>-1</v>
          </cell>
          <cell r="F154">
            <v>-1</v>
          </cell>
          <cell r="G154">
            <v>-1</v>
          </cell>
          <cell r="H154">
            <v>-1</v>
          </cell>
          <cell r="I154">
            <v>-1</v>
          </cell>
          <cell r="J154">
            <v>-1</v>
          </cell>
        </row>
        <row r="155">
          <cell r="A155">
            <v>-1</v>
          </cell>
          <cell r="B155">
            <v>-1</v>
          </cell>
          <cell r="C155">
            <v>-1</v>
          </cell>
          <cell r="D155">
            <v>-1</v>
          </cell>
          <cell r="E155">
            <v>-1</v>
          </cell>
          <cell r="F155">
            <v>-1</v>
          </cell>
          <cell r="G155">
            <v>-1</v>
          </cell>
          <cell r="H155">
            <v>-1</v>
          </cell>
          <cell r="I155">
            <v>-1</v>
          </cell>
          <cell r="J155">
            <v>-1</v>
          </cell>
        </row>
        <row r="156">
          <cell r="A156">
            <v>-1</v>
          </cell>
          <cell r="B156">
            <v>-1</v>
          </cell>
          <cell r="C156">
            <v>-1</v>
          </cell>
          <cell r="D156">
            <v>-1</v>
          </cell>
          <cell r="E156">
            <v>-1</v>
          </cell>
          <cell r="F156">
            <v>-1</v>
          </cell>
          <cell r="G156">
            <v>-1</v>
          </cell>
          <cell r="H156">
            <v>-1</v>
          </cell>
          <cell r="I156">
            <v>-1</v>
          </cell>
          <cell r="J156">
            <v>-1</v>
          </cell>
        </row>
        <row r="157">
          <cell r="A157">
            <v>-1</v>
          </cell>
          <cell r="B157">
            <v>-1</v>
          </cell>
          <cell r="C157">
            <v>-1</v>
          </cell>
          <cell r="D157">
            <v>-1</v>
          </cell>
          <cell r="E157">
            <v>-1</v>
          </cell>
          <cell r="F157">
            <v>-1</v>
          </cell>
          <cell r="G157">
            <v>-1</v>
          </cell>
          <cell r="H157">
            <v>-1</v>
          </cell>
          <cell r="I157">
            <v>-1</v>
          </cell>
          <cell r="J157">
            <v>-1</v>
          </cell>
        </row>
        <row r="158">
          <cell r="A158">
            <v>-1</v>
          </cell>
          <cell r="B158">
            <v>-1</v>
          </cell>
          <cell r="C158">
            <v>-1</v>
          </cell>
          <cell r="D158">
            <v>-1</v>
          </cell>
          <cell r="E158">
            <v>-1</v>
          </cell>
          <cell r="F158">
            <v>-1</v>
          </cell>
          <cell r="G158">
            <v>-1</v>
          </cell>
          <cell r="H158">
            <v>-1</v>
          </cell>
          <cell r="I158">
            <v>-1</v>
          </cell>
          <cell r="J158">
            <v>-1</v>
          </cell>
        </row>
        <row r="159">
          <cell r="A159">
            <v>-1</v>
          </cell>
          <cell r="B159">
            <v>-1</v>
          </cell>
          <cell r="C159">
            <v>-1</v>
          </cell>
          <cell r="D159">
            <v>-1</v>
          </cell>
          <cell r="E159">
            <v>-1</v>
          </cell>
          <cell r="F159">
            <v>-1</v>
          </cell>
          <cell r="G159">
            <v>-1</v>
          </cell>
          <cell r="H159">
            <v>-1</v>
          </cell>
          <cell r="I159">
            <v>-1</v>
          </cell>
          <cell r="J159">
            <v>-1</v>
          </cell>
        </row>
        <row r="160">
          <cell r="A160">
            <v>-1</v>
          </cell>
          <cell r="B160">
            <v>-1</v>
          </cell>
          <cell r="C160">
            <v>-1</v>
          </cell>
          <cell r="D160">
            <v>-1</v>
          </cell>
          <cell r="E160">
            <v>-1</v>
          </cell>
          <cell r="F160">
            <v>-1</v>
          </cell>
          <cell r="G160">
            <v>-1</v>
          </cell>
          <cell r="H160">
            <v>-1</v>
          </cell>
          <cell r="I160">
            <v>-1</v>
          </cell>
          <cell r="J160">
            <v>-1</v>
          </cell>
        </row>
        <row r="161">
          <cell r="A161">
            <v>-1</v>
          </cell>
          <cell r="B161">
            <v>-1</v>
          </cell>
          <cell r="C161">
            <v>-1</v>
          </cell>
          <cell r="D161">
            <v>-1</v>
          </cell>
          <cell r="E161">
            <v>-1</v>
          </cell>
          <cell r="F161">
            <v>-1</v>
          </cell>
          <cell r="G161">
            <v>-1</v>
          </cell>
          <cell r="H161">
            <v>-1</v>
          </cell>
          <cell r="I161">
            <v>-1</v>
          </cell>
          <cell r="J161">
            <v>-1</v>
          </cell>
        </row>
        <row r="162">
          <cell r="A162">
            <v>-1</v>
          </cell>
          <cell r="B162">
            <v>-1</v>
          </cell>
          <cell r="C162">
            <v>-1</v>
          </cell>
          <cell r="D162">
            <v>-1</v>
          </cell>
          <cell r="E162">
            <v>-1</v>
          </cell>
          <cell r="F162">
            <v>-1</v>
          </cell>
          <cell r="G162">
            <v>-1</v>
          </cell>
          <cell r="H162">
            <v>-1</v>
          </cell>
          <cell r="I162">
            <v>-1</v>
          </cell>
          <cell r="J162">
            <v>-1</v>
          </cell>
        </row>
        <row r="163">
          <cell r="A163">
            <v>-1</v>
          </cell>
          <cell r="B163">
            <v>-1</v>
          </cell>
          <cell r="C163">
            <v>-1</v>
          </cell>
          <cell r="D163">
            <v>-1</v>
          </cell>
          <cell r="E163">
            <v>-1</v>
          </cell>
          <cell r="F163">
            <v>-1</v>
          </cell>
          <cell r="G163">
            <v>-1</v>
          </cell>
          <cell r="H163">
            <v>-1</v>
          </cell>
          <cell r="I163">
            <v>-1</v>
          </cell>
          <cell r="J163">
            <v>-1</v>
          </cell>
        </row>
        <row r="164">
          <cell r="A164">
            <v>-1</v>
          </cell>
          <cell r="B164">
            <v>-1</v>
          </cell>
          <cell r="C164">
            <v>-1</v>
          </cell>
          <cell r="D164">
            <v>-1</v>
          </cell>
          <cell r="E164">
            <v>-1</v>
          </cell>
          <cell r="F164">
            <v>-1</v>
          </cell>
          <cell r="G164">
            <v>-1</v>
          </cell>
          <cell r="H164">
            <v>-1</v>
          </cell>
          <cell r="I164">
            <v>-1</v>
          </cell>
          <cell r="J164">
            <v>-1</v>
          </cell>
        </row>
        <row r="165">
          <cell r="A165">
            <v>-1</v>
          </cell>
          <cell r="B165">
            <v>-1</v>
          </cell>
          <cell r="C165">
            <v>-1</v>
          </cell>
          <cell r="D165">
            <v>-1</v>
          </cell>
          <cell r="E165">
            <v>-1</v>
          </cell>
          <cell r="F165">
            <v>-1</v>
          </cell>
          <cell r="G165">
            <v>-1</v>
          </cell>
          <cell r="H165">
            <v>-1</v>
          </cell>
          <cell r="I165">
            <v>-1</v>
          </cell>
          <cell r="J165">
            <v>-1</v>
          </cell>
        </row>
        <row r="166">
          <cell r="A166">
            <v>-1</v>
          </cell>
          <cell r="B166">
            <v>-1</v>
          </cell>
          <cell r="C166">
            <v>-1</v>
          </cell>
          <cell r="D166">
            <v>-1</v>
          </cell>
          <cell r="E166">
            <v>-1</v>
          </cell>
          <cell r="F166">
            <v>-1</v>
          </cell>
          <cell r="G166">
            <v>-1</v>
          </cell>
          <cell r="H166">
            <v>-1</v>
          </cell>
          <cell r="I166">
            <v>-1</v>
          </cell>
          <cell r="J166">
            <v>-1</v>
          </cell>
        </row>
        <row r="167">
          <cell r="A167">
            <v>-1</v>
          </cell>
          <cell r="B167">
            <v>-1</v>
          </cell>
          <cell r="C167">
            <v>-1</v>
          </cell>
          <cell r="D167">
            <v>-1</v>
          </cell>
          <cell r="E167">
            <v>-1</v>
          </cell>
          <cell r="F167">
            <v>-1</v>
          </cell>
          <cell r="G167">
            <v>-1</v>
          </cell>
          <cell r="H167">
            <v>-1</v>
          </cell>
          <cell r="I167">
            <v>-1</v>
          </cell>
          <cell r="J167">
            <v>-1</v>
          </cell>
        </row>
        <row r="168">
          <cell r="A168">
            <v>-1</v>
          </cell>
          <cell r="B168">
            <v>-1</v>
          </cell>
          <cell r="C168">
            <v>-1</v>
          </cell>
          <cell r="D168">
            <v>-1</v>
          </cell>
          <cell r="E168">
            <v>-1</v>
          </cell>
          <cell r="F168">
            <v>-1</v>
          </cell>
          <cell r="G168">
            <v>-1</v>
          </cell>
          <cell r="H168">
            <v>-1</v>
          </cell>
          <cell r="I168">
            <v>-1</v>
          </cell>
          <cell r="J168">
            <v>-1</v>
          </cell>
        </row>
        <row r="169">
          <cell r="A169">
            <v>-1</v>
          </cell>
          <cell r="B169">
            <v>-1</v>
          </cell>
          <cell r="C169">
            <v>-1</v>
          </cell>
          <cell r="D169">
            <v>-1</v>
          </cell>
          <cell r="E169">
            <v>-1</v>
          </cell>
          <cell r="F169">
            <v>-1</v>
          </cell>
          <cell r="G169">
            <v>-1</v>
          </cell>
          <cell r="H169">
            <v>-1</v>
          </cell>
          <cell r="I169">
            <v>-1</v>
          </cell>
          <cell r="J169">
            <v>-1</v>
          </cell>
        </row>
        <row r="170">
          <cell r="A170">
            <v>-1</v>
          </cell>
          <cell r="B170">
            <v>-1</v>
          </cell>
          <cell r="C170">
            <v>-1</v>
          </cell>
          <cell r="D170">
            <v>-1</v>
          </cell>
          <cell r="E170">
            <v>-1</v>
          </cell>
          <cell r="F170">
            <v>-1</v>
          </cell>
          <cell r="G170">
            <v>-1</v>
          </cell>
          <cell r="H170">
            <v>-1</v>
          </cell>
          <cell r="I170">
            <v>-1</v>
          </cell>
          <cell r="J170">
            <v>-1</v>
          </cell>
        </row>
        <row r="171">
          <cell r="A171">
            <v>-1</v>
          </cell>
          <cell r="B171">
            <v>-1</v>
          </cell>
          <cell r="C171">
            <v>-1</v>
          </cell>
          <cell r="D171">
            <v>-1</v>
          </cell>
          <cell r="E171">
            <v>-1</v>
          </cell>
          <cell r="F171">
            <v>-1</v>
          </cell>
          <cell r="G171">
            <v>-1</v>
          </cell>
          <cell r="H171">
            <v>-1</v>
          </cell>
          <cell r="I171">
            <v>-1</v>
          </cell>
          <cell r="J171">
            <v>-1</v>
          </cell>
        </row>
        <row r="172">
          <cell r="A172">
            <v>-1</v>
          </cell>
          <cell r="B172">
            <v>-1</v>
          </cell>
          <cell r="C172">
            <v>-1</v>
          </cell>
          <cell r="D172">
            <v>-1</v>
          </cell>
          <cell r="E172">
            <v>-1</v>
          </cell>
          <cell r="F172">
            <v>-1</v>
          </cell>
          <cell r="G172">
            <v>-1</v>
          </cell>
          <cell r="H172">
            <v>-1</v>
          </cell>
          <cell r="I172">
            <v>-1</v>
          </cell>
          <cell r="J172">
            <v>-1</v>
          </cell>
        </row>
        <row r="173">
          <cell r="A173">
            <v>-1</v>
          </cell>
          <cell r="B173">
            <v>-1</v>
          </cell>
          <cell r="C173">
            <v>-1</v>
          </cell>
          <cell r="D173">
            <v>-1</v>
          </cell>
          <cell r="E173">
            <v>-1</v>
          </cell>
          <cell r="F173">
            <v>-1</v>
          </cell>
          <cell r="G173">
            <v>-1</v>
          </cell>
          <cell r="H173">
            <v>-1</v>
          </cell>
          <cell r="I173">
            <v>-1</v>
          </cell>
          <cell r="J173">
            <v>-1</v>
          </cell>
        </row>
        <row r="174">
          <cell r="A174">
            <v>-1</v>
          </cell>
          <cell r="B174">
            <v>-1</v>
          </cell>
          <cell r="C174">
            <v>-1</v>
          </cell>
          <cell r="D174">
            <v>-1</v>
          </cell>
          <cell r="E174">
            <v>-1</v>
          </cell>
          <cell r="F174">
            <v>-1</v>
          </cell>
          <cell r="G174">
            <v>-1</v>
          </cell>
          <cell r="H174">
            <v>-1</v>
          </cell>
          <cell r="I174">
            <v>-1</v>
          </cell>
          <cell r="J174">
            <v>-1</v>
          </cell>
        </row>
        <row r="175">
          <cell r="A175">
            <v>-1</v>
          </cell>
          <cell r="B175">
            <v>-1</v>
          </cell>
          <cell r="C175">
            <v>-1</v>
          </cell>
          <cell r="D175">
            <v>-1</v>
          </cell>
          <cell r="E175">
            <v>-1</v>
          </cell>
          <cell r="F175">
            <v>-1</v>
          </cell>
          <cell r="G175">
            <v>-1</v>
          </cell>
          <cell r="H175">
            <v>-1</v>
          </cell>
          <cell r="I175">
            <v>-1</v>
          </cell>
          <cell r="J175">
            <v>-1</v>
          </cell>
        </row>
        <row r="176">
          <cell r="A176">
            <v>-1</v>
          </cell>
          <cell r="B176">
            <v>-1</v>
          </cell>
          <cell r="C176">
            <v>-1</v>
          </cell>
          <cell r="D176">
            <v>-1</v>
          </cell>
          <cell r="E176">
            <v>-1</v>
          </cell>
          <cell r="F176">
            <v>-1</v>
          </cell>
          <cell r="G176">
            <v>-1</v>
          </cell>
          <cell r="H176">
            <v>-1</v>
          </cell>
          <cell r="I176">
            <v>-1</v>
          </cell>
          <cell r="J176">
            <v>-1</v>
          </cell>
        </row>
        <row r="177">
          <cell r="A177">
            <v>-1</v>
          </cell>
          <cell r="B177">
            <v>-1</v>
          </cell>
          <cell r="C177">
            <v>-1</v>
          </cell>
          <cell r="D177">
            <v>-1</v>
          </cell>
          <cell r="E177">
            <v>-1</v>
          </cell>
          <cell r="F177">
            <v>-1</v>
          </cell>
          <cell r="G177">
            <v>-1</v>
          </cell>
          <cell r="H177">
            <v>-1</v>
          </cell>
          <cell r="I177">
            <v>-1</v>
          </cell>
          <cell r="J177">
            <v>-1</v>
          </cell>
        </row>
        <row r="178">
          <cell r="A178">
            <v>-1</v>
          </cell>
          <cell r="B178">
            <v>-1</v>
          </cell>
          <cell r="C178">
            <v>-1</v>
          </cell>
          <cell r="D178">
            <v>-1</v>
          </cell>
          <cell r="E178">
            <v>-1</v>
          </cell>
          <cell r="F178">
            <v>-1</v>
          </cell>
          <cell r="G178">
            <v>-1</v>
          </cell>
          <cell r="H178">
            <v>-1</v>
          </cell>
          <cell r="I178">
            <v>-1</v>
          </cell>
          <cell r="J178">
            <v>-1</v>
          </cell>
        </row>
        <row r="179">
          <cell r="A179">
            <v>-1</v>
          </cell>
          <cell r="B179">
            <v>-1</v>
          </cell>
          <cell r="C179">
            <v>-1</v>
          </cell>
          <cell r="D179">
            <v>-1</v>
          </cell>
          <cell r="E179">
            <v>-1</v>
          </cell>
          <cell r="F179">
            <v>-1</v>
          </cell>
          <cell r="G179">
            <v>-1</v>
          </cell>
          <cell r="H179">
            <v>-1</v>
          </cell>
          <cell r="I179">
            <v>-1</v>
          </cell>
          <cell r="J179">
            <v>-1</v>
          </cell>
        </row>
        <row r="180">
          <cell r="A180">
            <v>-1</v>
          </cell>
          <cell r="B180">
            <v>-1</v>
          </cell>
          <cell r="C180">
            <v>-1</v>
          </cell>
          <cell r="D180">
            <v>-1</v>
          </cell>
          <cell r="E180">
            <v>-1</v>
          </cell>
          <cell r="F180">
            <v>-1</v>
          </cell>
          <cell r="G180">
            <v>-1</v>
          </cell>
          <cell r="H180">
            <v>-1</v>
          </cell>
          <cell r="I180">
            <v>-1</v>
          </cell>
          <cell r="J180">
            <v>-1</v>
          </cell>
        </row>
        <row r="181">
          <cell r="A181">
            <v>-1</v>
          </cell>
          <cell r="B181">
            <v>-1</v>
          </cell>
          <cell r="C181">
            <v>-1</v>
          </cell>
          <cell r="D181">
            <v>-1</v>
          </cell>
          <cell r="E181">
            <v>-1</v>
          </cell>
          <cell r="F181">
            <v>-1</v>
          </cell>
          <cell r="G181">
            <v>-1</v>
          </cell>
          <cell r="H181">
            <v>-1</v>
          </cell>
          <cell r="I181">
            <v>-1</v>
          </cell>
          <cell r="J181">
            <v>-1</v>
          </cell>
        </row>
        <row r="182">
          <cell r="A182">
            <v>-1</v>
          </cell>
          <cell r="B182">
            <v>-1</v>
          </cell>
          <cell r="C182">
            <v>-1</v>
          </cell>
          <cell r="D182">
            <v>-1</v>
          </cell>
          <cell r="E182">
            <v>-1</v>
          </cell>
          <cell r="F182">
            <v>-1</v>
          </cell>
          <cell r="G182">
            <v>-1</v>
          </cell>
          <cell r="H182">
            <v>-1</v>
          </cell>
          <cell r="I182">
            <v>-1</v>
          </cell>
          <cell r="J182">
            <v>-1</v>
          </cell>
        </row>
        <row r="183">
          <cell r="A183">
            <v>-1</v>
          </cell>
          <cell r="B183">
            <v>-1</v>
          </cell>
          <cell r="C183">
            <v>-1</v>
          </cell>
          <cell r="D183">
            <v>-1</v>
          </cell>
          <cell r="E183">
            <v>-1</v>
          </cell>
          <cell r="F183">
            <v>-1</v>
          </cell>
          <cell r="G183">
            <v>-1</v>
          </cell>
          <cell r="H183">
            <v>-1</v>
          </cell>
          <cell r="I183">
            <v>-1</v>
          </cell>
          <cell r="J183">
            <v>-1</v>
          </cell>
        </row>
        <row r="184">
          <cell r="A184">
            <v>-1</v>
          </cell>
          <cell r="B184">
            <v>-1</v>
          </cell>
          <cell r="C184">
            <v>-1</v>
          </cell>
          <cell r="D184">
            <v>-1</v>
          </cell>
          <cell r="E184">
            <v>-1</v>
          </cell>
          <cell r="F184">
            <v>-1</v>
          </cell>
          <cell r="G184">
            <v>-1</v>
          </cell>
          <cell r="H184">
            <v>-1</v>
          </cell>
          <cell r="I184">
            <v>-1</v>
          </cell>
          <cell r="J184">
            <v>-1</v>
          </cell>
        </row>
        <row r="185">
          <cell r="A185">
            <v>-1</v>
          </cell>
          <cell r="B185">
            <v>-1</v>
          </cell>
          <cell r="C185">
            <v>-1</v>
          </cell>
          <cell r="D185">
            <v>-1</v>
          </cell>
          <cell r="E185">
            <v>-1</v>
          </cell>
          <cell r="F185">
            <v>-1</v>
          </cell>
          <cell r="G185">
            <v>-1</v>
          </cell>
          <cell r="H185">
            <v>-1</v>
          </cell>
          <cell r="I185">
            <v>-1</v>
          </cell>
          <cell r="J185">
            <v>-1</v>
          </cell>
        </row>
        <row r="186">
          <cell r="A186">
            <v>-1</v>
          </cell>
          <cell r="B186">
            <v>-1</v>
          </cell>
          <cell r="C186">
            <v>-1</v>
          </cell>
          <cell r="D186">
            <v>-1</v>
          </cell>
          <cell r="E186">
            <v>-1</v>
          </cell>
          <cell r="F186">
            <v>-1</v>
          </cell>
          <cell r="G186">
            <v>-1</v>
          </cell>
          <cell r="H186">
            <v>-1</v>
          </cell>
          <cell r="I186">
            <v>-1</v>
          </cell>
          <cell r="J186">
            <v>-1</v>
          </cell>
        </row>
        <row r="187">
          <cell r="A187">
            <v>-1</v>
          </cell>
          <cell r="B187">
            <v>-1</v>
          </cell>
          <cell r="C187">
            <v>-1</v>
          </cell>
          <cell r="D187">
            <v>-1</v>
          </cell>
          <cell r="E187">
            <v>-1</v>
          </cell>
          <cell r="F187">
            <v>-1</v>
          </cell>
          <cell r="G187">
            <v>-1</v>
          </cell>
          <cell r="H187">
            <v>-1</v>
          </cell>
          <cell r="I187">
            <v>-1</v>
          </cell>
          <cell r="J187">
            <v>-1</v>
          </cell>
        </row>
        <row r="188">
          <cell r="A188">
            <v>-1</v>
          </cell>
          <cell r="B188">
            <v>-1</v>
          </cell>
          <cell r="C188">
            <v>-1</v>
          </cell>
          <cell r="D188">
            <v>-1</v>
          </cell>
          <cell r="E188">
            <v>-1</v>
          </cell>
          <cell r="F188">
            <v>-1</v>
          </cell>
          <cell r="G188">
            <v>-1</v>
          </cell>
          <cell r="H188">
            <v>-1</v>
          </cell>
          <cell r="I188">
            <v>-1</v>
          </cell>
          <cell r="J188">
            <v>-1</v>
          </cell>
        </row>
        <row r="189">
          <cell r="A189">
            <v>-1</v>
          </cell>
          <cell r="B189">
            <v>-1</v>
          </cell>
          <cell r="C189">
            <v>-1</v>
          </cell>
          <cell r="D189">
            <v>-1</v>
          </cell>
          <cell r="E189">
            <v>-1</v>
          </cell>
          <cell r="F189">
            <v>-1</v>
          </cell>
          <cell r="G189">
            <v>-1</v>
          </cell>
          <cell r="H189">
            <v>-1</v>
          </cell>
          <cell r="I189">
            <v>-1</v>
          </cell>
          <cell r="J189">
            <v>-1</v>
          </cell>
        </row>
        <row r="190">
          <cell r="A190">
            <v>-1</v>
          </cell>
          <cell r="B190">
            <v>-1</v>
          </cell>
          <cell r="C190">
            <v>-1</v>
          </cell>
          <cell r="D190">
            <v>-1</v>
          </cell>
          <cell r="E190">
            <v>-1</v>
          </cell>
          <cell r="F190">
            <v>-1</v>
          </cell>
          <cell r="G190">
            <v>-1</v>
          </cell>
          <cell r="H190">
            <v>-1</v>
          </cell>
          <cell r="I190">
            <v>-1</v>
          </cell>
          <cell r="J190">
            <v>-1</v>
          </cell>
        </row>
        <row r="191">
          <cell r="A191">
            <v>-1</v>
          </cell>
          <cell r="B191">
            <v>-1</v>
          </cell>
          <cell r="C191">
            <v>-1</v>
          </cell>
          <cell r="D191">
            <v>-1</v>
          </cell>
          <cell r="E191">
            <v>-1</v>
          </cell>
          <cell r="F191">
            <v>-1</v>
          </cell>
          <cell r="G191">
            <v>-1</v>
          </cell>
          <cell r="H191">
            <v>-1</v>
          </cell>
          <cell r="I191">
            <v>-1</v>
          </cell>
          <cell r="J191">
            <v>-1</v>
          </cell>
        </row>
        <row r="192">
          <cell r="A192">
            <v>-1</v>
          </cell>
          <cell r="B192">
            <v>-1</v>
          </cell>
          <cell r="C192">
            <v>-1</v>
          </cell>
          <cell r="D192">
            <v>-1</v>
          </cell>
          <cell r="E192">
            <v>-1</v>
          </cell>
          <cell r="F192">
            <v>-1</v>
          </cell>
          <cell r="G192">
            <v>-1</v>
          </cell>
          <cell r="H192">
            <v>-1</v>
          </cell>
          <cell r="I192">
            <v>-1</v>
          </cell>
          <cell r="J192">
            <v>-1</v>
          </cell>
        </row>
        <row r="193">
          <cell r="A193">
            <v>-1</v>
          </cell>
          <cell r="B193">
            <v>-1</v>
          </cell>
          <cell r="C193">
            <v>-1</v>
          </cell>
          <cell r="D193">
            <v>-1</v>
          </cell>
          <cell r="E193">
            <v>-1</v>
          </cell>
          <cell r="F193">
            <v>-1</v>
          </cell>
          <cell r="G193">
            <v>-1</v>
          </cell>
          <cell r="H193">
            <v>-1</v>
          </cell>
          <cell r="I193">
            <v>-1</v>
          </cell>
          <cell r="J193">
            <v>-1</v>
          </cell>
        </row>
        <row r="194">
          <cell r="A194">
            <v>-1</v>
          </cell>
          <cell r="B194">
            <v>-1</v>
          </cell>
          <cell r="C194">
            <v>-1</v>
          </cell>
          <cell r="D194">
            <v>-1</v>
          </cell>
          <cell r="E194">
            <v>-1</v>
          </cell>
          <cell r="F194">
            <v>-1</v>
          </cell>
          <cell r="G194">
            <v>-1</v>
          </cell>
          <cell r="H194">
            <v>-1</v>
          </cell>
          <cell r="I194">
            <v>-1</v>
          </cell>
          <cell r="J194">
            <v>-1</v>
          </cell>
        </row>
        <row r="195">
          <cell r="A195">
            <v>-1</v>
          </cell>
          <cell r="B195">
            <v>-1</v>
          </cell>
          <cell r="C195">
            <v>-1</v>
          </cell>
          <cell r="D195">
            <v>-1</v>
          </cell>
          <cell r="E195">
            <v>-1</v>
          </cell>
          <cell r="F195">
            <v>-1</v>
          </cell>
          <cell r="G195">
            <v>-1</v>
          </cell>
          <cell r="H195">
            <v>-1</v>
          </cell>
          <cell r="I195">
            <v>-1</v>
          </cell>
          <cell r="J195">
            <v>-1</v>
          </cell>
        </row>
        <row r="196">
          <cell r="A196">
            <v>-1</v>
          </cell>
          <cell r="B196">
            <v>-1</v>
          </cell>
          <cell r="C196">
            <v>-1</v>
          </cell>
          <cell r="D196">
            <v>-1</v>
          </cell>
          <cell r="E196">
            <v>-1</v>
          </cell>
          <cell r="F196">
            <v>-1</v>
          </cell>
          <cell r="G196">
            <v>-1</v>
          </cell>
          <cell r="H196">
            <v>-1</v>
          </cell>
          <cell r="I196">
            <v>-1</v>
          </cell>
          <cell r="J196">
            <v>-1</v>
          </cell>
        </row>
        <row r="197">
          <cell r="A197">
            <v>-1</v>
          </cell>
          <cell r="B197">
            <v>-1</v>
          </cell>
          <cell r="C197">
            <v>-1</v>
          </cell>
          <cell r="D197">
            <v>-1</v>
          </cell>
          <cell r="E197">
            <v>-1</v>
          </cell>
          <cell r="F197">
            <v>-1</v>
          </cell>
          <cell r="G197">
            <v>-1</v>
          </cell>
          <cell r="H197">
            <v>-1</v>
          </cell>
          <cell r="I197">
            <v>-1</v>
          </cell>
          <cell r="J197">
            <v>-1</v>
          </cell>
        </row>
        <row r="198">
          <cell r="A198">
            <v>-1</v>
          </cell>
          <cell r="B198">
            <v>-1</v>
          </cell>
          <cell r="C198">
            <v>-1</v>
          </cell>
          <cell r="D198">
            <v>-1</v>
          </cell>
          <cell r="E198">
            <v>-1</v>
          </cell>
          <cell r="F198">
            <v>-1</v>
          </cell>
          <cell r="G198">
            <v>-1</v>
          </cell>
          <cell r="H198">
            <v>-1</v>
          </cell>
          <cell r="I198">
            <v>-1</v>
          </cell>
          <cell r="J198">
            <v>-1</v>
          </cell>
        </row>
        <row r="199">
          <cell r="A199">
            <v>-1</v>
          </cell>
          <cell r="B199">
            <v>-1</v>
          </cell>
          <cell r="C199">
            <v>-1</v>
          </cell>
          <cell r="D199">
            <v>-1</v>
          </cell>
          <cell r="E199">
            <v>-1</v>
          </cell>
          <cell r="F199">
            <v>-1</v>
          </cell>
          <cell r="G199">
            <v>-1</v>
          </cell>
          <cell r="H199">
            <v>-1</v>
          </cell>
          <cell r="I199">
            <v>-1</v>
          </cell>
          <cell r="J199">
            <v>-1</v>
          </cell>
        </row>
        <row r="200">
          <cell r="A200">
            <v>-1</v>
          </cell>
          <cell r="B200">
            <v>-1</v>
          </cell>
          <cell r="C200">
            <v>-1</v>
          </cell>
          <cell r="D200">
            <v>-1</v>
          </cell>
          <cell r="E200">
            <v>-1</v>
          </cell>
          <cell r="F200">
            <v>-1</v>
          </cell>
          <cell r="G200">
            <v>-1</v>
          </cell>
          <cell r="H200">
            <v>-1</v>
          </cell>
          <cell r="I200">
            <v>-1</v>
          </cell>
          <cell r="J200">
            <v>-1</v>
          </cell>
        </row>
        <row r="201">
          <cell r="A201">
            <v>-1</v>
          </cell>
          <cell r="B201">
            <v>-1</v>
          </cell>
          <cell r="C201">
            <v>-1</v>
          </cell>
          <cell r="D201">
            <v>-1</v>
          </cell>
          <cell r="E201">
            <v>-1</v>
          </cell>
          <cell r="F201">
            <v>-1</v>
          </cell>
          <cell r="G201">
            <v>-1</v>
          </cell>
          <cell r="H201">
            <v>-1</v>
          </cell>
          <cell r="I201">
            <v>-1</v>
          </cell>
          <cell r="J201">
            <v>-1</v>
          </cell>
        </row>
        <row r="202">
          <cell r="A202">
            <v>-1</v>
          </cell>
          <cell r="B202">
            <v>-1</v>
          </cell>
          <cell r="C202">
            <v>-1</v>
          </cell>
          <cell r="D202">
            <v>-1</v>
          </cell>
          <cell r="E202">
            <v>-1</v>
          </cell>
          <cell r="F202">
            <v>-1</v>
          </cell>
          <cell r="G202">
            <v>-1</v>
          </cell>
          <cell r="H202">
            <v>-1</v>
          </cell>
          <cell r="I202">
            <v>-1</v>
          </cell>
          <cell r="J202">
            <v>-1</v>
          </cell>
        </row>
        <row r="203">
          <cell r="A203">
            <v>-1</v>
          </cell>
          <cell r="B203">
            <v>-1</v>
          </cell>
          <cell r="C203">
            <v>-1</v>
          </cell>
          <cell r="D203">
            <v>-1</v>
          </cell>
          <cell r="E203">
            <v>-1</v>
          </cell>
          <cell r="F203">
            <v>-1</v>
          </cell>
          <cell r="G203">
            <v>-1</v>
          </cell>
          <cell r="H203">
            <v>-1</v>
          </cell>
          <cell r="I203">
            <v>-1</v>
          </cell>
          <cell r="J203">
            <v>-1</v>
          </cell>
        </row>
        <row r="204">
          <cell r="A204">
            <v>-1</v>
          </cell>
          <cell r="B204">
            <v>-1</v>
          </cell>
          <cell r="C204">
            <v>-1</v>
          </cell>
          <cell r="D204">
            <v>-1</v>
          </cell>
          <cell r="E204">
            <v>-1</v>
          </cell>
          <cell r="F204">
            <v>-1</v>
          </cell>
          <cell r="G204">
            <v>-1</v>
          </cell>
          <cell r="H204">
            <v>-1</v>
          </cell>
          <cell r="I204">
            <v>-1</v>
          </cell>
          <cell r="J204">
            <v>-1</v>
          </cell>
        </row>
        <row r="205">
          <cell r="A205">
            <v>-1</v>
          </cell>
          <cell r="B205">
            <v>-1</v>
          </cell>
          <cell r="C205">
            <v>-1</v>
          </cell>
          <cell r="D205">
            <v>-1</v>
          </cell>
          <cell r="E205">
            <v>-1</v>
          </cell>
          <cell r="F205">
            <v>-1</v>
          </cell>
          <cell r="G205">
            <v>-1</v>
          </cell>
          <cell r="H205">
            <v>-1</v>
          </cell>
          <cell r="I205">
            <v>-1</v>
          </cell>
          <cell r="J205">
            <v>-1</v>
          </cell>
        </row>
        <row r="206">
          <cell r="A206">
            <v>-1</v>
          </cell>
          <cell r="B206">
            <v>-1</v>
          </cell>
          <cell r="C206">
            <v>-1</v>
          </cell>
          <cell r="D206">
            <v>-1</v>
          </cell>
          <cell r="E206">
            <v>-1</v>
          </cell>
          <cell r="F206">
            <v>-1</v>
          </cell>
          <cell r="G206">
            <v>-1</v>
          </cell>
          <cell r="H206">
            <v>-1</v>
          </cell>
          <cell r="I206">
            <v>-1</v>
          </cell>
          <cell r="J206">
            <v>-1</v>
          </cell>
        </row>
      </sheetData>
      <sheetData sheetId="206">
        <row r="1">
          <cell r="A1" t="str">
            <v>COL1</v>
          </cell>
          <cell r="B1" t="str">
            <v>COL2</v>
          </cell>
          <cell r="C1" t="str">
            <v>COL3</v>
          </cell>
          <cell r="D1" t="str">
            <v>COL4</v>
          </cell>
          <cell r="E1" t="str">
            <v>COL5</v>
          </cell>
          <cell r="F1" t="str">
            <v>COL6</v>
          </cell>
          <cell r="G1" t="str">
            <v>COL7</v>
          </cell>
          <cell r="H1" t="str">
            <v>COL8</v>
          </cell>
          <cell r="I1" t="str">
            <v>COL9</v>
          </cell>
        </row>
        <row r="2">
          <cell r="A2">
            <v>540</v>
          </cell>
          <cell r="B2">
            <v>595</v>
          </cell>
          <cell r="C2">
            <v>1220</v>
          </cell>
          <cell r="D2">
            <v>2440</v>
          </cell>
          <cell r="E2">
            <v>3080</v>
          </cell>
          <cell r="F2">
            <v>3320</v>
          </cell>
          <cell r="G2">
            <v>3400</v>
          </cell>
          <cell r="H2">
            <v>2345</v>
          </cell>
          <cell r="I2">
            <v>2015</v>
          </cell>
        </row>
        <row r="3">
          <cell r="A3">
            <v>2530</v>
          </cell>
          <cell r="B3">
            <v>151</v>
          </cell>
          <cell r="C3">
            <v>275</v>
          </cell>
          <cell r="D3">
            <v>350</v>
          </cell>
          <cell r="E3">
            <v>280</v>
          </cell>
          <cell r="F3">
            <v>280</v>
          </cell>
          <cell r="G3">
            <v>437.5</v>
          </cell>
          <cell r="H3">
            <v>677.5</v>
          </cell>
          <cell r="I3">
            <v>950</v>
          </cell>
        </row>
        <row r="4">
          <cell r="A4">
            <v>550</v>
          </cell>
          <cell r="B4">
            <v>154</v>
          </cell>
          <cell r="C4">
            <v>285</v>
          </cell>
          <cell r="D4">
            <v>305</v>
          </cell>
          <cell r="E4">
            <v>295</v>
          </cell>
          <cell r="F4">
            <v>280</v>
          </cell>
          <cell r="G4">
            <v>472.5</v>
          </cell>
          <cell r="H4">
            <v>487.5</v>
          </cell>
          <cell r="I4">
            <v>510</v>
          </cell>
        </row>
        <row r="5">
          <cell r="A5">
            <v>540</v>
          </cell>
          <cell r="B5">
            <v>373</v>
          </cell>
          <cell r="C5">
            <v>830</v>
          </cell>
          <cell r="D5">
            <v>980</v>
          </cell>
          <cell r="E5">
            <v>860</v>
          </cell>
          <cell r="F5">
            <v>835</v>
          </cell>
          <cell r="G5">
            <v>145</v>
          </cell>
          <cell r="H5">
            <v>0</v>
          </cell>
          <cell r="I5">
            <v>1399</v>
          </cell>
        </row>
        <row r="6">
          <cell r="A6">
            <v>760</v>
          </cell>
          <cell r="B6">
            <v>450</v>
          </cell>
          <cell r="C6">
            <v>820</v>
          </cell>
          <cell r="D6">
            <v>980</v>
          </cell>
          <cell r="E6">
            <v>860</v>
          </cell>
          <cell r="F6">
            <v>840</v>
          </cell>
          <cell r="G6">
            <v>140</v>
          </cell>
          <cell r="H6">
            <v>60</v>
          </cell>
          <cell r="I6">
            <v>935</v>
          </cell>
        </row>
        <row r="7">
          <cell r="A7">
            <v>-1</v>
          </cell>
          <cell r="B7">
            <v>0</v>
          </cell>
          <cell r="C7">
            <v>0</v>
          </cell>
          <cell r="D7">
            <v>0</v>
          </cell>
          <cell r="E7">
            <v>0</v>
          </cell>
          <cell r="F7">
            <v>41</v>
          </cell>
          <cell r="G7">
            <v>-1</v>
          </cell>
          <cell r="H7">
            <v>585</v>
          </cell>
          <cell r="I7">
            <v>-1</v>
          </cell>
        </row>
        <row r="8">
          <cell r="A8">
            <v>-1</v>
          </cell>
          <cell r="B8">
            <v>100</v>
          </cell>
          <cell r="C8">
            <v>200</v>
          </cell>
          <cell r="D8">
            <v>37</v>
          </cell>
          <cell r="E8">
            <v>38</v>
          </cell>
          <cell r="F8">
            <v>305</v>
          </cell>
          <cell r="G8">
            <v>-1</v>
          </cell>
          <cell r="H8">
            <v>-1</v>
          </cell>
          <cell r="I8">
            <v>-1</v>
          </cell>
        </row>
        <row r="9">
          <cell r="A9">
            <v>-1</v>
          </cell>
          <cell r="B9">
            <v>1400</v>
          </cell>
          <cell r="C9">
            <v>2650</v>
          </cell>
          <cell r="D9">
            <v>120</v>
          </cell>
          <cell r="E9">
            <v>250</v>
          </cell>
          <cell r="F9">
            <v>330</v>
          </cell>
          <cell r="G9">
            <v>-1</v>
          </cell>
          <cell r="H9">
            <v>-1</v>
          </cell>
          <cell r="I9">
            <v>-1</v>
          </cell>
        </row>
        <row r="10">
          <cell r="A10">
            <v>-1</v>
          </cell>
          <cell r="B10">
            <v>1450</v>
          </cell>
          <cell r="C10">
            <v>2680</v>
          </cell>
          <cell r="D10">
            <v>264</v>
          </cell>
          <cell r="E10">
            <v>308</v>
          </cell>
          <cell r="F10">
            <v>370</v>
          </cell>
          <cell r="G10">
            <v>-1</v>
          </cell>
          <cell r="H10">
            <v>-1</v>
          </cell>
          <cell r="I10">
            <v>-1</v>
          </cell>
        </row>
        <row r="11">
          <cell r="A11">
            <v>-1</v>
          </cell>
          <cell r="B11">
            <v>1480</v>
          </cell>
          <cell r="C11">
            <v>2810</v>
          </cell>
          <cell r="D11">
            <v>300</v>
          </cell>
          <cell r="E11">
            <v>330</v>
          </cell>
          <cell r="F11">
            <v>500</v>
          </cell>
          <cell r="G11">
            <v>-1</v>
          </cell>
          <cell r="H11">
            <v>-1</v>
          </cell>
          <cell r="I11">
            <v>-1</v>
          </cell>
        </row>
        <row r="12">
          <cell r="A12">
            <v>-1</v>
          </cell>
          <cell r="B12">
            <v>1500</v>
          </cell>
          <cell r="C12">
            <v>2860</v>
          </cell>
          <cell r="D12">
            <v>330</v>
          </cell>
          <cell r="E12">
            <v>350</v>
          </cell>
          <cell r="F12">
            <v>1980</v>
          </cell>
          <cell r="G12">
            <v>-1</v>
          </cell>
          <cell r="H12">
            <v>-1</v>
          </cell>
          <cell r="I12">
            <v>-1</v>
          </cell>
        </row>
        <row r="13">
          <cell r="A13">
            <v>-1</v>
          </cell>
          <cell r="B13">
            <v>1750</v>
          </cell>
          <cell r="C13">
            <v>2880</v>
          </cell>
          <cell r="D13">
            <v>360</v>
          </cell>
          <cell r="E13">
            <v>370</v>
          </cell>
          <cell r="F13">
            <v>2010</v>
          </cell>
          <cell r="G13">
            <v>-1</v>
          </cell>
          <cell r="H13">
            <v>-1</v>
          </cell>
          <cell r="I13">
            <v>-1</v>
          </cell>
        </row>
        <row r="14">
          <cell r="A14">
            <v>-1</v>
          </cell>
          <cell r="B14">
            <v>1795</v>
          </cell>
          <cell r="C14">
            <v>2900</v>
          </cell>
          <cell r="D14">
            <v>720</v>
          </cell>
          <cell r="E14">
            <v>400</v>
          </cell>
          <cell r="F14">
            <v>2060</v>
          </cell>
          <cell r="G14">
            <v>-1</v>
          </cell>
          <cell r="H14">
            <v>-1</v>
          </cell>
          <cell r="I14">
            <v>-1</v>
          </cell>
        </row>
        <row r="15">
          <cell r="A15">
            <v>-1</v>
          </cell>
          <cell r="B15">
            <v>2448</v>
          </cell>
          <cell r="C15">
            <v>2950</v>
          </cell>
          <cell r="D15">
            <v>750</v>
          </cell>
          <cell r="E15">
            <v>420</v>
          </cell>
          <cell r="F15">
            <v>2080</v>
          </cell>
          <cell r="G15">
            <v>-1</v>
          </cell>
          <cell r="H15">
            <v>-1</v>
          </cell>
          <cell r="I15">
            <v>-1</v>
          </cell>
        </row>
        <row r="16">
          <cell r="A16">
            <v>-1</v>
          </cell>
          <cell r="B16">
            <v>2485</v>
          </cell>
          <cell r="C16">
            <v>2980</v>
          </cell>
          <cell r="D16">
            <v>870</v>
          </cell>
          <cell r="E16">
            <v>780</v>
          </cell>
          <cell r="F16">
            <v>2120</v>
          </cell>
          <cell r="G16">
            <v>-1</v>
          </cell>
          <cell r="H16">
            <v>-1</v>
          </cell>
          <cell r="I16">
            <v>-1</v>
          </cell>
        </row>
        <row r="17">
          <cell r="A17">
            <v>-1</v>
          </cell>
          <cell r="B17">
            <v>2508</v>
          </cell>
          <cell r="C17">
            <v>3000</v>
          </cell>
          <cell r="D17">
            <v>943</v>
          </cell>
          <cell r="E17">
            <v>845</v>
          </cell>
          <cell r="F17">
            <v>2170</v>
          </cell>
          <cell r="G17">
            <v>-1</v>
          </cell>
          <cell r="H17">
            <v>-1</v>
          </cell>
          <cell r="I17">
            <v>-1</v>
          </cell>
        </row>
        <row r="18">
          <cell r="A18">
            <v>-1</v>
          </cell>
          <cell r="B18">
            <v>2610</v>
          </cell>
          <cell r="C18">
            <v>3050</v>
          </cell>
          <cell r="D18">
            <v>990</v>
          </cell>
          <cell r="E18">
            <v>1050</v>
          </cell>
          <cell r="F18">
            <v>2200</v>
          </cell>
          <cell r="G18">
            <v>-1</v>
          </cell>
          <cell r="H18">
            <v>-1</v>
          </cell>
          <cell r="I18">
            <v>-1</v>
          </cell>
        </row>
        <row r="19">
          <cell r="A19">
            <v>-1</v>
          </cell>
          <cell r="B19">
            <v>2690</v>
          </cell>
          <cell r="C19">
            <v>3070</v>
          </cell>
          <cell r="D19">
            <v>1020</v>
          </cell>
          <cell r="E19">
            <v>1190</v>
          </cell>
          <cell r="F19">
            <v>2230</v>
          </cell>
          <cell r="G19">
            <v>-1</v>
          </cell>
          <cell r="H19">
            <v>-1</v>
          </cell>
          <cell r="I19">
            <v>-1</v>
          </cell>
        </row>
        <row r="20">
          <cell r="A20">
            <v>-1</v>
          </cell>
          <cell r="B20">
            <v>2735</v>
          </cell>
          <cell r="C20">
            <v>3150</v>
          </cell>
          <cell r="D20">
            <v>1040</v>
          </cell>
          <cell r="E20">
            <v>1320</v>
          </cell>
          <cell r="F20">
            <v>2260</v>
          </cell>
          <cell r="G20">
            <v>-1</v>
          </cell>
          <cell r="H20">
            <v>-1</v>
          </cell>
          <cell r="I20">
            <v>-1</v>
          </cell>
        </row>
        <row r="21">
          <cell r="A21">
            <v>-1</v>
          </cell>
          <cell r="B21">
            <v>2810</v>
          </cell>
          <cell r="C21">
            <v>3200</v>
          </cell>
          <cell r="D21">
            <v>1060</v>
          </cell>
          <cell r="E21">
            <v>1354</v>
          </cell>
          <cell r="F21">
            <v>2280</v>
          </cell>
          <cell r="G21">
            <v>-1</v>
          </cell>
          <cell r="H21">
            <v>-1</v>
          </cell>
          <cell r="I21">
            <v>-1</v>
          </cell>
        </row>
        <row r="22">
          <cell r="A22">
            <v>-1</v>
          </cell>
          <cell r="B22">
            <v>3410</v>
          </cell>
          <cell r="C22">
            <v>3240</v>
          </cell>
          <cell r="D22">
            <v>1092</v>
          </cell>
          <cell r="E22">
            <v>1500</v>
          </cell>
          <cell r="F22">
            <v>2304</v>
          </cell>
          <cell r="G22">
            <v>-1</v>
          </cell>
          <cell r="H22">
            <v>-1</v>
          </cell>
          <cell r="I22">
            <v>-1</v>
          </cell>
        </row>
        <row r="23">
          <cell r="A23">
            <v>-1</v>
          </cell>
          <cell r="B23">
            <v>-1</v>
          </cell>
          <cell r="C23">
            <v>3280</v>
          </cell>
          <cell r="D23">
            <v>1125</v>
          </cell>
          <cell r="E23">
            <v>1548</v>
          </cell>
          <cell r="F23">
            <v>2325</v>
          </cell>
          <cell r="G23">
            <v>-1</v>
          </cell>
          <cell r="H23">
            <v>-1</v>
          </cell>
          <cell r="I23">
            <v>-1</v>
          </cell>
        </row>
        <row r="24">
          <cell r="A24">
            <v>-1</v>
          </cell>
          <cell r="B24">
            <v>-1</v>
          </cell>
          <cell r="C24">
            <v>3500</v>
          </cell>
          <cell r="D24">
            <v>1145</v>
          </cell>
          <cell r="E24">
            <v>1578</v>
          </cell>
          <cell r="F24">
            <v>2350</v>
          </cell>
          <cell r="G24">
            <v>-1</v>
          </cell>
          <cell r="H24">
            <v>-1</v>
          </cell>
          <cell r="I24">
            <v>-1</v>
          </cell>
        </row>
        <row r="25">
          <cell r="A25">
            <v>-1</v>
          </cell>
          <cell r="B25">
            <v>-1</v>
          </cell>
          <cell r="C25">
            <v>3700</v>
          </cell>
          <cell r="D25">
            <v>1170</v>
          </cell>
          <cell r="E25">
            <v>1670</v>
          </cell>
          <cell r="F25">
            <v>2380</v>
          </cell>
          <cell r="G25">
            <v>-1</v>
          </cell>
          <cell r="H25">
            <v>-1</v>
          </cell>
          <cell r="I25">
            <v>-1</v>
          </cell>
        </row>
        <row r="26">
          <cell r="A26">
            <v>-1</v>
          </cell>
          <cell r="B26">
            <v>-1</v>
          </cell>
          <cell r="C26">
            <v>3940</v>
          </cell>
          <cell r="D26">
            <v>1200</v>
          </cell>
          <cell r="E26">
            <v>1703</v>
          </cell>
          <cell r="F26">
            <v>2400</v>
          </cell>
          <cell r="G26">
            <v>-1</v>
          </cell>
          <cell r="H26">
            <v>-1</v>
          </cell>
          <cell r="I26">
            <v>-1</v>
          </cell>
        </row>
        <row r="27">
          <cell r="A27">
            <v>-1</v>
          </cell>
          <cell r="B27">
            <v>-1</v>
          </cell>
          <cell r="C27">
            <v>4150</v>
          </cell>
          <cell r="D27">
            <v>1230</v>
          </cell>
          <cell r="E27">
            <v>1750</v>
          </cell>
          <cell r="F27">
            <v>2436</v>
          </cell>
          <cell r="G27">
            <v>-1</v>
          </cell>
          <cell r="H27">
            <v>-1</v>
          </cell>
          <cell r="I27">
            <v>-1</v>
          </cell>
        </row>
        <row r="28">
          <cell r="A28">
            <v>-1</v>
          </cell>
          <cell r="B28">
            <v>-1</v>
          </cell>
          <cell r="C28">
            <v>-1</v>
          </cell>
          <cell r="D28">
            <v>1250</v>
          </cell>
          <cell r="E28">
            <v>1770</v>
          </cell>
          <cell r="F28">
            <v>2460</v>
          </cell>
          <cell r="G28">
            <v>-1</v>
          </cell>
          <cell r="H28">
            <v>-1</v>
          </cell>
          <cell r="I28">
            <v>-1</v>
          </cell>
        </row>
        <row r="29">
          <cell r="A29">
            <v>-1</v>
          </cell>
          <cell r="B29">
            <v>-1</v>
          </cell>
          <cell r="C29">
            <v>-1</v>
          </cell>
          <cell r="D29">
            <v>1270</v>
          </cell>
          <cell r="E29">
            <v>1800</v>
          </cell>
          <cell r="F29">
            <v>2480</v>
          </cell>
          <cell r="G29">
            <v>-1</v>
          </cell>
          <cell r="H29">
            <v>-1</v>
          </cell>
          <cell r="I29">
            <v>-1</v>
          </cell>
        </row>
        <row r="30">
          <cell r="A30">
            <v>-1</v>
          </cell>
          <cell r="B30">
            <v>-1</v>
          </cell>
          <cell r="C30">
            <v>-1</v>
          </cell>
          <cell r="D30">
            <v>1295</v>
          </cell>
          <cell r="E30">
            <v>1820</v>
          </cell>
          <cell r="F30">
            <v>4725</v>
          </cell>
          <cell r="G30">
            <v>-1</v>
          </cell>
          <cell r="H30">
            <v>-1</v>
          </cell>
          <cell r="I30">
            <v>-1</v>
          </cell>
        </row>
        <row r="31">
          <cell r="A31">
            <v>-1</v>
          </cell>
          <cell r="B31">
            <v>-1</v>
          </cell>
          <cell r="C31">
            <v>-1</v>
          </cell>
          <cell r="D31">
            <v>1315</v>
          </cell>
          <cell r="E31">
            <v>1840</v>
          </cell>
          <cell r="F31">
            <v>4745</v>
          </cell>
          <cell r="G31">
            <v>-1</v>
          </cell>
          <cell r="H31">
            <v>-1</v>
          </cell>
          <cell r="I31">
            <v>-1</v>
          </cell>
        </row>
        <row r="32">
          <cell r="A32">
            <v>-1</v>
          </cell>
          <cell r="B32">
            <v>-1</v>
          </cell>
          <cell r="C32">
            <v>-1</v>
          </cell>
          <cell r="D32">
            <v>1335</v>
          </cell>
          <cell r="E32">
            <v>1860</v>
          </cell>
          <cell r="F32">
            <v>4765</v>
          </cell>
          <cell r="G32">
            <v>-1</v>
          </cell>
          <cell r="H32">
            <v>-1</v>
          </cell>
          <cell r="I32">
            <v>-1</v>
          </cell>
        </row>
        <row r="33">
          <cell r="A33">
            <v>-1</v>
          </cell>
          <cell r="B33">
            <v>-1</v>
          </cell>
          <cell r="C33">
            <v>-1</v>
          </cell>
          <cell r="D33">
            <v>1355</v>
          </cell>
          <cell r="E33">
            <v>1880</v>
          </cell>
          <cell r="F33">
            <v>4785</v>
          </cell>
          <cell r="G33">
            <v>-1</v>
          </cell>
          <cell r="H33">
            <v>-1</v>
          </cell>
          <cell r="I33">
            <v>-1</v>
          </cell>
        </row>
        <row r="34">
          <cell r="A34">
            <v>-1</v>
          </cell>
          <cell r="B34">
            <v>-1</v>
          </cell>
          <cell r="C34">
            <v>-1</v>
          </cell>
          <cell r="D34">
            <v>1380</v>
          </cell>
          <cell r="E34">
            <v>1900</v>
          </cell>
          <cell r="F34">
            <v>4805</v>
          </cell>
          <cell r="G34">
            <v>-1</v>
          </cell>
          <cell r="H34">
            <v>-1</v>
          </cell>
          <cell r="I34">
            <v>-1</v>
          </cell>
        </row>
        <row r="35">
          <cell r="A35">
            <v>-1</v>
          </cell>
          <cell r="B35">
            <v>-1</v>
          </cell>
          <cell r="C35">
            <v>-1</v>
          </cell>
          <cell r="D35">
            <v>1400</v>
          </cell>
          <cell r="E35">
            <v>1920</v>
          </cell>
          <cell r="F35">
            <v>4825</v>
          </cell>
          <cell r="G35">
            <v>-1</v>
          </cell>
          <cell r="H35">
            <v>-1</v>
          </cell>
          <cell r="I35">
            <v>-1</v>
          </cell>
        </row>
        <row r="36">
          <cell r="A36">
            <v>-1</v>
          </cell>
          <cell r="B36">
            <v>-1</v>
          </cell>
          <cell r="C36">
            <v>-1</v>
          </cell>
          <cell r="D36">
            <v>1420</v>
          </cell>
          <cell r="E36">
            <v>1940</v>
          </cell>
          <cell r="F36">
            <v>4850</v>
          </cell>
          <cell r="G36">
            <v>-1</v>
          </cell>
          <cell r="H36">
            <v>-1</v>
          </cell>
          <cell r="I36">
            <v>-1</v>
          </cell>
        </row>
        <row r="37">
          <cell r="A37">
            <v>-1</v>
          </cell>
          <cell r="B37">
            <v>-1</v>
          </cell>
          <cell r="C37">
            <v>-1</v>
          </cell>
          <cell r="D37">
            <v>1440</v>
          </cell>
          <cell r="E37">
            <v>1960</v>
          </cell>
          <cell r="F37">
            <v>4870</v>
          </cell>
          <cell r="G37">
            <v>-1</v>
          </cell>
          <cell r="H37">
            <v>-1</v>
          </cell>
          <cell r="I37">
            <v>-1</v>
          </cell>
        </row>
        <row r="38">
          <cell r="A38">
            <v>-1</v>
          </cell>
          <cell r="B38">
            <v>-1</v>
          </cell>
          <cell r="C38">
            <v>-1</v>
          </cell>
          <cell r="D38">
            <v>4080</v>
          </cell>
          <cell r="E38">
            <v>1980</v>
          </cell>
          <cell r="F38">
            <v>4900</v>
          </cell>
          <cell r="G38">
            <v>-1</v>
          </cell>
          <cell r="H38">
            <v>-1</v>
          </cell>
          <cell r="I38">
            <v>-1</v>
          </cell>
        </row>
        <row r="39">
          <cell r="A39">
            <v>-1</v>
          </cell>
          <cell r="B39">
            <v>-1</v>
          </cell>
          <cell r="C39">
            <v>-1</v>
          </cell>
          <cell r="D39">
            <v>4100</v>
          </cell>
          <cell r="E39">
            <v>2000</v>
          </cell>
          <cell r="F39">
            <v>4920</v>
          </cell>
          <cell r="G39">
            <v>-1</v>
          </cell>
          <cell r="H39">
            <v>-1</v>
          </cell>
          <cell r="I39">
            <v>-1</v>
          </cell>
        </row>
        <row r="40">
          <cell r="A40">
            <v>-1</v>
          </cell>
          <cell r="B40">
            <v>-1</v>
          </cell>
          <cell r="C40">
            <v>-1</v>
          </cell>
          <cell r="D40">
            <v>4120</v>
          </cell>
          <cell r="E40">
            <v>2020</v>
          </cell>
          <cell r="F40">
            <v>4940</v>
          </cell>
          <cell r="G40">
            <v>-1</v>
          </cell>
          <cell r="H40">
            <v>-1</v>
          </cell>
          <cell r="I40">
            <v>-1</v>
          </cell>
        </row>
        <row r="41">
          <cell r="A41">
            <v>-1</v>
          </cell>
          <cell r="B41">
            <v>-1</v>
          </cell>
          <cell r="C41">
            <v>-1</v>
          </cell>
          <cell r="D41">
            <v>4140</v>
          </cell>
          <cell r="E41">
            <v>2040</v>
          </cell>
          <cell r="F41">
            <v>4960</v>
          </cell>
          <cell r="G41">
            <v>-1</v>
          </cell>
          <cell r="H41">
            <v>-1</v>
          </cell>
          <cell r="I41">
            <v>-1</v>
          </cell>
        </row>
        <row r="42">
          <cell r="A42">
            <v>-1</v>
          </cell>
          <cell r="B42">
            <v>-1</v>
          </cell>
          <cell r="C42">
            <v>-1</v>
          </cell>
          <cell r="D42">
            <v>4160</v>
          </cell>
          <cell r="E42">
            <v>2060</v>
          </cell>
          <cell r="F42">
            <v>4980</v>
          </cell>
          <cell r="G42">
            <v>-1</v>
          </cell>
          <cell r="H42">
            <v>-1</v>
          </cell>
          <cell r="I42">
            <v>-1</v>
          </cell>
        </row>
        <row r="43">
          <cell r="A43">
            <v>-1</v>
          </cell>
          <cell r="B43">
            <v>-1</v>
          </cell>
          <cell r="C43">
            <v>-1</v>
          </cell>
          <cell r="D43">
            <v>4180</v>
          </cell>
          <cell r="E43">
            <v>2080</v>
          </cell>
          <cell r="F43">
            <v>5000</v>
          </cell>
          <cell r="G43">
            <v>-1</v>
          </cell>
          <cell r="H43">
            <v>-1</v>
          </cell>
          <cell r="I43">
            <v>-1</v>
          </cell>
        </row>
        <row r="44">
          <cell r="A44">
            <v>-1</v>
          </cell>
          <cell r="B44">
            <v>-1</v>
          </cell>
          <cell r="C44">
            <v>-1</v>
          </cell>
          <cell r="D44">
            <v>4200</v>
          </cell>
          <cell r="E44">
            <v>2100</v>
          </cell>
          <cell r="F44">
            <v>5050</v>
          </cell>
          <cell r="G44">
            <v>-1</v>
          </cell>
          <cell r="H44">
            <v>-1</v>
          </cell>
          <cell r="I44">
            <v>-1</v>
          </cell>
        </row>
        <row r="45">
          <cell r="A45">
            <v>-1</v>
          </cell>
          <cell r="B45">
            <v>-1</v>
          </cell>
          <cell r="C45">
            <v>-1</v>
          </cell>
          <cell r="D45">
            <v>4220</v>
          </cell>
          <cell r="E45">
            <v>2120</v>
          </cell>
          <cell r="F45">
            <v>5100</v>
          </cell>
          <cell r="G45">
            <v>-1</v>
          </cell>
          <cell r="H45">
            <v>-1</v>
          </cell>
          <cell r="I45">
            <v>-1</v>
          </cell>
        </row>
        <row r="46">
          <cell r="A46">
            <v>-1</v>
          </cell>
          <cell r="B46">
            <v>-1</v>
          </cell>
          <cell r="C46">
            <v>-1</v>
          </cell>
          <cell r="D46">
            <v>4240</v>
          </cell>
          <cell r="E46">
            <v>2140</v>
          </cell>
          <cell r="F46">
            <v>5130</v>
          </cell>
          <cell r="G46">
            <v>-1</v>
          </cell>
          <cell r="H46">
            <v>-1</v>
          </cell>
          <cell r="I46">
            <v>-1</v>
          </cell>
        </row>
        <row r="47">
          <cell r="A47">
            <v>-1</v>
          </cell>
          <cell r="B47">
            <v>-1</v>
          </cell>
          <cell r="C47">
            <v>-1</v>
          </cell>
          <cell r="D47">
            <v>4265</v>
          </cell>
          <cell r="E47">
            <v>2160</v>
          </cell>
          <cell r="F47">
            <v>5160</v>
          </cell>
          <cell r="G47">
            <v>-1</v>
          </cell>
          <cell r="H47">
            <v>-1</v>
          </cell>
          <cell r="I47">
            <v>-1</v>
          </cell>
        </row>
        <row r="48">
          <cell r="A48">
            <v>-1</v>
          </cell>
          <cell r="B48">
            <v>-1</v>
          </cell>
          <cell r="C48">
            <v>-1</v>
          </cell>
          <cell r="D48">
            <v>4285</v>
          </cell>
          <cell r="E48">
            <v>2180</v>
          </cell>
          <cell r="F48">
            <v>5195</v>
          </cell>
          <cell r="G48">
            <v>-1</v>
          </cell>
          <cell r="H48">
            <v>-1</v>
          </cell>
          <cell r="I48">
            <v>-1</v>
          </cell>
        </row>
        <row r="49">
          <cell r="A49">
            <v>-1</v>
          </cell>
          <cell r="B49">
            <v>-1</v>
          </cell>
          <cell r="C49">
            <v>-1</v>
          </cell>
          <cell r="D49">
            <v>4305</v>
          </cell>
          <cell r="E49">
            <v>2200</v>
          </cell>
          <cell r="F49">
            <v>5220</v>
          </cell>
          <cell r="G49">
            <v>-1</v>
          </cell>
          <cell r="H49">
            <v>-1</v>
          </cell>
          <cell r="I49">
            <v>-1</v>
          </cell>
        </row>
        <row r="50">
          <cell r="A50">
            <v>-1</v>
          </cell>
          <cell r="B50">
            <v>-1</v>
          </cell>
          <cell r="C50">
            <v>-1</v>
          </cell>
          <cell r="D50">
            <v>4330</v>
          </cell>
          <cell r="E50">
            <v>4520</v>
          </cell>
          <cell r="F50">
            <v>5315</v>
          </cell>
          <cell r="G50">
            <v>-1</v>
          </cell>
          <cell r="H50">
            <v>-1</v>
          </cell>
          <cell r="I50">
            <v>-1</v>
          </cell>
        </row>
        <row r="51">
          <cell r="A51">
            <v>-1</v>
          </cell>
          <cell r="B51">
            <v>-1</v>
          </cell>
          <cell r="C51">
            <v>-1</v>
          </cell>
          <cell r="D51">
            <v>4350</v>
          </cell>
          <cell r="E51">
            <v>4540</v>
          </cell>
          <cell r="F51">
            <v>5340</v>
          </cell>
          <cell r="G51">
            <v>-1</v>
          </cell>
          <cell r="H51">
            <v>-1</v>
          </cell>
          <cell r="I51">
            <v>-1</v>
          </cell>
        </row>
        <row r="52">
          <cell r="A52">
            <v>-1</v>
          </cell>
          <cell r="B52">
            <v>-1</v>
          </cell>
          <cell r="C52">
            <v>-1</v>
          </cell>
          <cell r="D52">
            <v>4370</v>
          </cell>
          <cell r="E52">
            <v>4560</v>
          </cell>
          <cell r="F52">
            <v>5390</v>
          </cell>
          <cell r="G52">
            <v>-1</v>
          </cell>
          <cell r="H52">
            <v>-1</v>
          </cell>
          <cell r="I52">
            <v>-1</v>
          </cell>
        </row>
        <row r="53">
          <cell r="A53">
            <v>-1</v>
          </cell>
          <cell r="B53">
            <v>-1</v>
          </cell>
          <cell r="C53">
            <v>-1</v>
          </cell>
          <cell r="D53">
            <v>4390</v>
          </cell>
          <cell r="E53">
            <v>4580</v>
          </cell>
          <cell r="F53">
            <v>5570</v>
          </cell>
          <cell r="G53">
            <v>-1</v>
          </cell>
          <cell r="H53">
            <v>-1</v>
          </cell>
          <cell r="I53">
            <v>-1</v>
          </cell>
        </row>
        <row r="54">
          <cell r="A54">
            <v>-1</v>
          </cell>
          <cell r="B54">
            <v>-1</v>
          </cell>
          <cell r="C54">
            <v>-1</v>
          </cell>
          <cell r="D54">
            <v>4420</v>
          </cell>
          <cell r="E54">
            <v>4600</v>
          </cell>
          <cell r="F54">
            <v>-1</v>
          </cell>
          <cell r="G54">
            <v>-1</v>
          </cell>
          <cell r="H54">
            <v>-1</v>
          </cell>
          <cell r="I54">
            <v>-1</v>
          </cell>
        </row>
        <row r="55">
          <cell r="A55">
            <v>-1</v>
          </cell>
          <cell r="B55">
            <v>-1</v>
          </cell>
          <cell r="C55">
            <v>-1</v>
          </cell>
          <cell r="D55">
            <v>4440</v>
          </cell>
          <cell r="E55">
            <v>4620</v>
          </cell>
          <cell r="F55">
            <v>-1</v>
          </cell>
          <cell r="G55">
            <v>-1</v>
          </cell>
          <cell r="H55">
            <v>-1</v>
          </cell>
          <cell r="I55">
            <v>-1</v>
          </cell>
        </row>
        <row r="56">
          <cell r="A56">
            <v>-1</v>
          </cell>
          <cell r="B56">
            <v>-1</v>
          </cell>
          <cell r="C56">
            <v>-1</v>
          </cell>
          <cell r="D56">
            <v>4460</v>
          </cell>
          <cell r="E56">
            <v>4640</v>
          </cell>
          <cell r="F56">
            <v>-1</v>
          </cell>
          <cell r="G56">
            <v>-1</v>
          </cell>
          <cell r="H56">
            <v>-1</v>
          </cell>
          <cell r="I56">
            <v>-1</v>
          </cell>
        </row>
        <row r="57">
          <cell r="A57">
            <v>-1</v>
          </cell>
          <cell r="B57">
            <v>-1</v>
          </cell>
          <cell r="C57">
            <v>-1</v>
          </cell>
          <cell r="D57">
            <v>4480</v>
          </cell>
          <cell r="E57">
            <v>4660</v>
          </cell>
          <cell r="F57">
            <v>-1</v>
          </cell>
          <cell r="G57">
            <v>-1</v>
          </cell>
          <cell r="H57">
            <v>-1</v>
          </cell>
          <cell r="I57">
            <v>-1</v>
          </cell>
        </row>
        <row r="58">
          <cell r="A58">
            <v>-1</v>
          </cell>
          <cell r="B58">
            <v>-1</v>
          </cell>
          <cell r="C58">
            <v>-1</v>
          </cell>
          <cell r="D58">
            <v>4500</v>
          </cell>
          <cell r="E58">
            <v>4680</v>
          </cell>
          <cell r="F58">
            <v>-1</v>
          </cell>
          <cell r="G58">
            <v>-1</v>
          </cell>
          <cell r="H58">
            <v>-1</v>
          </cell>
          <cell r="I58">
            <v>-1</v>
          </cell>
        </row>
        <row r="59">
          <cell r="A59">
            <v>-1</v>
          </cell>
          <cell r="B59">
            <v>-1</v>
          </cell>
          <cell r="C59">
            <v>-1</v>
          </cell>
          <cell r="D59">
            <v>4520</v>
          </cell>
          <cell r="E59">
            <v>4700</v>
          </cell>
          <cell r="F59">
            <v>-1</v>
          </cell>
          <cell r="G59">
            <v>-1</v>
          </cell>
          <cell r="H59">
            <v>-1</v>
          </cell>
          <cell r="I59">
            <v>-1</v>
          </cell>
        </row>
        <row r="60">
          <cell r="A60">
            <v>-1</v>
          </cell>
          <cell r="B60">
            <v>-1</v>
          </cell>
          <cell r="C60">
            <v>-1</v>
          </cell>
          <cell r="D60">
            <v>4540</v>
          </cell>
          <cell r="E60">
            <v>4720</v>
          </cell>
          <cell r="F60">
            <v>-1</v>
          </cell>
          <cell r="G60">
            <v>-1</v>
          </cell>
          <cell r="H60">
            <v>-1</v>
          </cell>
          <cell r="I60">
            <v>-1</v>
          </cell>
        </row>
        <row r="61">
          <cell r="A61">
            <v>-1</v>
          </cell>
          <cell r="B61">
            <v>-1</v>
          </cell>
          <cell r="C61">
            <v>-1</v>
          </cell>
          <cell r="D61">
            <v>4560</v>
          </cell>
          <cell r="E61">
            <v>4740</v>
          </cell>
          <cell r="F61">
            <v>-1</v>
          </cell>
          <cell r="G61">
            <v>-1</v>
          </cell>
          <cell r="H61">
            <v>-1</v>
          </cell>
          <cell r="I61">
            <v>-1</v>
          </cell>
        </row>
        <row r="62">
          <cell r="A62">
            <v>-1</v>
          </cell>
          <cell r="B62">
            <v>-1</v>
          </cell>
          <cell r="C62">
            <v>-1</v>
          </cell>
          <cell r="D62">
            <v>4580</v>
          </cell>
          <cell r="E62">
            <v>4760</v>
          </cell>
          <cell r="F62">
            <v>-1</v>
          </cell>
          <cell r="G62">
            <v>-1</v>
          </cell>
          <cell r="H62">
            <v>-1</v>
          </cell>
          <cell r="I62">
            <v>-1</v>
          </cell>
        </row>
        <row r="63">
          <cell r="A63">
            <v>-1</v>
          </cell>
          <cell r="B63">
            <v>-1</v>
          </cell>
          <cell r="C63">
            <v>-1</v>
          </cell>
          <cell r="D63">
            <v>4600</v>
          </cell>
          <cell r="E63">
            <v>4780</v>
          </cell>
          <cell r="F63">
            <v>-1</v>
          </cell>
          <cell r="G63">
            <v>-1</v>
          </cell>
          <cell r="H63">
            <v>-1</v>
          </cell>
          <cell r="I63">
            <v>-1</v>
          </cell>
        </row>
        <row r="64">
          <cell r="A64">
            <v>-1</v>
          </cell>
          <cell r="B64">
            <v>-1</v>
          </cell>
          <cell r="C64">
            <v>-1</v>
          </cell>
          <cell r="D64">
            <v>4640</v>
          </cell>
          <cell r="E64">
            <v>4800</v>
          </cell>
          <cell r="F64">
            <v>-1</v>
          </cell>
          <cell r="G64">
            <v>-1</v>
          </cell>
          <cell r="H64">
            <v>-1</v>
          </cell>
          <cell r="I64">
            <v>-1</v>
          </cell>
        </row>
        <row r="65">
          <cell r="A65">
            <v>-1</v>
          </cell>
          <cell r="B65">
            <v>-1</v>
          </cell>
          <cell r="C65">
            <v>-1</v>
          </cell>
          <cell r="D65">
            <v>4660</v>
          </cell>
          <cell r="E65">
            <v>4820</v>
          </cell>
          <cell r="F65">
            <v>-1</v>
          </cell>
          <cell r="G65">
            <v>-1</v>
          </cell>
          <cell r="H65">
            <v>-1</v>
          </cell>
          <cell r="I65">
            <v>-1</v>
          </cell>
        </row>
        <row r="66">
          <cell r="A66">
            <v>-1</v>
          </cell>
          <cell r="B66">
            <v>-1</v>
          </cell>
          <cell r="C66">
            <v>-1</v>
          </cell>
          <cell r="D66">
            <v>4680</v>
          </cell>
          <cell r="E66">
            <v>4840</v>
          </cell>
          <cell r="F66">
            <v>-1</v>
          </cell>
          <cell r="G66">
            <v>-1</v>
          </cell>
          <cell r="H66">
            <v>-1</v>
          </cell>
          <cell r="I66">
            <v>-1</v>
          </cell>
        </row>
        <row r="67">
          <cell r="A67">
            <v>-1</v>
          </cell>
          <cell r="B67">
            <v>-1</v>
          </cell>
          <cell r="C67">
            <v>-1</v>
          </cell>
          <cell r="D67">
            <v>4707</v>
          </cell>
          <cell r="E67">
            <v>4860</v>
          </cell>
          <cell r="F67">
            <v>-1</v>
          </cell>
          <cell r="G67">
            <v>-1</v>
          </cell>
          <cell r="H67">
            <v>-1</v>
          </cell>
          <cell r="I67">
            <v>-1</v>
          </cell>
        </row>
        <row r="68">
          <cell r="A68">
            <v>-1</v>
          </cell>
          <cell r="B68">
            <v>-1</v>
          </cell>
          <cell r="C68">
            <v>-1</v>
          </cell>
          <cell r="D68">
            <v>4740</v>
          </cell>
          <cell r="E68">
            <v>4880</v>
          </cell>
          <cell r="F68">
            <v>-1</v>
          </cell>
          <cell r="G68">
            <v>-1</v>
          </cell>
          <cell r="H68">
            <v>-1</v>
          </cell>
          <cell r="I68">
            <v>-1</v>
          </cell>
        </row>
        <row r="69">
          <cell r="A69">
            <v>-1</v>
          </cell>
          <cell r="B69">
            <v>-1</v>
          </cell>
          <cell r="C69">
            <v>-1</v>
          </cell>
          <cell r="D69">
            <v>4820</v>
          </cell>
          <cell r="E69">
            <v>4900</v>
          </cell>
          <cell r="F69">
            <v>-1</v>
          </cell>
          <cell r="G69">
            <v>-1</v>
          </cell>
          <cell r="H69">
            <v>-1</v>
          </cell>
          <cell r="I69">
            <v>-1</v>
          </cell>
        </row>
        <row r="70">
          <cell r="A70">
            <v>-1</v>
          </cell>
          <cell r="B70">
            <v>-1</v>
          </cell>
          <cell r="C70">
            <v>-1</v>
          </cell>
          <cell r="D70">
            <v>4900</v>
          </cell>
          <cell r="E70">
            <v>4920</v>
          </cell>
          <cell r="F70">
            <v>-1</v>
          </cell>
          <cell r="G70">
            <v>-1</v>
          </cell>
          <cell r="H70">
            <v>-1</v>
          </cell>
          <cell r="I70">
            <v>-1</v>
          </cell>
        </row>
        <row r="71">
          <cell r="A71">
            <v>-1</v>
          </cell>
          <cell r="B71">
            <v>-1</v>
          </cell>
          <cell r="C71">
            <v>-1</v>
          </cell>
          <cell r="D71">
            <v>4920</v>
          </cell>
          <cell r="E71">
            <v>4940</v>
          </cell>
          <cell r="F71">
            <v>-1</v>
          </cell>
          <cell r="G71">
            <v>-1</v>
          </cell>
          <cell r="H71">
            <v>-1</v>
          </cell>
          <cell r="I71">
            <v>-1</v>
          </cell>
        </row>
        <row r="72">
          <cell r="A72">
            <v>-1</v>
          </cell>
          <cell r="B72">
            <v>-1</v>
          </cell>
          <cell r="C72">
            <v>-1</v>
          </cell>
          <cell r="D72">
            <v>4950</v>
          </cell>
          <cell r="E72">
            <v>4960</v>
          </cell>
          <cell r="F72">
            <v>-1</v>
          </cell>
          <cell r="G72">
            <v>-1</v>
          </cell>
          <cell r="H72">
            <v>-1</v>
          </cell>
          <cell r="I72">
            <v>-1</v>
          </cell>
        </row>
        <row r="73">
          <cell r="A73">
            <v>-1</v>
          </cell>
          <cell r="B73">
            <v>-1</v>
          </cell>
          <cell r="C73">
            <v>-1</v>
          </cell>
          <cell r="D73">
            <v>4990</v>
          </cell>
          <cell r="E73">
            <v>4980</v>
          </cell>
          <cell r="F73">
            <v>-1</v>
          </cell>
          <cell r="G73">
            <v>-1</v>
          </cell>
          <cell r="H73">
            <v>-1</v>
          </cell>
          <cell r="I73">
            <v>-1</v>
          </cell>
        </row>
        <row r="74">
          <cell r="A74">
            <v>-1</v>
          </cell>
          <cell r="B74">
            <v>-1</v>
          </cell>
          <cell r="C74">
            <v>-1</v>
          </cell>
          <cell r="D74">
            <v>5080</v>
          </cell>
          <cell r="E74">
            <v>5000</v>
          </cell>
          <cell r="F74">
            <v>-1</v>
          </cell>
          <cell r="G74">
            <v>-1</v>
          </cell>
          <cell r="H74">
            <v>-1</v>
          </cell>
          <cell r="I74">
            <v>-1</v>
          </cell>
        </row>
        <row r="75">
          <cell r="A75">
            <v>-1</v>
          </cell>
          <cell r="B75">
            <v>-1</v>
          </cell>
          <cell r="C75">
            <v>-1</v>
          </cell>
          <cell r="D75">
            <v>5340</v>
          </cell>
          <cell r="E75">
            <v>5020</v>
          </cell>
          <cell r="F75">
            <v>-1</v>
          </cell>
          <cell r="G75">
            <v>-1</v>
          </cell>
          <cell r="H75">
            <v>-1</v>
          </cell>
          <cell r="I75">
            <v>-1</v>
          </cell>
        </row>
        <row r="76">
          <cell r="A76">
            <v>-1</v>
          </cell>
          <cell r="B76">
            <v>-1</v>
          </cell>
          <cell r="C76">
            <v>-1</v>
          </cell>
          <cell r="D76">
            <v>5480</v>
          </cell>
          <cell r="E76">
            <v>5040</v>
          </cell>
          <cell r="F76">
            <v>-1</v>
          </cell>
          <cell r="G76">
            <v>-1</v>
          </cell>
          <cell r="H76">
            <v>-1</v>
          </cell>
          <cell r="I76">
            <v>-1</v>
          </cell>
        </row>
        <row r="77">
          <cell r="A77">
            <v>-1</v>
          </cell>
          <cell r="B77">
            <v>-1</v>
          </cell>
          <cell r="C77">
            <v>-1</v>
          </cell>
          <cell r="D77">
            <v>5720</v>
          </cell>
          <cell r="E77">
            <v>5060</v>
          </cell>
          <cell r="F77">
            <v>-1</v>
          </cell>
          <cell r="G77">
            <v>-1</v>
          </cell>
          <cell r="H77">
            <v>-1</v>
          </cell>
          <cell r="I77">
            <v>-1</v>
          </cell>
        </row>
        <row r="78">
          <cell r="A78">
            <v>-1</v>
          </cell>
          <cell r="B78">
            <v>-1</v>
          </cell>
          <cell r="C78">
            <v>-1</v>
          </cell>
          <cell r="D78">
            <v>6000</v>
          </cell>
          <cell r="E78">
            <v>5100</v>
          </cell>
          <cell r="F78">
            <v>-1</v>
          </cell>
          <cell r="G78">
            <v>-1</v>
          </cell>
          <cell r="H78">
            <v>-1</v>
          </cell>
          <cell r="I78">
            <v>-1</v>
          </cell>
        </row>
        <row r="79">
          <cell r="A79">
            <v>-1</v>
          </cell>
          <cell r="B79">
            <v>-1</v>
          </cell>
          <cell r="C79">
            <v>-1</v>
          </cell>
          <cell r="D79">
            <v>-1</v>
          </cell>
          <cell r="E79">
            <v>5130</v>
          </cell>
          <cell r="F79">
            <v>-1</v>
          </cell>
          <cell r="G79">
            <v>-1</v>
          </cell>
          <cell r="H79">
            <v>-1</v>
          </cell>
          <cell r="I79">
            <v>-1</v>
          </cell>
        </row>
        <row r="80">
          <cell r="A80">
            <v>-1</v>
          </cell>
          <cell r="B80">
            <v>-1</v>
          </cell>
          <cell r="C80">
            <v>-1</v>
          </cell>
          <cell r="D80">
            <v>-1</v>
          </cell>
          <cell r="E80">
            <v>5155</v>
          </cell>
          <cell r="F80">
            <v>-1</v>
          </cell>
          <cell r="G80">
            <v>-1</v>
          </cell>
          <cell r="H80">
            <v>-1</v>
          </cell>
          <cell r="I80">
            <v>-1</v>
          </cell>
        </row>
        <row r="81">
          <cell r="A81">
            <v>-1</v>
          </cell>
          <cell r="B81">
            <v>-1</v>
          </cell>
          <cell r="C81">
            <v>-1</v>
          </cell>
          <cell r="D81">
            <v>-1</v>
          </cell>
          <cell r="E81">
            <v>5200</v>
          </cell>
          <cell r="F81">
            <v>-1</v>
          </cell>
          <cell r="G81">
            <v>-1</v>
          </cell>
          <cell r="H81">
            <v>-1</v>
          </cell>
          <cell r="I81">
            <v>-1</v>
          </cell>
        </row>
        <row r="82">
          <cell r="A82">
            <v>-1</v>
          </cell>
          <cell r="B82">
            <v>-1</v>
          </cell>
          <cell r="C82">
            <v>-1</v>
          </cell>
          <cell r="D82">
            <v>-1</v>
          </cell>
          <cell r="E82">
            <v>5220</v>
          </cell>
          <cell r="F82">
            <v>-1</v>
          </cell>
          <cell r="G82">
            <v>-1</v>
          </cell>
          <cell r="H82">
            <v>-1</v>
          </cell>
          <cell r="I82">
            <v>-1</v>
          </cell>
        </row>
        <row r="83">
          <cell r="A83">
            <v>-1</v>
          </cell>
          <cell r="B83">
            <v>-1</v>
          </cell>
          <cell r="C83">
            <v>-1</v>
          </cell>
          <cell r="D83">
            <v>-1</v>
          </cell>
          <cell r="E83">
            <v>5240</v>
          </cell>
          <cell r="F83">
            <v>-1</v>
          </cell>
          <cell r="G83">
            <v>-1</v>
          </cell>
          <cell r="H83">
            <v>-1</v>
          </cell>
          <cell r="I83">
            <v>-1</v>
          </cell>
        </row>
        <row r="84">
          <cell r="A84">
            <v>-1</v>
          </cell>
          <cell r="B84">
            <v>-1</v>
          </cell>
          <cell r="C84">
            <v>-1</v>
          </cell>
          <cell r="D84">
            <v>-1</v>
          </cell>
          <cell r="E84">
            <v>5260</v>
          </cell>
          <cell r="F84">
            <v>-1</v>
          </cell>
          <cell r="G84">
            <v>-1</v>
          </cell>
          <cell r="H84">
            <v>-1</v>
          </cell>
          <cell r="I84">
            <v>-1</v>
          </cell>
        </row>
        <row r="85">
          <cell r="A85">
            <v>-1</v>
          </cell>
          <cell r="B85">
            <v>-1</v>
          </cell>
          <cell r="C85">
            <v>-1</v>
          </cell>
          <cell r="D85">
            <v>-1</v>
          </cell>
          <cell r="E85">
            <v>5290</v>
          </cell>
          <cell r="F85">
            <v>-1</v>
          </cell>
          <cell r="G85">
            <v>-1</v>
          </cell>
          <cell r="H85">
            <v>-1</v>
          </cell>
          <cell r="I85">
            <v>-1</v>
          </cell>
        </row>
        <row r="86">
          <cell r="A86">
            <v>-1</v>
          </cell>
          <cell r="B86">
            <v>-1</v>
          </cell>
          <cell r="C86">
            <v>-1</v>
          </cell>
          <cell r="D86">
            <v>-1</v>
          </cell>
          <cell r="E86">
            <v>5320</v>
          </cell>
          <cell r="F86">
            <v>-1</v>
          </cell>
          <cell r="G86">
            <v>-1</v>
          </cell>
          <cell r="H86">
            <v>-1</v>
          </cell>
          <cell r="I86">
            <v>-1</v>
          </cell>
        </row>
        <row r="87">
          <cell r="A87">
            <v>-1</v>
          </cell>
          <cell r="B87">
            <v>-1</v>
          </cell>
          <cell r="C87">
            <v>-1</v>
          </cell>
          <cell r="D87">
            <v>-1</v>
          </cell>
          <cell r="E87">
            <v>5342</v>
          </cell>
          <cell r="F87">
            <v>-1</v>
          </cell>
          <cell r="G87">
            <v>-1</v>
          </cell>
          <cell r="H87">
            <v>-1</v>
          </cell>
          <cell r="I87">
            <v>-1</v>
          </cell>
        </row>
        <row r="88">
          <cell r="A88">
            <v>-1</v>
          </cell>
          <cell r="B88">
            <v>-1</v>
          </cell>
          <cell r="C88">
            <v>-1</v>
          </cell>
          <cell r="D88">
            <v>-1</v>
          </cell>
          <cell r="E88">
            <v>5370</v>
          </cell>
          <cell r="F88">
            <v>-1</v>
          </cell>
          <cell r="G88">
            <v>-1</v>
          </cell>
          <cell r="H88">
            <v>-1</v>
          </cell>
          <cell r="I88">
            <v>-1</v>
          </cell>
        </row>
        <row r="89">
          <cell r="A89">
            <v>-1</v>
          </cell>
          <cell r="B89">
            <v>-1</v>
          </cell>
          <cell r="C89">
            <v>-1</v>
          </cell>
          <cell r="D89">
            <v>-1</v>
          </cell>
          <cell r="E89">
            <v>5390</v>
          </cell>
          <cell r="F89">
            <v>-1</v>
          </cell>
          <cell r="G89">
            <v>-1</v>
          </cell>
          <cell r="H89">
            <v>-1</v>
          </cell>
          <cell r="I89">
            <v>-1</v>
          </cell>
        </row>
        <row r="90">
          <cell r="A90">
            <v>-1</v>
          </cell>
          <cell r="B90">
            <v>-1</v>
          </cell>
          <cell r="C90">
            <v>-1</v>
          </cell>
          <cell r="D90">
            <v>-1</v>
          </cell>
          <cell r="E90">
            <v>5415</v>
          </cell>
          <cell r="F90">
            <v>-1</v>
          </cell>
          <cell r="G90">
            <v>-1</v>
          </cell>
          <cell r="H90">
            <v>-1</v>
          </cell>
          <cell r="I90">
            <v>-1</v>
          </cell>
        </row>
        <row r="91">
          <cell r="A91">
            <v>-1</v>
          </cell>
          <cell r="B91">
            <v>-1</v>
          </cell>
          <cell r="C91">
            <v>-1</v>
          </cell>
          <cell r="D91">
            <v>-1</v>
          </cell>
          <cell r="E91">
            <v>5440</v>
          </cell>
          <cell r="F91">
            <v>-1</v>
          </cell>
          <cell r="G91">
            <v>-1</v>
          </cell>
          <cell r="H91">
            <v>-1</v>
          </cell>
          <cell r="I91">
            <v>-1</v>
          </cell>
        </row>
        <row r="92">
          <cell r="A92">
            <v>-1</v>
          </cell>
          <cell r="B92">
            <v>-1</v>
          </cell>
          <cell r="C92">
            <v>-1</v>
          </cell>
          <cell r="D92">
            <v>-1</v>
          </cell>
          <cell r="E92">
            <v>5535</v>
          </cell>
          <cell r="F92">
            <v>-1</v>
          </cell>
          <cell r="G92">
            <v>-1</v>
          </cell>
          <cell r="H92">
            <v>-1</v>
          </cell>
          <cell r="I92">
            <v>-1</v>
          </cell>
        </row>
        <row r="93">
          <cell r="A93">
            <v>-1</v>
          </cell>
          <cell r="B93">
            <v>-1</v>
          </cell>
          <cell r="C93">
            <v>-1</v>
          </cell>
          <cell r="D93">
            <v>-1</v>
          </cell>
          <cell r="E93">
            <v>5575</v>
          </cell>
          <cell r="F93">
            <v>-1</v>
          </cell>
          <cell r="G93">
            <v>-1</v>
          </cell>
          <cell r="H93">
            <v>-1</v>
          </cell>
          <cell r="I93">
            <v>-1</v>
          </cell>
        </row>
        <row r="94">
          <cell r="A94">
            <v>-1</v>
          </cell>
          <cell r="B94">
            <v>-1</v>
          </cell>
          <cell r="C94">
            <v>-1</v>
          </cell>
          <cell r="D94">
            <v>-1</v>
          </cell>
          <cell r="E94">
            <v>5870</v>
          </cell>
          <cell r="F94">
            <v>-1</v>
          </cell>
          <cell r="G94">
            <v>-1</v>
          </cell>
          <cell r="H94">
            <v>-1</v>
          </cell>
          <cell r="I94">
            <v>-1</v>
          </cell>
        </row>
        <row r="95">
          <cell r="A95">
            <v>-1</v>
          </cell>
          <cell r="B95">
            <v>-1</v>
          </cell>
          <cell r="C95">
            <v>-1</v>
          </cell>
          <cell r="D95">
            <v>-1</v>
          </cell>
          <cell r="E95">
            <v>6420</v>
          </cell>
          <cell r="F95">
            <v>-1</v>
          </cell>
          <cell r="G95">
            <v>-1</v>
          </cell>
          <cell r="H95">
            <v>-1</v>
          </cell>
          <cell r="I95">
            <v>-1</v>
          </cell>
        </row>
        <row r="96">
          <cell r="A96">
            <v>-1</v>
          </cell>
          <cell r="B96">
            <v>-1</v>
          </cell>
          <cell r="C96">
            <v>-1</v>
          </cell>
          <cell r="D96">
            <v>-1</v>
          </cell>
          <cell r="E96">
            <v>6641</v>
          </cell>
          <cell r="F96">
            <v>-1</v>
          </cell>
          <cell r="G96">
            <v>-1</v>
          </cell>
          <cell r="H96">
            <v>-1</v>
          </cell>
          <cell r="I96">
            <v>-1</v>
          </cell>
        </row>
        <row r="97">
          <cell r="A97">
            <v>-1</v>
          </cell>
          <cell r="B97">
            <v>-1</v>
          </cell>
          <cell r="C97">
            <v>-1</v>
          </cell>
          <cell r="D97">
            <v>-1</v>
          </cell>
          <cell r="E97">
            <v>-1</v>
          </cell>
          <cell r="F97">
            <v>-1</v>
          </cell>
          <cell r="G97">
            <v>-1</v>
          </cell>
          <cell r="H97">
            <v>-1</v>
          </cell>
          <cell r="I97">
            <v>-1</v>
          </cell>
        </row>
        <row r="98">
          <cell r="A98">
            <v>-1</v>
          </cell>
          <cell r="B98">
            <v>-1</v>
          </cell>
          <cell r="C98">
            <v>-1</v>
          </cell>
          <cell r="D98">
            <v>-1</v>
          </cell>
          <cell r="E98">
            <v>-1</v>
          </cell>
          <cell r="F98">
            <v>-1</v>
          </cell>
          <cell r="G98">
            <v>-1</v>
          </cell>
          <cell r="H98">
            <v>-1</v>
          </cell>
          <cell r="I98">
            <v>-1</v>
          </cell>
        </row>
        <row r="99">
          <cell r="A99">
            <v>-1</v>
          </cell>
          <cell r="B99">
            <v>-1</v>
          </cell>
          <cell r="C99">
            <v>-1</v>
          </cell>
          <cell r="D99">
            <v>-1</v>
          </cell>
          <cell r="E99">
            <v>-1</v>
          </cell>
          <cell r="F99">
            <v>-1</v>
          </cell>
          <cell r="G99">
            <v>-1</v>
          </cell>
          <cell r="H99">
            <v>-1</v>
          </cell>
          <cell r="I99">
            <v>-1</v>
          </cell>
        </row>
        <row r="100">
          <cell r="A100">
            <v>-1</v>
          </cell>
          <cell r="B100">
            <v>-1</v>
          </cell>
          <cell r="C100">
            <v>-1</v>
          </cell>
          <cell r="D100">
            <v>-1</v>
          </cell>
          <cell r="E100">
            <v>-1</v>
          </cell>
          <cell r="F100">
            <v>-1</v>
          </cell>
          <cell r="G100">
            <v>-1</v>
          </cell>
          <cell r="H100">
            <v>-1</v>
          </cell>
          <cell r="I100">
            <v>-1</v>
          </cell>
        </row>
        <row r="101">
          <cell r="A101">
            <v>-1</v>
          </cell>
          <cell r="B101">
            <v>-1</v>
          </cell>
          <cell r="C101">
            <v>-1</v>
          </cell>
          <cell r="D101">
            <v>-1</v>
          </cell>
          <cell r="E101">
            <v>-1</v>
          </cell>
          <cell r="F101">
            <v>-1</v>
          </cell>
          <cell r="G101">
            <v>-1</v>
          </cell>
          <cell r="H101">
            <v>-1</v>
          </cell>
          <cell r="I101">
            <v>-1</v>
          </cell>
        </row>
        <row r="102">
          <cell r="A102">
            <v>-1</v>
          </cell>
          <cell r="B102">
            <v>-1</v>
          </cell>
          <cell r="C102">
            <v>-1</v>
          </cell>
          <cell r="D102">
            <v>-1</v>
          </cell>
          <cell r="E102">
            <v>-1</v>
          </cell>
          <cell r="F102">
            <v>-1</v>
          </cell>
          <cell r="G102">
            <v>-1</v>
          </cell>
          <cell r="H102">
            <v>-1</v>
          </cell>
          <cell r="I102">
            <v>-1</v>
          </cell>
        </row>
        <row r="103">
          <cell r="A103">
            <v>-1</v>
          </cell>
          <cell r="B103">
            <v>-1</v>
          </cell>
          <cell r="C103">
            <v>-1</v>
          </cell>
          <cell r="D103">
            <v>-1</v>
          </cell>
          <cell r="E103">
            <v>-1</v>
          </cell>
          <cell r="F103">
            <v>-1</v>
          </cell>
          <cell r="G103">
            <v>-1</v>
          </cell>
          <cell r="H103">
            <v>-1</v>
          </cell>
          <cell r="I103">
            <v>-1</v>
          </cell>
        </row>
        <row r="104">
          <cell r="A104">
            <v>-1</v>
          </cell>
          <cell r="B104">
            <v>-1</v>
          </cell>
          <cell r="C104">
            <v>-1</v>
          </cell>
          <cell r="D104">
            <v>-1</v>
          </cell>
          <cell r="E104">
            <v>-1</v>
          </cell>
          <cell r="F104">
            <v>-1</v>
          </cell>
          <cell r="G104">
            <v>-1</v>
          </cell>
          <cell r="H104">
            <v>-1</v>
          </cell>
          <cell r="I104">
            <v>-1</v>
          </cell>
        </row>
        <row r="105">
          <cell r="A105">
            <v>-1</v>
          </cell>
          <cell r="B105">
            <v>-1</v>
          </cell>
          <cell r="C105">
            <v>-1</v>
          </cell>
          <cell r="D105">
            <v>-1</v>
          </cell>
          <cell r="E105">
            <v>-1</v>
          </cell>
          <cell r="F105">
            <v>-1</v>
          </cell>
          <cell r="G105">
            <v>-1</v>
          </cell>
          <cell r="H105">
            <v>-1</v>
          </cell>
          <cell r="I105">
            <v>-1</v>
          </cell>
        </row>
        <row r="106">
          <cell r="A106">
            <v>-1</v>
          </cell>
          <cell r="B106">
            <v>-1</v>
          </cell>
          <cell r="C106">
            <v>-1</v>
          </cell>
          <cell r="D106">
            <v>-1</v>
          </cell>
          <cell r="E106">
            <v>-1</v>
          </cell>
          <cell r="F106">
            <v>-1</v>
          </cell>
          <cell r="G106">
            <v>-1</v>
          </cell>
          <cell r="H106">
            <v>-1</v>
          </cell>
          <cell r="I106">
            <v>-1</v>
          </cell>
        </row>
        <row r="107">
          <cell r="A107">
            <v>-1</v>
          </cell>
          <cell r="B107">
            <v>-1</v>
          </cell>
          <cell r="C107">
            <v>-1</v>
          </cell>
          <cell r="D107">
            <v>-1</v>
          </cell>
          <cell r="E107">
            <v>-1</v>
          </cell>
          <cell r="F107">
            <v>-1</v>
          </cell>
          <cell r="G107">
            <v>-1</v>
          </cell>
          <cell r="H107">
            <v>-1</v>
          </cell>
          <cell r="I107">
            <v>-1</v>
          </cell>
        </row>
        <row r="108">
          <cell r="A108">
            <v>-1</v>
          </cell>
          <cell r="B108">
            <v>-1</v>
          </cell>
          <cell r="C108">
            <v>-1</v>
          </cell>
          <cell r="D108">
            <v>-1</v>
          </cell>
          <cell r="E108">
            <v>-1</v>
          </cell>
          <cell r="F108">
            <v>-1</v>
          </cell>
          <cell r="G108">
            <v>-1</v>
          </cell>
          <cell r="H108">
            <v>-1</v>
          </cell>
          <cell r="I108">
            <v>-1</v>
          </cell>
        </row>
        <row r="109">
          <cell r="A109">
            <v>-1</v>
          </cell>
          <cell r="B109">
            <v>-1</v>
          </cell>
          <cell r="C109">
            <v>-1</v>
          </cell>
          <cell r="D109">
            <v>-1</v>
          </cell>
          <cell r="E109">
            <v>-1</v>
          </cell>
          <cell r="F109">
            <v>-1</v>
          </cell>
          <cell r="G109">
            <v>-1</v>
          </cell>
          <cell r="H109">
            <v>-1</v>
          </cell>
          <cell r="I109">
            <v>-1</v>
          </cell>
        </row>
        <row r="110">
          <cell r="A110">
            <v>-1</v>
          </cell>
          <cell r="B110">
            <v>-1</v>
          </cell>
          <cell r="C110">
            <v>-1</v>
          </cell>
          <cell r="D110">
            <v>-1</v>
          </cell>
          <cell r="E110">
            <v>-1</v>
          </cell>
          <cell r="F110">
            <v>-1</v>
          </cell>
          <cell r="G110">
            <v>-1</v>
          </cell>
          <cell r="H110">
            <v>-1</v>
          </cell>
          <cell r="I110">
            <v>-1</v>
          </cell>
        </row>
        <row r="111">
          <cell r="A111">
            <v>-1</v>
          </cell>
          <cell r="B111">
            <v>-1</v>
          </cell>
          <cell r="C111">
            <v>-1</v>
          </cell>
          <cell r="D111">
            <v>-1</v>
          </cell>
          <cell r="E111">
            <v>-1</v>
          </cell>
          <cell r="F111">
            <v>-1</v>
          </cell>
          <cell r="G111">
            <v>-1</v>
          </cell>
          <cell r="H111">
            <v>-1</v>
          </cell>
          <cell r="I111">
            <v>-1</v>
          </cell>
        </row>
        <row r="112">
          <cell r="A112">
            <v>-1</v>
          </cell>
          <cell r="B112">
            <v>-1</v>
          </cell>
          <cell r="C112">
            <v>-1</v>
          </cell>
          <cell r="D112">
            <v>-1</v>
          </cell>
          <cell r="E112">
            <v>-1</v>
          </cell>
          <cell r="F112">
            <v>-1</v>
          </cell>
          <cell r="G112">
            <v>-1</v>
          </cell>
          <cell r="H112">
            <v>-1</v>
          </cell>
          <cell r="I112">
            <v>-1</v>
          </cell>
        </row>
        <row r="113">
          <cell r="A113">
            <v>-1</v>
          </cell>
          <cell r="B113">
            <v>-1</v>
          </cell>
          <cell r="C113">
            <v>-1</v>
          </cell>
          <cell r="D113">
            <v>-1</v>
          </cell>
          <cell r="E113">
            <v>-1</v>
          </cell>
          <cell r="F113">
            <v>-1</v>
          </cell>
          <cell r="G113">
            <v>-1</v>
          </cell>
          <cell r="H113">
            <v>-1</v>
          </cell>
          <cell r="I113">
            <v>-1</v>
          </cell>
        </row>
        <row r="114">
          <cell r="A114">
            <v>-1</v>
          </cell>
          <cell r="B114">
            <v>-1</v>
          </cell>
          <cell r="C114">
            <v>-1</v>
          </cell>
          <cell r="D114">
            <v>-1</v>
          </cell>
          <cell r="E114">
            <v>-1</v>
          </cell>
          <cell r="F114">
            <v>-1</v>
          </cell>
          <cell r="G114">
            <v>-1</v>
          </cell>
          <cell r="H114">
            <v>-1</v>
          </cell>
          <cell r="I114">
            <v>-1</v>
          </cell>
        </row>
        <row r="115">
          <cell r="A115">
            <v>-1</v>
          </cell>
          <cell r="B115">
            <v>-1</v>
          </cell>
          <cell r="C115">
            <v>-1</v>
          </cell>
          <cell r="D115">
            <v>-1</v>
          </cell>
          <cell r="E115">
            <v>-1</v>
          </cell>
          <cell r="F115">
            <v>-1</v>
          </cell>
          <cell r="G115">
            <v>-1</v>
          </cell>
          <cell r="H115">
            <v>-1</v>
          </cell>
          <cell r="I115">
            <v>-1</v>
          </cell>
        </row>
        <row r="116">
          <cell r="A116">
            <v>-1</v>
          </cell>
          <cell r="B116">
            <v>-1</v>
          </cell>
          <cell r="C116">
            <v>-1</v>
          </cell>
          <cell r="D116">
            <v>-1</v>
          </cell>
          <cell r="E116">
            <v>-1</v>
          </cell>
          <cell r="F116">
            <v>-1</v>
          </cell>
          <cell r="G116">
            <v>-1</v>
          </cell>
          <cell r="H116">
            <v>-1</v>
          </cell>
          <cell r="I116">
            <v>-1</v>
          </cell>
        </row>
        <row r="117">
          <cell r="A117">
            <v>-1</v>
          </cell>
          <cell r="B117">
            <v>-1</v>
          </cell>
          <cell r="C117">
            <v>-1</v>
          </cell>
          <cell r="D117">
            <v>-1</v>
          </cell>
          <cell r="E117">
            <v>-1</v>
          </cell>
          <cell r="F117">
            <v>-1</v>
          </cell>
          <cell r="G117">
            <v>-1</v>
          </cell>
          <cell r="H117">
            <v>-1</v>
          </cell>
          <cell r="I117">
            <v>-1</v>
          </cell>
        </row>
        <row r="118">
          <cell r="A118">
            <v>-1</v>
          </cell>
          <cell r="B118">
            <v>-1</v>
          </cell>
          <cell r="C118">
            <v>-1</v>
          </cell>
          <cell r="D118">
            <v>-1</v>
          </cell>
          <cell r="E118">
            <v>-1</v>
          </cell>
          <cell r="F118">
            <v>-1</v>
          </cell>
          <cell r="G118">
            <v>-1</v>
          </cell>
          <cell r="H118">
            <v>-1</v>
          </cell>
          <cell r="I118">
            <v>-1</v>
          </cell>
        </row>
        <row r="119">
          <cell r="A119">
            <v>-1</v>
          </cell>
          <cell r="B119">
            <v>-1</v>
          </cell>
          <cell r="C119">
            <v>-1</v>
          </cell>
          <cell r="D119">
            <v>-1</v>
          </cell>
          <cell r="E119">
            <v>-1</v>
          </cell>
          <cell r="F119">
            <v>-1</v>
          </cell>
          <cell r="G119">
            <v>-1</v>
          </cell>
          <cell r="H119">
            <v>-1</v>
          </cell>
          <cell r="I119">
            <v>-1</v>
          </cell>
        </row>
        <row r="120">
          <cell r="A120">
            <v>-1</v>
          </cell>
          <cell r="B120">
            <v>-1</v>
          </cell>
          <cell r="C120">
            <v>-1</v>
          </cell>
          <cell r="D120">
            <v>-1</v>
          </cell>
          <cell r="E120">
            <v>-1</v>
          </cell>
          <cell r="F120">
            <v>-1</v>
          </cell>
          <cell r="G120">
            <v>-1</v>
          </cell>
          <cell r="H120">
            <v>-1</v>
          </cell>
          <cell r="I120">
            <v>-1</v>
          </cell>
        </row>
        <row r="121">
          <cell r="A121">
            <v>-1</v>
          </cell>
          <cell r="B121">
            <v>-1</v>
          </cell>
          <cell r="C121">
            <v>-1</v>
          </cell>
          <cell r="D121">
            <v>-1</v>
          </cell>
          <cell r="E121">
            <v>-1</v>
          </cell>
          <cell r="F121">
            <v>-1</v>
          </cell>
          <cell r="G121">
            <v>-1</v>
          </cell>
          <cell r="H121">
            <v>-1</v>
          </cell>
          <cell r="I121">
            <v>-1</v>
          </cell>
        </row>
        <row r="122">
          <cell r="A122">
            <v>-1</v>
          </cell>
          <cell r="B122">
            <v>-1</v>
          </cell>
          <cell r="C122">
            <v>-1</v>
          </cell>
          <cell r="D122">
            <v>-1</v>
          </cell>
          <cell r="E122">
            <v>-1</v>
          </cell>
          <cell r="F122">
            <v>-1</v>
          </cell>
          <cell r="G122">
            <v>-1</v>
          </cell>
          <cell r="H122">
            <v>-1</v>
          </cell>
          <cell r="I122">
            <v>-1</v>
          </cell>
        </row>
        <row r="123">
          <cell r="A123">
            <v>-1</v>
          </cell>
          <cell r="B123">
            <v>-1</v>
          </cell>
          <cell r="C123">
            <v>-1</v>
          </cell>
          <cell r="D123">
            <v>-1</v>
          </cell>
          <cell r="E123">
            <v>-1</v>
          </cell>
          <cell r="F123">
            <v>-1</v>
          </cell>
          <cell r="G123">
            <v>-1</v>
          </cell>
          <cell r="H123">
            <v>-1</v>
          </cell>
          <cell r="I123">
            <v>-1</v>
          </cell>
        </row>
        <row r="124">
          <cell r="A124">
            <v>-1</v>
          </cell>
          <cell r="B124">
            <v>-1</v>
          </cell>
          <cell r="C124">
            <v>-1</v>
          </cell>
          <cell r="D124">
            <v>-1</v>
          </cell>
          <cell r="E124">
            <v>-1</v>
          </cell>
          <cell r="F124">
            <v>-1</v>
          </cell>
          <cell r="G124">
            <v>-1</v>
          </cell>
          <cell r="H124">
            <v>-1</v>
          </cell>
          <cell r="I124">
            <v>-1</v>
          </cell>
        </row>
        <row r="125">
          <cell r="A125">
            <v>-1</v>
          </cell>
          <cell r="B125">
            <v>-1</v>
          </cell>
          <cell r="C125">
            <v>-1</v>
          </cell>
          <cell r="D125">
            <v>-1</v>
          </cell>
          <cell r="E125">
            <v>-1</v>
          </cell>
          <cell r="F125">
            <v>-1</v>
          </cell>
          <cell r="G125">
            <v>-1</v>
          </cell>
          <cell r="H125">
            <v>-1</v>
          </cell>
          <cell r="I125">
            <v>-1</v>
          </cell>
        </row>
        <row r="126">
          <cell r="A126">
            <v>-1</v>
          </cell>
          <cell r="B126">
            <v>-1</v>
          </cell>
          <cell r="C126">
            <v>-1</v>
          </cell>
          <cell r="D126">
            <v>-1</v>
          </cell>
          <cell r="E126">
            <v>-1</v>
          </cell>
          <cell r="F126">
            <v>-1</v>
          </cell>
          <cell r="G126">
            <v>-1</v>
          </cell>
          <cell r="H126">
            <v>-1</v>
          </cell>
          <cell r="I126">
            <v>-1</v>
          </cell>
        </row>
        <row r="127">
          <cell r="A127">
            <v>-1</v>
          </cell>
          <cell r="B127">
            <v>-1</v>
          </cell>
          <cell r="C127">
            <v>-1</v>
          </cell>
          <cell r="D127">
            <v>-1</v>
          </cell>
          <cell r="E127">
            <v>-1</v>
          </cell>
          <cell r="F127">
            <v>-1</v>
          </cell>
          <cell r="G127">
            <v>-1</v>
          </cell>
          <cell r="H127">
            <v>-1</v>
          </cell>
          <cell r="I127">
            <v>-1</v>
          </cell>
        </row>
        <row r="128">
          <cell r="A128">
            <v>-1</v>
          </cell>
          <cell r="B128">
            <v>-1</v>
          </cell>
          <cell r="C128">
            <v>-1</v>
          </cell>
          <cell r="D128">
            <v>-1</v>
          </cell>
          <cell r="E128">
            <v>-1</v>
          </cell>
          <cell r="F128">
            <v>-1</v>
          </cell>
          <cell r="G128">
            <v>-1</v>
          </cell>
          <cell r="H128">
            <v>-1</v>
          </cell>
          <cell r="I128">
            <v>-1</v>
          </cell>
        </row>
        <row r="129">
          <cell r="A129">
            <v>-1</v>
          </cell>
          <cell r="B129">
            <v>-1</v>
          </cell>
          <cell r="C129">
            <v>-1</v>
          </cell>
          <cell r="D129">
            <v>-1</v>
          </cell>
          <cell r="E129">
            <v>-1</v>
          </cell>
          <cell r="F129">
            <v>-1</v>
          </cell>
          <cell r="G129">
            <v>-1</v>
          </cell>
          <cell r="H129">
            <v>-1</v>
          </cell>
          <cell r="I129">
            <v>-1</v>
          </cell>
        </row>
        <row r="130">
          <cell r="A130">
            <v>-1</v>
          </cell>
          <cell r="B130">
            <v>-1</v>
          </cell>
          <cell r="C130">
            <v>-1</v>
          </cell>
          <cell r="D130">
            <v>-1</v>
          </cell>
          <cell r="E130">
            <v>-1</v>
          </cell>
          <cell r="F130">
            <v>-1</v>
          </cell>
          <cell r="G130">
            <v>-1</v>
          </cell>
          <cell r="H130">
            <v>-1</v>
          </cell>
          <cell r="I130">
            <v>-1</v>
          </cell>
        </row>
        <row r="131">
          <cell r="A131">
            <v>-1</v>
          </cell>
          <cell r="B131">
            <v>-1</v>
          </cell>
          <cell r="C131">
            <v>-1</v>
          </cell>
          <cell r="D131">
            <v>-1</v>
          </cell>
          <cell r="E131">
            <v>-1</v>
          </cell>
          <cell r="F131">
            <v>-1</v>
          </cell>
          <cell r="G131">
            <v>-1</v>
          </cell>
          <cell r="H131">
            <v>-1</v>
          </cell>
          <cell r="I131">
            <v>-1</v>
          </cell>
        </row>
        <row r="132">
          <cell r="A132">
            <v>-1</v>
          </cell>
          <cell r="B132">
            <v>-1</v>
          </cell>
          <cell r="C132">
            <v>-1</v>
          </cell>
          <cell r="D132">
            <v>-1</v>
          </cell>
          <cell r="E132">
            <v>-1</v>
          </cell>
          <cell r="F132">
            <v>-1</v>
          </cell>
          <cell r="G132">
            <v>-1</v>
          </cell>
          <cell r="H132">
            <v>-1</v>
          </cell>
          <cell r="I132">
            <v>-1</v>
          </cell>
        </row>
        <row r="133">
          <cell r="A133">
            <v>-1</v>
          </cell>
          <cell r="B133">
            <v>-1</v>
          </cell>
          <cell r="C133">
            <v>-1</v>
          </cell>
          <cell r="D133">
            <v>-1</v>
          </cell>
          <cell r="E133">
            <v>-1</v>
          </cell>
          <cell r="F133">
            <v>-1</v>
          </cell>
          <cell r="G133">
            <v>-1</v>
          </cell>
          <cell r="H133">
            <v>-1</v>
          </cell>
          <cell r="I133">
            <v>-1</v>
          </cell>
        </row>
        <row r="134">
          <cell r="A134">
            <v>-1</v>
          </cell>
          <cell r="B134">
            <v>-1</v>
          </cell>
          <cell r="C134">
            <v>-1</v>
          </cell>
          <cell r="D134">
            <v>-1</v>
          </cell>
          <cell r="E134">
            <v>-1</v>
          </cell>
          <cell r="F134">
            <v>-1</v>
          </cell>
          <cell r="G134">
            <v>-1</v>
          </cell>
          <cell r="H134">
            <v>-1</v>
          </cell>
          <cell r="I134">
            <v>-1</v>
          </cell>
        </row>
        <row r="135">
          <cell r="A135">
            <v>-1</v>
          </cell>
          <cell r="B135">
            <v>-1</v>
          </cell>
          <cell r="C135">
            <v>-1</v>
          </cell>
          <cell r="D135">
            <v>-1</v>
          </cell>
          <cell r="E135">
            <v>-1</v>
          </cell>
          <cell r="F135">
            <v>-1</v>
          </cell>
          <cell r="G135">
            <v>-1</v>
          </cell>
          <cell r="H135">
            <v>-1</v>
          </cell>
          <cell r="I135">
            <v>-1</v>
          </cell>
        </row>
        <row r="136">
          <cell r="A136">
            <v>-1</v>
          </cell>
          <cell r="B136">
            <v>-1</v>
          </cell>
          <cell r="C136">
            <v>-1</v>
          </cell>
          <cell r="D136">
            <v>-1</v>
          </cell>
          <cell r="E136">
            <v>-1</v>
          </cell>
          <cell r="F136">
            <v>-1</v>
          </cell>
          <cell r="G136">
            <v>-1</v>
          </cell>
          <cell r="H136">
            <v>-1</v>
          </cell>
          <cell r="I136">
            <v>-1</v>
          </cell>
        </row>
        <row r="137">
          <cell r="A137">
            <v>-1</v>
          </cell>
          <cell r="B137">
            <v>-1</v>
          </cell>
          <cell r="C137">
            <v>-1</v>
          </cell>
          <cell r="D137">
            <v>-1</v>
          </cell>
          <cell r="E137">
            <v>-1</v>
          </cell>
          <cell r="F137">
            <v>-1</v>
          </cell>
          <cell r="G137">
            <v>-1</v>
          </cell>
          <cell r="H137">
            <v>-1</v>
          </cell>
          <cell r="I137">
            <v>-1</v>
          </cell>
        </row>
        <row r="138">
          <cell r="A138">
            <v>-1</v>
          </cell>
          <cell r="B138">
            <v>-1</v>
          </cell>
          <cell r="C138">
            <v>-1</v>
          </cell>
          <cell r="D138">
            <v>-1</v>
          </cell>
          <cell r="E138">
            <v>-1</v>
          </cell>
          <cell r="F138">
            <v>-1</v>
          </cell>
          <cell r="G138">
            <v>-1</v>
          </cell>
          <cell r="H138">
            <v>-1</v>
          </cell>
          <cell r="I138">
            <v>-1</v>
          </cell>
        </row>
        <row r="139">
          <cell r="A139">
            <v>-1</v>
          </cell>
          <cell r="B139">
            <v>-1</v>
          </cell>
          <cell r="C139">
            <v>-1</v>
          </cell>
          <cell r="D139">
            <v>-1</v>
          </cell>
          <cell r="E139">
            <v>-1</v>
          </cell>
          <cell r="F139">
            <v>-1</v>
          </cell>
          <cell r="G139">
            <v>-1</v>
          </cell>
          <cell r="H139">
            <v>-1</v>
          </cell>
          <cell r="I139">
            <v>-1</v>
          </cell>
        </row>
        <row r="140">
          <cell r="A140">
            <v>-1</v>
          </cell>
          <cell r="B140">
            <v>-1</v>
          </cell>
          <cell r="C140">
            <v>-1</v>
          </cell>
          <cell r="D140">
            <v>-1</v>
          </cell>
          <cell r="E140">
            <v>-1</v>
          </cell>
          <cell r="F140">
            <v>-1</v>
          </cell>
          <cell r="G140">
            <v>-1</v>
          </cell>
          <cell r="H140">
            <v>-1</v>
          </cell>
          <cell r="I140">
            <v>-1</v>
          </cell>
        </row>
        <row r="141">
          <cell r="A141">
            <v>-1</v>
          </cell>
          <cell r="B141">
            <v>-1</v>
          </cell>
          <cell r="C141">
            <v>-1</v>
          </cell>
          <cell r="D141">
            <v>-1</v>
          </cell>
          <cell r="E141">
            <v>-1</v>
          </cell>
          <cell r="F141">
            <v>-1</v>
          </cell>
          <cell r="G141">
            <v>-1</v>
          </cell>
          <cell r="H141">
            <v>-1</v>
          </cell>
          <cell r="I141">
            <v>-1</v>
          </cell>
        </row>
        <row r="142">
          <cell r="A142">
            <v>-1</v>
          </cell>
          <cell r="B142">
            <v>-1</v>
          </cell>
          <cell r="C142">
            <v>-1</v>
          </cell>
          <cell r="D142">
            <v>-1</v>
          </cell>
          <cell r="E142">
            <v>-1</v>
          </cell>
          <cell r="F142">
            <v>-1</v>
          </cell>
          <cell r="G142">
            <v>-1</v>
          </cell>
          <cell r="H142">
            <v>-1</v>
          </cell>
          <cell r="I142">
            <v>-1</v>
          </cell>
        </row>
        <row r="143">
          <cell r="A143">
            <v>-1</v>
          </cell>
          <cell r="B143">
            <v>-1</v>
          </cell>
          <cell r="C143">
            <v>-1</v>
          </cell>
          <cell r="D143">
            <v>-1</v>
          </cell>
          <cell r="E143">
            <v>-1</v>
          </cell>
          <cell r="F143">
            <v>-1</v>
          </cell>
          <cell r="G143">
            <v>-1</v>
          </cell>
          <cell r="H143">
            <v>-1</v>
          </cell>
          <cell r="I143">
            <v>-1</v>
          </cell>
        </row>
        <row r="144">
          <cell r="A144">
            <v>-1</v>
          </cell>
          <cell r="B144">
            <v>-1</v>
          </cell>
          <cell r="C144">
            <v>-1</v>
          </cell>
          <cell r="D144">
            <v>-1</v>
          </cell>
          <cell r="E144">
            <v>-1</v>
          </cell>
          <cell r="F144">
            <v>-1</v>
          </cell>
          <cell r="G144">
            <v>-1</v>
          </cell>
          <cell r="H144">
            <v>-1</v>
          </cell>
          <cell r="I144">
            <v>-1</v>
          </cell>
        </row>
        <row r="145">
          <cell r="A145">
            <v>-1</v>
          </cell>
          <cell r="B145">
            <v>-1</v>
          </cell>
          <cell r="C145">
            <v>-1</v>
          </cell>
          <cell r="D145">
            <v>-1</v>
          </cell>
          <cell r="E145">
            <v>-1</v>
          </cell>
          <cell r="F145">
            <v>-1</v>
          </cell>
          <cell r="G145">
            <v>-1</v>
          </cell>
          <cell r="H145">
            <v>-1</v>
          </cell>
          <cell r="I145">
            <v>-1</v>
          </cell>
        </row>
        <row r="146">
          <cell r="A146">
            <v>-1</v>
          </cell>
          <cell r="B146">
            <v>-1</v>
          </cell>
          <cell r="C146">
            <v>-1</v>
          </cell>
          <cell r="D146">
            <v>-1</v>
          </cell>
          <cell r="E146">
            <v>-1</v>
          </cell>
          <cell r="F146">
            <v>-1</v>
          </cell>
          <cell r="G146">
            <v>-1</v>
          </cell>
          <cell r="H146">
            <v>-1</v>
          </cell>
          <cell r="I146">
            <v>-1</v>
          </cell>
        </row>
        <row r="147">
          <cell r="A147">
            <v>-1</v>
          </cell>
          <cell r="B147">
            <v>-1</v>
          </cell>
          <cell r="C147">
            <v>-1</v>
          </cell>
          <cell r="D147">
            <v>-1</v>
          </cell>
          <cell r="E147">
            <v>-1</v>
          </cell>
          <cell r="F147">
            <v>-1</v>
          </cell>
          <cell r="G147">
            <v>-1</v>
          </cell>
          <cell r="H147">
            <v>-1</v>
          </cell>
          <cell r="I147">
            <v>-1</v>
          </cell>
        </row>
        <row r="148">
          <cell r="A148">
            <v>-1</v>
          </cell>
          <cell r="B148">
            <v>-1</v>
          </cell>
          <cell r="C148">
            <v>-1</v>
          </cell>
          <cell r="D148">
            <v>-1</v>
          </cell>
          <cell r="E148">
            <v>-1</v>
          </cell>
          <cell r="F148">
            <v>-1</v>
          </cell>
          <cell r="G148">
            <v>-1</v>
          </cell>
          <cell r="H148">
            <v>-1</v>
          </cell>
          <cell r="I148">
            <v>-1</v>
          </cell>
        </row>
        <row r="149">
          <cell r="A149">
            <v>-1</v>
          </cell>
          <cell r="B149">
            <v>-1</v>
          </cell>
          <cell r="C149">
            <v>-1</v>
          </cell>
          <cell r="D149">
            <v>-1</v>
          </cell>
          <cell r="E149">
            <v>-1</v>
          </cell>
          <cell r="F149">
            <v>-1</v>
          </cell>
          <cell r="G149">
            <v>-1</v>
          </cell>
          <cell r="H149">
            <v>-1</v>
          </cell>
          <cell r="I149">
            <v>-1</v>
          </cell>
        </row>
        <row r="150">
          <cell r="A150">
            <v>-1</v>
          </cell>
          <cell r="B150">
            <v>-1</v>
          </cell>
          <cell r="C150">
            <v>-1</v>
          </cell>
          <cell r="D150">
            <v>-1</v>
          </cell>
          <cell r="E150">
            <v>-1</v>
          </cell>
          <cell r="F150">
            <v>-1</v>
          </cell>
          <cell r="G150">
            <v>-1</v>
          </cell>
          <cell r="H150">
            <v>-1</v>
          </cell>
          <cell r="I150">
            <v>-1</v>
          </cell>
        </row>
        <row r="151">
          <cell r="A151">
            <v>-1</v>
          </cell>
          <cell r="B151">
            <v>-1</v>
          </cell>
          <cell r="C151">
            <v>-1</v>
          </cell>
          <cell r="D151">
            <v>-1</v>
          </cell>
          <cell r="E151">
            <v>-1</v>
          </cell>
          <cell r="F151">
            <v>-1</v>
          </cell>
          <cell r="G151">
            <v>-1</v>
          </cell>
          <cell r="H151">
            <v>-1</v>
          </cell>
          <cell r="I151">
            <v>-1</v>
          </cell>
        </row>
        <row r="152">
          <cell r="A152">
            <v>-1</v>
          </cell>
          <cell r="B152">
            <v>-1</v>
          </cell>
          <cell r="C152">
            <v>-1</v>
          </cell>
          <cell r="D152">
            <v>-1</v>
          </cell>
          <cell r="E152">
            <v>-1</v>
          </cell>
          <cell r="F152">
            <v>-1</v>
          </cell>
          <cell r="G152">
            <v>-1</v>
          </cell>
          <cell r="H152">
            <v>-1</v>
          </cell>
          <cell r="I152">
            <v>-1</v>
          </cell>
        </row>
        <row r="153">
          <cell r="A153">
            <v>-1</v>
          </cell>
          <cell r="B153">
            <v>-1</v>
          </cell>
          <cell r="C153">
            <v>-1</v>
          </cell>
          <cell r="D153">
            <v>-1</v>
          </cell>
          <cell r="E153">
            <v>-1</v>
          </cell>
          <cell r="F153">
            <v>-1</v>
          </cell>
          <cell r="G153">
            <v>-1</v>
          </cell>
          <cell r="H153">
            <v>-1</v>
          </cell>
          <cell r="I153">
            <v>-1</v>
          </cell>
        </row>
        <row r="154">
          <cell r="A154">
            <v>-1</v>
          </cell>
          <cell r="B154">
            <v>-1</v>
          </cell>
          <cell r="C154">
            <v>-1</v>
          </cell>
          <cell r="D154">
            <v>-1</v>
          </cell>
          <cell r="E154">
            <v>-1</v>
          </cell>
          <cell r="F154">
            <v>-1</v>
          </cell>
          <cell r="G154">
            <v>-1</v>
          </cell>
          <cell r="H154">
            <v>-1</v>
          </cell>
          <cell r="I154">
            <v>-1</v>
          </cell>
        </row>
        <row r="155">
          <cell r="A155">
            <v>-1</v>
          </cell>
          <cell r="B155">
            <v>-1</v>
          </cell>
          <cell r="C155">
            <v>-1</v>
          </cell>
          <cell r="D155">
            <v>-1</v>
          </cell>
          <cell r="E155">
            <v>-1</v>
          </cell>
          <cell r="F155">
            <v>-1</v>
          </cell>
          <cell r="G155">
            <v>-1</v>
          </cell>
          <cell r="H155">
            <v>-1</v>
          </cell>
          <cell r="I155">
            <v>-1</v>
          </cell>
        </row>
        <row r="156">
          <cell r="A156">
            <v>-1</v>
          </cell>
          <cell r="B156">
            <v>-1</v>
          </cell>
          <cell r="C156">
            <v>-1</v>
          </cell>
          <cell r="D156">
            <v>-1</v>
          </cell>
          <cell r="E156">
            <v>-1</v>
          </cell>
          <cell r="F156">
            <v>-1</v>
          </cell>
          <cell r="G156">
            <v>-1</v>
          </cell>
          <cell r="H156">
            <v>-1</v>
          </cell>
          <cell r="I156">
            <v>-1</v>
          </cell>
        </row>
        <row r="157">
          <cell r="A157">
            <v>-1</v>
          </cell>
          <cell r="B157">
            <v>-1</v>
          </cell>
          <cell r="C157">
            <v>-1</v>
          </cell>
          <cell r="D157">
            <v>-1</v>
          </cell>
          <cell r="E157">
            <v>-1</v>
          </cell>
          <cell r="F157">
            <v>-1</v>
          </cell>
          <cell r="G157">
            <v>-1</v>
          </cell>
          <cell r="H157">
            <v>-1</v>
          </cell>
          <cell r="I157">
            <v>-1</v>
          </cell>
        </row>
        <row r="158">
          <cell r="A158">
            <v>-1</v>
          </cell>
          <cell r="B158">
            <v>-1</v>
          </cell>
          <cell r="C158">
            <v>-1</v>
          </cell>
          <cell r="D158">
            <v>-1</v>
          </cell>
          <cell r="E158">
            <v>-1</v>
          </cell>
          <cell r="F158">
            <v>-1</v>
          </cell>
          <cell r="G158">
            <v>-1</v>
          </cell>
          <cell r="H158">
            <v>-1</v>
          </cell>
          <cell r="I158">
            <v>-1</v>
          </cell>
        </row>
        <row r="159">
          <cell r="A159">
            <v>-1</v>
          </cell>
          <cell r="B159">
            <v>-1</v>
          </cell>
          <cell r="C159">
            <v>-1</v>
          </cell>
          <cell r="D159">
            <v>-1</v>
          </cell>
          <cell r="E159">
            <v>-1</v>
          </cell>
          <cell r="F159">
            <v>-1</v>
          </cell>
          <cell r="G159">
            <v>-1</v>
          </cell>
          <cell r="H159">
            <v>-1</v>
          </cell>
          <cell r="I159">
            <v>-1</v>
          </cell>
        </row>
        <row r="160">
          <cell r="A160">
            <v>-1</v>
          </cell>
          <cell r="B160">
            <v>-1</v>
          </cell>
          <cell r="C160">
            <v>-1</v>
          </cell>
          <cell r="D160">
            <v>-1</v>
          </cell>
          <cell r="E160">
            <v>-1</v>
          </cell>
          <cell r="F160">
            <v>-1</v>
          </cell>
          <cell r="G160">
            <v>-1</v>
          </cell>
          <cell r="H160">
            <v>-1</v>
          </cell>
          <cell r="I160">
            <v>-1</v>
          </cell>
        </row>
        <row r="161">
          <cell r="A161">
            <v>-1</v>
          </cell>
          <cell r="B161">
            <v>-1</v>
          </cell>
          <cell r="C161">
            <v>-1</v>
          </cell>
          <cell r="D161">
            <v>-1</v>
          </cell>
          <cell r="E161">
            <v>-1</v>
          </cell>
          <cell r="F161">
            <v>-1</v>
          </cell>
          <cell r="G161">
            <v>-1</v>
          </cell>
          <cell r="H161">
            <v>-1</v>
          </cell>
          <cell r="I161">
            <v>-1</v>
          </cell>
        </row>
        <row r="162">
          <cell r="A162">
            <v>-1</v>
          </cell>
          <cell r="B162">
            <v>-1</v>
          </cell>
          <cell r="C162">
            <v>-1</v>
          </cell>
          <cell r="D162">
            <v>-1</v>
          </cell>
          <cell r="E162">
            <v>-1</v>
          </cell>
          <cell r="F162">
            <v>-1</v>
          </cell>
          <cell r="G162">
            <v>-1</v>
          </cell>
          <cell r="H162">
            <v>-1</v>
          </cell>
          <cell r="I162">
            <v>-1</v>
          </cell>
        </row>
        <row r="163">
          <cell r="A163">
            <v>-1</v>
          </cell>
          <cell r="B163">
            <v>-1</v>
          </cell>
          <cell r="C163">
            <v>-1</v>
          </cell>
          <cell r="D163">
            <v>-1</v>
          </cell>
          <cell r="E163">
            <v>-1</v>
          </cell>
          <cell r="F163">
            <v>-1</v>
          </cell>
          <cell r="G163">
            <v>-1</v>
          </cell>
          <cell r="H163">
            <v>-1</v>
          </cell>
          <cell r="I163">
            <v>-1</v>
          </cell>
        </row>
        <row r="164">
          <cell r="A164">
            <v>-1</v>
          </cell>
          <cell r="B164">
            <v>-1</v>
          </cell>
          <cell r="C164">
            <v>-1</v>
          </cell>
          <cell r="D164">
            <v>-1</v>
          </cell>
          <cell r="E164">
            <v>-1</v>
          </cell>
          <cell r="F164">
            <v>-1</v>
          </cell>
          <cell r="G164">
            <v>-1</v>
          </cell>
          <cell r="H164">
            <v>-1</v>
          </cell>
          <cell r="I164">
            <v>-1</v>
          </cell>
        </row>
        <row r="165">
          <cell r="A165">
            <v>-1</v>
          </cell>
          <cell r="B165">
            <v>-1</v>
          </cell>
          <cell r="C165">
            <v>-1</v>
          </cell>
          <cell r="D165">
            <v>-1</v>
          </cell>
          <cell r="E165">
            <v>-1</v>
          </cell>
          <cell r="F165">
            <v>-1</v>
          </cell>
          <cell r="G165">
            <v>-1</v>
          </cell>
          <cell r="H165">
            <v>-1</v>
          </cell>
          <cell r="I165">
            <v>-1</v>
          </cell>
        </row>
        <row r="166">
          <cell r="A166">
            <v>-1</v>
          </cell>
          <cell r="B166">
            <v>-1</v>
          </cell>
          <cell r="C166">
            <v>-1</v>
          </cell>
          <cell r="D166">
            <v>-1</v>
          </cell>
          <cell r="E166">
            <v>-1</v>
          </cell>
          <cell r="F166">
            <v>-1</v>
          </cell>
          <cell r="G166">
            <v>-1</v>
          </cell>
          <cell r="H166">
            <v>-1</v>
          </cell>
          <cell r="I166">
            <v>-1</v>
          </cell>
        </row>
        <row r="167">
          <cell r="A167">
            <v>-1</v>
          </cell>
          <cell r="B167">
            <v>-1</v>
          </cell>
          <cell r="C167">
            <v>-1</v>
          </cell>
          <cell r="D167">
            <v>-1</v>
          </cell>
          <cell r="E167">
            <v>-1</v>
          </cell>
          <cell r="F167">
            <v>-1</v>
          </cell>
          <cell r="G167">
            <v>-1</v>
          </cell>
          <cell r="H167">
            <v>-1</v>
          </cell>
          <cell r="I167">
            <v>-1</v>
          </cell>
        </row>
        <row r="168">
          <cell r="A168">
            <v>-1</v>
          </cell>
          <cell r="B168">
            <v>-1</v>
          </cell>
          <cell r="C168">
            <v>-1</v>
          </cell>
          <cell r="D168">
            <v>-1</v>
          </cell>
          <cell r="E168">
            <v>-1</v>
          </cell>
          <cell r="F168">
            <v>-1</v>
          </cell>
          <cell r="G168">
            <v>-1</v>
          </cell>
          <cell r="H168">
            <v>-1</v>
          </cell>
          <cell r="I168">
            <v>-1</v>
          </cell>
        </row>
        <row r="169">
          <cell r="A169">
            <v>-1</v>
          </cell>
          <cell r="B169">
            <v>-1</v>
          </cell>
          <cell r="C169">
            <v>-1</v>
          </cell>
          <cell r="D169">
            <v>-1</v>
          </cell>
          <cell r="E169">
            <v>-1</v>
          </cell>
          <cell r="F169">
            <v>-1</v>
          </cell>
          <cell r="G169">
            <v>-1</v>
          </cell>
          <cell r="H169">
            <v>-1</v>
          </cell>
          <cell r="I169">
            <v>-1</v>
          </cell>
        </row>
        <row r="170">
          <cell r="A170">
            <v>-1</v>
          </cell>
          <cell r="B170">
            <v>-1</v>
          </cell>
          <cell r="C170">
            <v>-1</v>
          </cell>
          <cell r="D170">
            <v>-1</v>
          </cell>
          <cell r="E170">
            <v>-1</v>
          </cell>
          <cell r="F170">
            <v>-1</v>
          </cell>
          <cell r="G170">
            <v>-1</v>
          </cell>
          <cell r="H170">
            <v>-1</v>
          </cell>
          <cell r="I170">
            <v>-1</v>
          </cell>
        </row>
        <row r="171">
          <cell r="A171">
            <v>-1</v>
          </cell>
          <cell r="B171">
            <v>-1</v>
          </cell>
          <cell r="C171">
            <v>-1</v>
          </cell>
          <cell r="D171">
            <v>-1</v>
          </cell>
          <cell r="E171">
            <v>-1</v>
          </cell>
          <cell r="F171">
            <v>-1</v>
          </cell>
          <cell r="G171">
            <v>-1</v>
          </cell>
          <cell r="H171">
            <v>-1</v>
          </cell>
          <cell r="I171">
            <v>-1</v>
          </cell>
        </row>
        <row r="172">
          <cell r="A172">
            <v>-1</v>
          </cell>
          <cell r="B172">
            <v>-1</v>
          </cell>
          <cell r="C172">
            <v>-1</v>
          </cell>
          <cell r="D172">
            <v>-1</v>
          </cell>
          <cell r="E172">
            <v>-1</v>
          </cell>
          <cell r="F172">
            <v>-1</v>
          </cell>
          <cell r="G172">
            <v>-1</v>
          </cell>
          <cell r="H172">
            <v>-1</v>
          </cell>
          <cell r="I172">
            <v>-1</v>
          </cell>
        </row>
        <row r="173">
          <cell r="A173">
            <v>-1</v>
          </cell>
          <cell r="B173">
            <v>-1</v>
          </cell>
          <cell r="C173">
            <v>-1</v>
          </cell>
          <cell r="D173">
            <v>-1</v>
          </cell>
          <cell r="E173">
            <v>-1</v>
          </cell>
          <cell r="F173">
            <v>-1</v>
          </cell>
          <cell r="G173">
            <v>-1</v>
          </cell>
          <cell r="H173">
            <v>-1</v>
          </cell>
          <cell r="I173">
            <v>-1</v>
          </cell>
        </row>
        <row r="174">
          <cell r="A174">
            <v>-1</v>
          </cell>
          <cell r="B174">
            <v>-1</v>
          </cell>
          <cell r="C174">
            <v>-1</v>
          </cell>
          <cell r="D174">
            <v>-1</v>
          </cell>
          <cell r="E174">
            <v>-1</v>
          </cell>
          <cell r="F174">
            <v>-1</v>
          </cell>
          <cell r="G174">
            <v>-1</v>
          </cell>
          <cell r="H174">
            <v>-1</v>
          </cell>
          <cell r="I174">
            <v>-1</v>
          </cell>
        </row>
        <row r="175">
          <cell r="A175">
            <v>-1</v>
          </cell>
          <cell r="B175">
            <v>-1</v>
          </cell>
          <cell r="C175">
            <v>-1</v>
          </cell>
          <cell r="D175">
            <v>-1</v>
          </cell>
          <cell r="E175">
            <v>-1</v>
          </cell>
          <cell r="F175">
            <v>-1</v>
          </cell>
          <cell r="G175">
            <v>-1</v>
          </cell>
          <cell r="H175">
            <v>-1</v>
          </cell>
          <cell r="I175">
            <v>-1</v>
          </cell>
        </row>
        <row r="176">
          <cell r="A176">
            <v>-1</v>
          </cell>
          <cell r="B176">
            <v>-1</v>
          </cell>
          <cell r="C176">
            <v>-1</v>
          </cell>
          <cell r="D176">
            <v>-1</v>
          </cell>
          <cell r="E176">
            <v>-1</v>
          </cell>
          <cell r="F176">
            <v>-1</v>
          </cell>
          <cell r="G176">
            <v>-1</v>
          </cell>
          <cell r="H176">
            <v>-1</v>
          </cell>
          <cell r="I176">
            <v>-1</v>
          </cell>
        </row>
        <row r="177">
          <cell r="A177">
            <v>-1</v>
          </cell>
          <cell r="B177">
            <v>-1</v>
          </cell>
          <cell r="C177">
            <v>-1</v>
          </cell>
          <cell r="D177">
            <v>-1</v>
          </cell>
          <cell r="E177">
            <v>-1</v>
          </cell>
          <cell r="F177">
            <v>-1</v>
          </cell>
          <cell r="G177">
            <v>-1</v>
          </cell>
          <cell r="H177">
            <v>-1</v>
          </cell>
          <cell r="I177">
            <v>-1</v>
          </cell>
        </row>
        <row r="178">
          <cell r="A178">
            <v>-1</v>
          </cell>
          <cell r="B178">
            <v>-1</v>
          </cell>
          <cell r="C178">
            <v>-1</v>
          </cell>
          <cell r="D178">
            <v>-1</v>
          </cell>
          <cell r="E178">
            <v>-1</v>
          </cell>
          <cell r="F178">
            <v>-1</v>
          </cell>
          <cell r="G178">
            <v>-1</v>
          </cell>
          <cell r="H178">
            <v>-1</v>
          </cell>
          <cell r="I178">
            <v>-1</v>
          </cell>
        </row>
        <row r="179">
          <cell r="A179">
            <v>-1</v>
          </cell>
          <cell r="B179">
            <v>-1</v>
          </cell>
          <cell r="C179">
            <v>-1</v>
          </cell>
          <cell r="D179">
            <v>-1</v>
          </cell>
          <cell r="E179">
            <v>-1</v>
          </cell>
          <cell r="F179">
            <v>-1</v>
          </cell>
          <cell r="G179">
            <v>-1</v>
          </cell>
          <cell r="H179">
            <v>-1</v>
          </cell>
          <cell r="I179">
            <v>-1</v>
          </cell>
        </row>
        <row r="180">
          <cell r="A180">
            <v>-1</v>
          </cell>
          <cell r="B180">
            <v>-1</v>
          </cell>
          <cell r="C180">
            <v>-1</v>
          </cell>
          <cell r="D180">
            <v>-1</v>
          </cell>
          <cell r="E180">
            <v>-1</v>
          </cell>
          <cell r="F180">
            <v>-1</v>
          </cell>
          <cell r="G180">
            <v>-1</v>
          </cell>
          <cell r="H180">
            <v>-1</v>
          </cell>
          <cell r="I180">
            <v>-1</v>
          </cell>
        </row>
        <row r="181">
          <cell r="A181">
            <v>-1</v>
          </cell>
          <cell r="B181">
            <v>-1</v>
          </cell>
          <cell r="C181">
            <v>-1</v>
          </cell>
          <cell r="D181">
            <v>-1</v>
          </cell>
          <cell r="E181">
            <v>-1</v>
          </cell>
          <cell r="F181">
            <v>-1</v>
          </cell>
          <cell r="G181">
            <v>-1</v>
          </cell>
          <cell r="H181">
            <v>-1</v>
          </cell>
          <cell r="I181">
            <v>-1</v>
          </cell>
        </row>
        <row r="182">
          <cell r="A182">
            <v>-1</v>
          </cell>
          <cell r="B182">
            <v>-1</v>
          </cell>
          <cell r="C182">
            <v>-1</v>
          </cell>
          <cell r="D182">
            <v>-1</v>
          </cell>
          <cell r="E182">
            <v>-1</v>
          </cell>
          <cell r="F182">
            <v>-1</v>
          </cell>
          <cell r="G182">
            <v>-1</v>
          </cell>
          <cell r="H182">
            <v>-1</v>
          </cell>
          <cell r="I182">
            <v>-1</v>
          </cell>
        </row>
        <row r="183">
          <cell r="A183">
            <v>-1</v>
          </cell>
          <cell r="B183">
            <v>-1</v>
          </cell>
          <cell r="C183">
            <v>-1</v>
          </cell>
          <cell r="D183">
            <v>-1</v>
          </cell>
          <cell r="E183">
            <v>-1</v>
          </cell>
          <cell r="F183">
            <v>-1</v>
          </cell>
          <cell r="G183">
            <v>-1</v>
          </cell>
          <cell r="H183">
            <v>-1</v>
          </cell>
          <cell r="I183">
            <v>-1</v>
          </cell>
        </row>
        <row r="184">
          <cell r="A184">
            <v>-1</v>
          </cell>
          <cell r="B184">
            <v>-1</v>
          </cell>
          <cell r="C184">
            <v>-1</v>
          </cell>
          <cell r="D184">
            <v>-1</v>
          </cell>
          <cell r="E184">
            <v>-1</v>
          </cell>
          <cell r="F184">
            <v>-1</v>
          </cell>
          <cell r="G184">
            <v>-1</v>
          </cell>
          <cell r="H184">
            <v>-1</v>
          </cell>
          <cell r="I184">
            <v>-1</v>
          </cell>
        </row>
        <row r="185">
          <cell r="A185">
            <v>-1</v>
          </cell>
          <cell r="B185">
            <v>-1</v>
          </cell>
          <cell r="C185">
            <v>-1</v>
          </cell>
          <cell r="D185">
            <v>-1</v>
          </cell>
          <cell r="E185">
            <v>-1</v>
          </cell>
          <cell r="F185">
            <v>-1</v>
          </cell>
          <cell r="G185">
            <v>-1</v>
          </cell>
          <cell r="H185">
            <v>-1</v>
          </cell>
          <cell r="I185">
            <v>-1</v>
          </cell>
        </row>
        <row r="186">
          <cell r="A186">
            <v>-1</v>
          </cell>
          <cell r="B186">
            <v>-1</v>
          </cell>
          <cell r="C186">
            <v>-1</v>
          </cell>
          <cell r="D186">
            <v>-1</v>
          </cell>
          <cell r="E186">
            <v>-1</v>
          </cell>
          <cell r="F186">
            <v>-1</v>
          </cell>
          <cell r="G186">
            <v>-1</v>
          </cell>
          <cell r="H186">
            <v>-1</v>
          </cell>
          <cell r="I186">
            <v>-1</v>
          </cell>
        </row>
        <row r="187">
          <cell r="A187">
            <v>-1</v>
          </cell>
          <cell r="B187">
            <v>-1</v>
          </cell>
          <cell r="C187">
            <v>-1</v>
          </cell>
          <cell r="D187">
            <v>-1</v>
          </cell>
          <cell r="E187">
            <v>-1</v>
          </cell>
          <cell r="F187">
            <v>-1</v>
          </cell>
          <cell r="G187">
            <v>-1</v>
          </cell>
          <cell r="H187">
            <v>-1</v>
          </cell>
          <cell r="I187">
            <v>-1</v>
          </cell>
        </row>
        <row r="188">
          <cell r="A188">
            <v>-1</v>
          </cell>
          <cell r="B188">
            <v>-1</v>
          </cell>
          <cell r="C188">
            <v>-1</v>
          </cell>
          <cell r="D188">
            <v>-1</v>
          </cell>
          <cell r="E188">
            <v>-1</v>
          </cell>
          <cell r="F188">
            <v>-1</v>
          </cell>
          <cell r="G188">
            <v>-1</v>
          </cell>
          <cell r="H188">
            <v>-1</v>
          </cell>
          <cell r="I188">
            <v>-1</v>
          </cell>
        </row>
        <row r="189">
          <cell r="A189">
            <v>-1</v>
          </cell>
          <cell r="B189">
            <v>-1</v>
          </cell>
          <cell r="C189">
            <v>-1</v>
          </cell>
          <cell r="D189">
            <v>-1</v>
          </cell>
          <cell r="E189">
            <v>-1</v>
          </cell>
          <cell r="F189">
            <v>-1</v>
          </cell>
          <cell r="G189">
            <v>-1</v>
          </cell>
          <cell r="H189">
            <v>-1</v>
          </cell>
          <cell r="I189">
            <v>-1</v>
          </cell>
        </row>
        <row r="190">
          <cell r="A190">
            <v>-1</v>
          </cell>
          <cell r="B190">
            <v>-1</v>
          </cell>
          <cell r="C190">
            <v>-1</v>
          </cell>
          <cell r="D190">
            <v>-1</v>
          </cell>
          <cell r="E190">
            <v>-1</v>
          </cell>
          <cell r="F190">
            <v>-1</v>
          </cell>
          <cell r="G190">
            <v>-1</v>
          </cell>
          <cell r="H190">
            <v>-1</v>
          </cell>
          <cell r="I190">
            <v>-1</v>
          </cell>
        </row>
        <row r="191">
          <cell r="A191">
            <v>-1</v>
          </cell>
          <cell r="B191">
            <v>-1</v>
          </cell>
          <cell r="C191">
            <v>-1</v>
          </cell>
          <cell r="D191">
            <v>-1</v>
          </cell>
          <cell r="E191">
            <v>-1</v>
          </cell>
          <cell r="F191">
            <v>-1</v>
          </cell>
          <cell r="G191">
            <v>-1</v>
          </cell>
          <cell r="H191">
            <v>-1</v>
          </cell>
          <cell r="I191">
            <v>-1</v>
          </cell>
        </row>
        <row r="192">
          <cell r="A192">
            <v>-1</v>
          </cell>
          <cell r="B192">
            <v>-1</v>
          </cell>
          <cell r="C192">
            <v>-1</v>
          </cell>
          <cell r="D192">
            <v>-1</v>
          </cell>
          <cell r="E192">
            <v>-1</v>
          </cell>
          <cell r="F192">
            <v>-1</v>
          </cell>
          <cell r="G192">
            <v>-1</v>
          </cell>
          <cell r="H192">
            <v>-1</v>
          </cell>
          <cell r="I192">
            <v>-1</v>
          </cell>
        </row>
        <row r="193">
          <cell r="A193">
            <v>-1</v>
          </cell>
          <cell r="B193">
            <v>-1</v>
          </cell>
          <cell r="C193">
            <v>-1</v>
          </cell>
          <cell r="D193">
            <v>-1</v>
          </cell>
          <cell r="E193">
            <v>-1</v>
          </cell>
          <cell r="F193">
            <v>-1</v>
          </cell>
          <cell r="G193">
            <v>-1</v>
          </cell>
          <cell r="H193">
            <v>-1</v>
          </cell>
          <cell r="I193">
            <v>-1</v>
          </cell>
        </row>
        <row r="194">
          <cell r="A194">
            <v>-1</v>
          </cell>
          <cell r="B194">
            <v>-1</v>
          </cell>
          <cell r="C194">
            <v>-1</v>
          </cell>
          <cell r="D194">
            <v>-1</v>
          </cell>
          <cell r="E194">
            <v>-1</v>
          </cell>
          <cell r="F194">
            <v>-1</v>
          </cell>
          <cell r="G194">
            <v>-1</v>
          </cell>
          <cell r="H194">
            <v>-1</v>
          </cell>
          <cell r="I194">
            <v>-1</v>
          </cell>
        </row>
        <row r="195">
          <cell r="A195">
            <v>-1</v>
          </cell>
          <cell r="B195">
            <v>-1</v>
          </cell>
          <cell r="C195">
            <v>-1</v>
          </cell>
          <cell r="D195">
            <v>-1</v>
          </cell>
          <cell r="E195">
            <v>-1</v>
          </cell>
          <cell r="F195">
            <v>-1</v>
          </cell>
          <cell r="G195">
            <v>-1</v>
          </cell>
          <cell r="H195">
            <v>-1</v>
          </cell>
          <cell r="I195">
            <v>-1</v>
          </cell>
        </row>
        <row r="196">
          <cell r="A196">
            <v>-1</v>
          </cell>
          <cell r="B196">
            <v>-1</v>
          </cell>
          <cell r="C196">
            <v>-1</v>
          </cell>
          <cell r="D196">
            <v>-1</v>
          </cell>
          <cell r="E196">
            <v>-1</v>
          </cell>
          <cell r="F196">
            <v>-1</v>
          </cell>
          <cell r="G196">
            <v>-1</v>
          </cell>
          <cell r="H196">
            <v>-1</v>
          </cell>
          <cell r="I196">
            <v>-1</v>
          </cell>
        </row>
        <row r="197">
          <cell r="A197">
            <v>-1</v>
          </cell>
          <cell r="B197">
            <v>-1</v>
          </cell>
          <cell r="C197">
            <v>-1</v>
          </cell>
          <cell r="D197">
            <v>-1</v>
          </cell>
          <cell r="E197">
            <v>-1</v>
          </cell>
          <cell r="F197">
            <v>-1</v>
          </cell>
          <cell r="G197">
            <v>-1</v>
          </cell>
          <cell r="H197">
            <v>-1</v>
          </cell>
          <cell r="I197">
            <v>-1</v>
          </cell>
        </row>
        <row r="198">
          <cell r="A198">
            <v>-1</v>
          </cell>
          <cell r="B198">
            <v>-1</v>
          </cell>
          <cell r="C198">
            <v>-1</v>
          </cell>
          <cell r="D198">
            <v>-1</v>
          </cell>
          <cell r="E198">
            <v>-1</v>
          </cell>
          <cell r="F198">
            <v>-1</v>
          </cell>
          <cell r="G198">
            <v>-1</v>
          </cell>
          <cell r="H198">
            <v>-1</v>
          </cell>
          <cell r="I198">
            <v>-1</v>
          </cell>
        </row>
        <row r="199">
          <cell r="A199">
            <v>-1</v>
          </cell>
          <cell r="B199">
            <v>-1</v>
          </cell>
          <cell r="C199">
            <v>-1</v>
          </cell>
          <cell r="D199">
            <v>-1</v>
          </cell>
          <cell r="E199">
            <v>-1</v>
          </cell>
          <cell r="F199">
            <v>-1</v>
          </cell>
          <cell r="G199">
            <v>-1</v>
          </cell>
          <cell r="H199">
            <v>-1</v>
          </cell>
          <cell r="I199">
            <v>-1</v>
          </cell>
        </row>
        <row r="200">
          <cell r="A200">
            <v>-1</v>
          </cell>
          <cell r="B200">
            <v>-1</v>
          </cell>
          <cell r="C200">
            <v>-1</v>
          </cell>
          <cell r="D200">
            <v>-1</v>
          </cell>
          <cell r="E200">
            <v>-1</v>
          </cell>
          <cell r="F200">
            <v>-1</v>
          </cell>
          <cell r="G200">
            <v>-1</v>
          </cell>
          <cell r="H200">
            <v>-1</v>
          </cell>
          <cell r="I200">
            <v>-1</v>
          </cell>
        </row>
        <row r="201">
          <cell r="A201">
            <v>-1</v>
          </cell>
          <cell r="B201">
            <v>-1</v>
          </cell>
          <cell r="C201">
            <v>-1</v>
          </cell>
          <cell r="D201">
            <v>-1</v>
          </cell>
          <cell r="E201">
            <v>-1</v>
          </cell>
          <cell r="F201">
            <v>-1</v>
          </cell>
          <cell r="G201">
            <v>-1</v>
          </cell>
          <cell r="H201">
            <v>-1</v>
          </cell>
          <cell r="I201">
            <v>-1</v>
          </cell>
        </row>
        <row r="202">
          <cell r="A202">
            <v>-1</v>
          </cell>
          <cell r="B202">
            <v>-1</v>
          </cell>
          <cell r="C202">
            <v>-1</v>
          </cell>
          <cell r="D202">
            <v>-1</v>
          </cell>
          <cell r="E202">
            <v>-1</v>
          </cell>
          <cell r="F202">
            <v>-1</v>
          </cell>
          <cell r="G202">
            <v>-1</v>
          </cell>
          <cell r="H202">
            <v>-1</v>
          </cell>
          <cell r="I202">
            <v>-1</v>
          </cell>
        </row>
        <row r="203">
          <cell r="A203">
            <v>-1</v>
          </cell>
          <cell r="B203">
            <v>-1</v>
          </cell>
          <cell r="C203">
            <v>-1</v>
          </cell>
          <cell r="D203">
            <v>-1</v>
          </cell>
          <cell r="E203">
            <v>-1</v>
          </cell>
          <cell r="F203">
            <v>-1</v>
          </cell>
          <cell r="G203">
            <v>-1</v>
          </cell>
          <cell r="H203">
            <v>-1</v>
          </cell>
          <cell r="I203">
            <v>-1</v>
          </cell>
        </row>
        <row r="204">
          <cell r="A204">
            <v>-1</v>
          </cell>
          <cell r="B204">
            <v>-1</v>
          </cell>
          <cell r="C204">
            <v>-1</v>
          </cell>
          <cell r="D204">
            <v>-1</v>
          </cell>
          <cell r="E204">
            <v>-1</v>
          </cell>
          <cell r="F204">
            <v>-1</v>
          </cell>
          <cell r="G204">
            <v>-1</v>
          </cell>
          <cell r="H204">
            <v>-1</v>
          </cell>
          <cell r="I204">
            <v>-1</v>
          </cell>
        </row>
        <row r="205">
          <cell r="A205">
            <v>-1</v>
          </cell>
          <cell r="B205">
            <v>-1</v>
          </cell>
          <cell r="C205">
            <v>-1</v>
          </cell>
          <cell r="D205">
            <v>-1</v>
          </cell>
          <cell r="E205">
            <v>-1</v>
          </cell>
          <cell r="F205">
            <v>-1</v>
          </cell>
          <cell r="G205">
            <v>-1</v>
          </cell>
          <cell r="H205">
            <v>-1</v>
          </cell>
          <cell r="I205">
            <v>-1</v>
          </cell>
        </row>
        <row r="206">
          <cell r="A206">
            <v>-1</v>
          </cell>
          <cell r="B206">
            <v>-1</v>
          </cell>
          <cell r="C206">
            <v>-1</v>
          </cell>
          <cell r="D206">
            <v>-1</v>
          </cell>
          <cell r="E206">
            <v>-1</v>
          </cell>
          <cell r="F206">
            <v>-1</v>
          </cell>
          <cell r="G206">
            <v>-1</v>
          </cell>
          <cell r="H206">
            <v>-1</v>
          </cell>
          <cell r="I206">
            <v>-1</v>
          </cell>
        </row>
      </sheetData>
      <sheetData sheetId="207">
        <row r="1">
          <cell r="A1" t="str">
            <v>COL1</v>
          </cell>
          <cell r="B1" t="str">
            <v>COL2</v>
          </cell>
          <cell r="C1" t="str">
            <v>COL3</v>
          </cell>
          <cell r="D1" t="str">
            <v>COL4</v>
          </cell>
          <cell r="E1" t="str">
            <v>COL5</v>
          </cell>
          <cell r="F1" t="str">
            <v>COL6</v>
          </cell>
          <cell r="G1" t="str">
            <v>COL7</v>
          </cell>
          <cell r="H1" t="str">
            <v>COL8</v>
          </cell>
          <cell r="I1" t="str">
            <v>COL9</v>
          </cell>
          <cell r="J1" t="str">
            <v>COL10</v>
          </cell>
          <cell r="K1" t="str">
            <v>COL11</v>
          </cell>
          <cell r="L1" t="str">
            <v>COL12</v>
          </cell>
          <cell r="M1" t="str">
            <v>COL13</v>
          </cell>
          <cell r="N1" t="str">
            <v>COL14</v>
          </cell>
        </row>
        <row r="2">
          <cell r="A2">
            <v>1480</v>
          </cell>
          <cell r="B2">
            <v>3020</v>
          </cell>
          <cell r="C2">
            <v>3070</v>
          </cell>
          <cell r="D2">
            <v>3090</v>
          </cell>
          <cell r="E2">
            <v>3080</v>
          </cell>
          <cell r="F2">
            <v>3020</v>
          </cell>
          <cell r="G2">
            <v>2940</v>
          </cell>
          <cell r="H2">
            <v>2750</v>
          </cell>
          <cell r="I2">
            <v>2480</v>
          </cell>
          <cell r="J2">
            <v>2360</v>
          </cell>
          <cell r="K2">
            <v>2305</v>
          </cell>
          <cell r="L2">
            <v>2120</v>
          </cell>
          <cell r="M2">
            <v>1790</v>
          </cell>
          <cell r="N2">
            <v>1125</v>
          </cell>
        </row>
        <row r="3">
          <cell r="A3">
            <v>1260</v>
          </cell>
          <cell r="B3">
            <v>330</v>
          </cell>
          <cell r="C3">
            <v>290</v>
          </cell>
          <cell r="D3">
            <v>280</v>
          </cell>
          <cell r="E3">
            <v>285</v>
          </cell>
          <cell r="F3">
            <v>320</v>
          </cell>
          <cell r="G3">
            <v>352</v>
          </cell>
          <cell r="H3">
            <v>430</v>
          </cell>
          <cell r="I3">
            <v>450</v>
          </cell>
          <cell r="J3">
            <v>360</v>
          </cell>
          <cell r="K3">
            <v>322.5</v>
          </cell>
          <cell r="L3">
            <v>216</v>
          </cell>
          <cell r="M3">
            <v>220</v>
          </cell>
          <cell r="N3">
            <v>370</v>
          </cell>
        </row>
        <row r="4">
          <cell r="A4">
            <v>567.5</v>
          </cell>
          <cell r="B4">
            <v>300</v>
          </cell>
          <cell r="C4">
            <v>308</v>
          </cell>
          <cell r="D4">
            <v>300</v>
          </cell>
          <cell r="E4">
            <v>295</v>
          </cell>
          <cell r="F4">
            <v>315</v>
          </cell>
          <cell r="G4">
            <v>353</v>
          </cell>
          <cell r="H4">
            <v>400</v>
          </cell>
          <cell r="I4">
            <v>530</v>
          </cell>
          <cell r="J4">
            <v>622</v>
          </cell>
          <cell r="K4">
            <v>582.5</v>
          </cell>
          <cell r="L4">
            <v>334</v>
          </cell>
          <cell r="M4">
            <v>250</v>
          </cell>
          <cell r="N4">
            <v>395</v>
          </cell>
        </row>
        <row r="5">
          <cell r="A5">
            <v>1480</v>
          </cell>
          <cell r="B5">
            <v>940</v>
          </cell>
          <cell r="C5">
            <v>860</v>
          </cell>
          <cell r="D5">
            <v>864</v>
          </cell>
          <cell r="E5">
            <v>860</v>
          </cell>
          <cell r="F5">
            <v>950</v>
          </cell>
          <cell r="G5">
            <v>1050</v>
          </cell>
          <cell r="H5">
            <v>1240</v>
          </cell>
          <cell r="I5">
            <v>975</v>
          </cell>
          <cell r="J5">
            <v>942</v>
          </cell>
          <cell r="K5">
            <v>1175</v>
          </cell>
          <cell r="L5">
            <v>820</v>
          </cell>
          <cell r="M5">
            <v>700</v>
          </cell>
          <cell r="N5">
            <v>695</v>
          </cell>
        </row>
        <row r="6">
          <cell r="A6">
            <v>2072.5</v>
          </cell>
          <cell r="B6">
            <v>930</v>
          </cell>
          <cell r="C6">
            <v>897</v>
          </cell>
          <cell r="D6">
            <v>870</v>
          </cell>
          <cell r="E6">
            <v>870</v>
          </cell>
          <cell r="F6">
            <v>950</v>
          </cell>
          <cell r="G6">
            <v>1055</v>
          </cell>
          <cell r="H6">
            <v>1235</v>
          </cell>
          <cell r="I6">
            <v>1390</v>
          </cell>
          <cell r="J6">
            <v>1338</v>
          </cell>
          <cell r="K6">
            <v>1300</v>
          </cell>
          <cell r="L6">
            <v>825</v>
          </cell>
          <cell r="M6">
            <v>695</v>
          </cell>
          <cell r="N6">
            <v>1130</v>
          </cell>
        </row>
        <row r="7">
          <cell r="A7">
            <v>-1</v>
          </cell>
          <cell r="B7">
            <v>0</v>
          </cell>
          <cell r="C7">
            <v>265</v>
          </cell>
          <cell r="D7">
            <v>-1</v>
          </cell>
          <cell r="E7">
            <v>0</v>
          </cell>
          <cell r="F7">
            <v>-1</v>
          </cell>
          <cell r="G7">
            <v>345</v>
          </cell>
          <cell r="H7">
            <v>420</v>
          </cell>
          <cell r="I7">
            <v>870</v>
          </cell>
          <cell r="J7">
            <v>330</v>
          </cell>
          <cell r="K7">
            <v>810</v>
          </cell>
          <cell r="L7">
            <v>-1</v>
          </cell>
          <cell r="M7">
            <v>-1</v>
          </cell>
          <cell r="N7">
            <v>-1</v>
          </cell>
        </row>
        <row r="8">
          <cell r="A8">
            <v>-1</v>
          </cell>
          <cell r="B8">
            <v>300</v>
          </cell>
          <cell r="C8">
            <v>600</v>
          </cell>
          <cell r="D8">
            <v>39</v>
          </cell>
          <cell r="E8">
            <v>37</v>
          </cell>
          <cell r="F8">
            <v>330</v>
          </cell>
          <cell r="G8">
            <v>400</v>
          </cell>
          <cell r="H8">
            <v>630</v>
          </cell>
          <cell r="I8">
            <v>5210</v>
          </cell>
          <cell r="J8">
            <v>480</v>
          </cell>
          <cell r="K8">
            <v>4580</v>
          </cell>
          <cell r="L8">
            <v>390</v>
          </cell>
          <cell r="M8">
            <v>360</v>
          </cell>
          <cell r="N8">
            <v>3040</v>
          </cell>
        </row>
        <row r="9">
          <cell r="A9">
            <v>-1</v>
          </cell>
          <cell r="B9">
            <v>369</v>
          </cell>
          <cell r="C9">
            <v>630</v>
          </cell>
          <cell r="D9">
            <v>305</v>
          </cell>
          <cell r="E9">
            <v>264</v>
          </cell>
          <cell r="F9">
            <v>470</v>
          </cell>
          <cell r="G9">
            <v>741</v>
          </cell>
          <cell r="H9">
            <v>660</v>
          </cell>
          <cell r="I9">
            <v>5390</v>
          </cell>
          <cell r="J9">
            <v>595</v>
          </cell>
          <cell r="K9">
            <v>4860</v>
          </cell>
          <cell r="L9">
            <v>420</v>
          </cell>
          <cell r="M9">
            <v>480</v>
          </cell>
          <cell r="N9">
            <v>3060</v>
          </cell>
        </row>
        <row r="10">
          <cell r="A10">
            <v>-1</v>
          </cell>
          <cell r="B10">
            <v>390</v>
          </cell>
          <cell r="C10">
            <v>700</v>
          </cell>
          <cell r="D10">
            <v>330</v>
          </cell>
          <cell r="E10">
            <v>300</v>
          </cell>
          <cell r="F10">
            <v>500</v>
          </cell>
          <cell r="G10">
            <v>1200</v>
          </cell>
          <cell r="H10">
            <v>870</v>
          </cell>
          <cell r="I10">
            <v>-1</v>
          </cell>
          <cell r="J10">
            <v>720</v>
          </cell>
          <cell r="K10">
            <v>5264</v>
          </cell>
          <cell r="L10">
            <v>600</v>
          </cell>
          <cell r="M10">
            <v>690</v>
          </cell>
          <cell r="N10">
            <v>3080</v>
          </cell>
        </row>
        <row r="11">
          <cell r="A11">
            <v>-1</v>
          </cell>
          <cell r="B11">
            <v>452</v>
          </cell>
          <cell r="C11">
            <v>720</v>
          </cell>
          <cell r="D11">
            <v>370</v>
          </cell>
          <cell r="E11">
            <v>325</v>
          </cell>
          <cell r="F11">
            <v>650</v>
          </cell>
          <cell r="G11">
            <v>1410</v>
          </cell>
          <cell r="H11">
            <v>1255</v>
          </cell>
          <cell r="I11">
            <v>-1</v>
          </cell>
          <cell r="J11">
            <v>4865</v>
          </cell>
          <cell r="K11">
            <v>-1</v>
          </cell>
          <cell r="L11">
            <v>620</v>
          </cell>
          <cell r="M11">
            <v>750</v>
          </cell>
          <cell r="N11">
            <v>3100</v>
          </cell>
        </row>
        <row r="12">
          <cell r="A12">
            <v>-1</v>
          </cell>
          <cell r="B12">
            <v>510</v>
          </cell>
          <cell r="C12">
            <v>820</v>
          </cell>
          <cell r="D12">
            <v>515</v>
          </cell>
          <cell r="E12">
            <v>350</v>
          </cell>
          <cell r="F12">
            <v>970</v>
          </cell>
          <cell r="G12">
            <v>1510</v>
          </cell>
          <cell r="H12">
            <v>1330</v>
          </cell>
          <cell r="I12">
            <v>-1</v>
          </cell>
          <cell r="J12">
            <v>5070</v>
          </cell>
          <cell r="K12">
            <v>-1</v>
          </cell>
          <cell r="L12">
            <v>640</v>
          </cell>
          <cell r="M12">
            <v>840</v>
          </cell>
          <cell r="N12">
            <v>3120</v>
          </cell>
        </row>
        <row r="13">
          <cell r="A13">
            <v>-1</v>
          </cell>
          <cell r="B13">
            <v>550</v>
          </cell>
          <cell r="C13">
            <v>840</v>
          </cell>
          <cell r="D13">
            <v>650</v>
          </cell>
          <cell r="E13">
            <v>370</v>
          </cell>
          <cell r="F13">
            <v>1320</v>
          </cell>
          <cell r="G13">
            <v>1538</v>
          </cell>
          <cell r="H13">
            <v>1440</v>
          </cell>
          <cell r="I13">
            <v>-1</v>
          </cell>
          <cell r="J13">
            <v>5100</v>
          </cell>
          <cell r="K13">
            <v>-1</v>
          </cell>
          <cell r="L13">
            <v>880</v>
          </cell>
          <cell r="M13">
            <v>870</v>
          </cell>
          <cell r="N13">
            <v>3146</v>
          </cell>
        </row>
        <row r="14">
          <cell r="A14">
            <v>-1</v>
          </cell>
          <cell r="B14">
            <v>585</v>
          </cell>
          <cell r="C14">
            <v>880</v>
          </cell>
          <cell r="D14">
            <v>670</v>
          </cell>
          <cell r="E14">
            <v>410</v>
          </cell>
          <cell r="F14">
            <v>1495</v>
          </cell>
          <cell r="G14">
            <v>1600</v>
          </cell>
          <cell r="H14">
            <v>1500</v>
          </cell>
          <cell r="I14">
            <v>-1</v>
          </cell>
          <cell r="J14">
            <v>-1</v>
          </cell>
          <cell r="K14">
            <v>-1</v>
          </cell>
          <cell r="L14">
            <v>930</v>
          </cell>
          <cell r="M14">
            <v>970</v>
          </cell>
          <cell r="N14">
            <v>3170</v>
          </cell>
        </row>
        <row r="15">
          <cell r="A15">
            <v>-1</v>
          </cell>
          <cell r="B15">
            <v>670</v>
          </cell>
          <cell r="C15">
            <v>960</v>
          </cell>
          <cell r="D15">
            <v>720</v>
          </cell>
          <cell r="E15">
            <v>470</v>
          </cell>
          <cell r="F15">
            <v>1680</v>
          </cell>
          <cell r="G15">
            <v>1625</v>
          </cell>
          <cell r="H15">
            <v>4860</v>
          </cell>
          <cell r="I15">
            <v>-1</v>
          </cell>
          <cell r="J15">
            <v>-1</v>
          </cell>
          <cell r="K15">
            <v>-1</v>
          </cell>
          <cell r="L15">
            <v>990</v>
          </cell>
          <cell r="M15">
            <v>995</v>
          </cell>
          <cell r="N15">
            <v>3220</v>
          </cell>
        </row>
        <row r="16">
          <cell r="A16">
            <v>-1</v>
          </cell>
          <cell r="B16">
            <v>702</v>
          </cell>
          <cell r="C16">
            <v>1000</v>
          </cell>
          <cell r="D16">
            <v>810</v>
          </cell>
          <cell r="E16">
            <v>490</v>
          </cell>
          <cell r="F16">
            <v>1700</v>
          </cell>
          <cell r="G16">
            <v>1690</v>
          </cell>
          <cell r="H16">
            <v>4960</v>
          </cell>
          <cell r="I16">
            <v>-1</v>
          </cell>
          <cell r="J16">
            <v>-1</v>
          </cell>
          <cell r="K16">
            <v>-1</v>
          </cell>
          <cell r="L16">
            <v>1110</v>
          </cell>
          <cell r="M16">
            <v>1040</v>
          </cell>
          <cell r="N16">
            <v>3260</v>
          </cell>
        </row>
        <row r="17">
          <cell r="A17">
            <v>-1</v>
          </cell>
          <cell r="B17">
            <v>730</v>
          </cell>
          <cell r="C17">
            <v>1030</v>
          </cell>
          <cell r="D17">
            <v>920</v>
          </cell>
          <cell r="E17">
            <v>510</v>
          </cell>
          <cell r="F17">
            <v>1720</v>
          </cell>
          <cell r="G17">
            <v>1790</v>
          </cell>
          <cell r="H17">
            <v>5050</v>
          </cell>
          <cell r="I17">
            <v>-1</v>
          </cell>
          <cell r="J17">
            <v>-1</v>
          </cell>
          <cell r="K17">
            <v>-1</v>
          </cell>
          <cell r="L17">
            <v>1130</v>
          </cell>
          <cell r="M17">
            <v>1060</v>
          </cell>
          <cell r="N17">
            <v>3280</v>
          </cell>
        </row>
        <row r="18">
          <cell r="A18">
            <v>-1</v>
          </cell>
          <cell r="B18">
            <v>750</v>
          </cell>
          <cell r="C18">
            <v>1210</v>
          </cell>
          <cell r="D18">
            <v>990</v>
          </cell>
          <cell r="E18">
            <v>690</v>
          </cell>
          <cell r="F18">
            <v>1785</v>
          </cell>
          <cell r="G18">
            <v>1845</v>
          </cell>
          <cell r="H18">
            <v>5080</v>
          </cell>
          <cell r="I18">
            <v>-1</v>
          </cell>
          <cell r="J18">
            <v>-1</v>
          </cell>
          <cell r="K18">
            <v>-1</v>
          </cell>
          <cell r="L18">
            <v>1155</v>
          </cell>
          <cell r="M18">
            <v>2970</v>
          </cell>
          <cell r="N18">
            <v>3300</v>
          </cell>
        </row>
        <row r="19">
          <cell r="A19">
            <v>-1</v>
          </cell>
          <cell r="B19">
            <v>800</v>
          </cell>
          <cell r="C19">
            <v>1250</v>
          </cell>
          <cell r="D19">
            <v>1495</v>
          </cell>
          <cell r="E19">
            <v>710</v>
          </cell>
          <cell r="F19">
            <v>1820</v>
          </cell>
          <cell r="G19">
            <v>1880</v>
          </cell>
          <cell r="H19">
            <v>5135</v>
          </cell>
          <cell r="I19">
            <v>-1</v>
          </cell>
          <cell r="J19">
            <v>-1</v>
          </cell>
          <cell r="K19">
            <v>-1</v>
          </cell>
          <cell r="L19">
            <v>1180</v>
          </cell>
          <cell r="M19">
            <v>2990</v>
          </cell>
          <cell r="N19">
            <v>3320</v>
          </cell>
        </row>
        <row r="20">
          <cell r="A20">
            <v>-1</v>
          </cell>
          <cell r="B20">
            <v>850</v>
          </cell>
          <cell r="C20">
            <v>1300</v>
          </cell>
          <cell r="D20">
            <v>1545</v>
          </cell>
          <cell r="E20">
            <v>750</v>
          </cell>
          <cell r="F20">
            <v>1850</v>
          </cell>
          <cell r="G20">
            <v>4715</v>
          </cell>
          <cell r="H20">
            <v>5200</v>
          </cell>
          <cell r="I20">
            <v>-1</v>
          </cell>
          <cell r="J20">
            <v>-1</v>
          </cell>
          <cell r="K20">
            <v>-1</v>
          </cell>
          <cell r="L20">
            <v>1200</v>
          </cell>
          <cell r="M20">
            <v>3016</v>
          </cell>
          <cell r="N20">
            <v>3348</v>
          </cell>
        </row>
        <row r="21">
          <cell r="A21">
            <v>-1</v>
          </cell>
          <cell r="B21">
            <v>870</v>
          </cell>
          <cell r="C21">
            <v>1425</v>
          </cell>
          <cell r="D21">
            <v>1650</v>
          </cell>
          <cell r="E21">
            <v>800</v>
          </cell>
          <cell r="F21">
            <v>1875</v>
          </cell>
          <cell r="G21">
            <v>4740</v>
          </cell>
          <cell r="H21">
            <v>5240</v>
          </cell>
          <cell r="I21">
            <v>-1</v>
          </cell>
          <cell r="J21">
            <v>-1</v>
          </cell>
          <cell r="K21">
            <v>-1</v>
          </cell>
          <cell r="L21">
            <v>1220</v>
          </cell>
          <cell r="M21">
            <v>3040</v>
          </cell>
          <cell r="N21">
            <v>3380</v>
          </cell>
        </row>
        <row r="22">
          <cell r="A22">
            <v>-1</v>
          </cell>
          <cell r="B22">
            <v>915</v>
          </cell>
          <cell r="C22">
            <v>1485</v>
          </cell>
          <cell r="D22">
            <v>1680</v>
          </cell>
          <cell r="E22">
            <v>820</v>
          </cell>
          <cell r="F22">
            <v>1900</v>
          </cell>
          <cell r="G22">
            <v>4760</v>
          </cell>
          <cell r="H22">
            <v>5415</v>
          </cell>
          <cell r="I22">
            <v>-1</v>
          </cell>
          <cell r="J22">
            <v>-1</v>
          </cell>
          <cell r="K22">
            <v>-1</v>
          </cell>
          <cell r="L22">
            <v>1240</v>
          </cell>
          <cell r="M22">
            <v>3060</v>
          </cell>
          <cell r="N22">
            <v>3400</v>
          </cell>
        </row>
        <row r="23">
          <cell r="A23">
            <v>-1</v>
          </cell>
          <cell r="B23">
            <v>948</v>
          </cell>
          <cell r="C23">
            <v>1550</v>
          </cell>
          <cell r="D23">
            <v>1740</v>
          </cell>
          <cell r="E23">
            <v>845</v>
          </cell>
          <cell r="F23">
            <v>1924</v>
          </cell>
          <cell r="G23">
            <v>4780</v>
          </cell>
          <cell r="H23">
            <v>-1</v>
          </cell>
          <cell r="I23">
            <v>-1</v>
          </cell>
          <cell r="J23">
            <v>-1</v>
          </cell>
          <cell r="K23">
            <v>-1</v>
          </cell>
          <cell r="L23">
            <v>1260</v>
          </cell>
          <cell r="M23">
            <v>3080</v>
          </cell>
          <cell r="N23">
            <v>3440</v>
          </cell>
        </row>
        <row r="24">
          <cell r="A24">
            <v>-1</v>
          </cell>
          <cell r="B24">
            <v>990</v>
          </cell>
          <cell r="C24">
            <v>1594</v>
          </cell>
          <cell r="D24">
            <v>1795</v>
          </cell>
          <cell r="E24">
            <v>900</v>
          </cell>
          <cell r="F24">
            <v>1950</v>
          </cell>
          <cell r="G24">
            <v>4800</v>
          </cell>
          <cell r="H24">
            <v>-1</v>
          </cell>
          <cell r="I24">
            <v>-1</v>
          </cell>
          <cell r="J24">
            <v>-1</v>
          </cell>
          <cell r="K24">
            <v>-1</v>
          </cell>
          <cell r="L24">
            <v>1280</v>
          </cell>
          <cell r="M24">
            <v>3100</v>
          </cell>
          <cell r="N24">
            <v>3490</v>
          </cell>
        </row>
        <row r="25">
          <cell r="A25">
            <v>-1</v>
          </cell>
          <cell r="B25">
            <v>1050</v>
          </cell>
          <cell r="C25">
            <v>1765</v>
          </cell>
          <cell r="D25">
            <v>1815</v>
          </cell>
          <cell r="E25">
            <v>920</v>
          </cell>
          <cell r="F25">
            <v>1980</v>
          </cell>
          <cell r="G25">
            <v>4830</v>
          </cell>
          <cell r="H25">
            <v>-1</v>
          </cell>
          <cell r="I25">
            <v>-1</v>
          </cell>
          <cell r="J25">
            <v>-1</v>
          </cell>
          <cell r="K25">
            <v>-1</v>
          </cell>
          <cell r="L25">
            <v>3500</v>
          </cell>
          <cell r="M25">
            <v>3130</v>
          </cell>
          <cell r="N25">
            <v>3580</v>
          </cell>
        </row>
        <row r="26">
          <cell r="A26">
            <v>-1</v>
          </cell>
          <cell r="B26">
            <v>1160</v>
          </cell>
          <cell r="C26">
            <v>1800</v>
          </cell>
          <cell r="D26">
            <v>1840</v>
          </cell>
          <cell r="E26">
            <v>950</v>
          </cell>
          <cell r="F26">
            <v>2000</v>
          </cell>
          <cell r="G26">
            <v>4860</v>
          </cell>
          <cell r="H26">
            <v>-1</v>
          </cell>
          <cell r="I26">
            <v>-1</v>
          </cell>
          <cell r="J26">
            <v>-1</v>
          </cell>
          <cell r="K26">
            <v>-1</v>
          </cell>
          <cell r="L26">
            <v>3520</v>
          </cell>
          <cell r="M26">
            <v>3150</v>
          </cell>
          <cell r="N26">
            <v>3610</v>
          </cell>
        </row>
        <row r="27">
          <cell r="A27">
            <v>-1</v>
          </cell>
          <cell r="B27">
            <v>1200</v>
          </cell>
          <cell r="C27">
            <v>1845</v>
          </cell>
          <cell r="D27">
            <v>1900</v>
          </cell>
          <cell r="E27">
            <v>1024</v>
          </cell>
          <cell r="F27">
            <v>2020</v>
          </cell>
          <cell r="G27">
            <v>4880</v>
          </cell>
          <cell r="H27">
            <v>-1</v>
          </cell>
          <cell r="I27">
            <v>-1</v>
          </cell>
          <cell r="J27">
            <v>-1</v>
          </cell>
          <cell r="K27">
            <v>-1</v>
          </cell>
          <cell r="L27">
            <v>3540</v>
          </cell>
          <cell r="M27">
            <v>3170</v>
          </cell>
          <cell r="N27">
            <v>3650</v>
          </cell>
        </row>
        <row r="28">
          <cell r="A28">
            <v>-1</v>
          </cell>
          <cell r="B28">
            <v>1230</v>
          </cell>
          <cell r="C28">
            <v>1900</v>
          </cell>
          <cell r="D28">
            <v>1924</v>
          </cell>
          <cell r="E28">
            <v>1300</v>
          </cell>
          <cell r="F28">
            <v>2046</v>
          </cell>
          <cell r="G28">
            <v>4900</v>
          </cell>
          <cell r="H28">
            <v>-1</v>
          </cell>
          <cell r="I28">
            <v>-1</v>
          </cell>
          <cell r="J28">
            <v>-1</v>
          </cell>
          <cell r="K28">
            <v>-1</v>
          </cell>
          <cell r="L28">
            <v>3560</v>
          </cell>
          <cell r="M28">
            <v>3220</v>
          </cell>
          <cell r="N28">
            <v>3712</v>
          </cell>
        </row>
        <row r="29">
          <cell r="A29">
            <v>-1</v>
          </cell>
          <cell r="B29">
            <v>1250</v>
          </cell>
          <cell r="C29">
            <v>2000</v>
          </cell>
          <cell r="D29">
            <v>1950</v>
          </cell>
          <cell r="E29">
            <v>1354</v>
          </cell>
          <cell r="F29">
            <v>4610</v>
          </cell>
          <cell r="G29">
            <v>4930</v>
          </cell>
          <cell r="H29">
            <v>-1</v>
          </cell>
          <cell r="I29">
            <v>-1</v>
          </cell>
          <cell r="J29">
            <v>-1</v>
          </cell>
          <cell r="K29">
            <v>-1</v>
          </cell>
          <cell r="L29">
            <v>3580</v>
          </cell>
          <cell r="M29">
            <v>3250</v>
          </cell>
          <cell r="N29">
            <v>3760</v>
          </cell>
        </row>
        <row r="30">
          <cell r="A30">
            <v>-1</v>
          </cell>
          <cell r="B30">
            <v>1270</v>
          </cell>
          <cell r="C30">
            <v>2040</v>
          </cell>
          <cell r="D30">
            <v>1980</v>
          </cell>
          <cell r="E30">
            <v>1440</v>
          </cell>
          <cell r="F30">
            <v>4630</v>
          </cell>
          <cell r="G30">
            <v>4950</v>
          </cell>
          <cell r="H30">
            <v>-1</v>
          </cell>
          <cell r="I30">
            <v>-1</v>
          </cell>
          <cell r="J30">
            <v>-1</v>
          </cell>
          <cell r="K30">
            <v>-1</v>
          </cell>
          <cell r="L30">
            <v>3600</v>
          </cell>
          <cell r="M30">
            <v>3270</v>
          </cell>
          <cell r="N30">
            <v>3780</v>
          </cell>
        </row>
        <row r="31">
          <cell r="A31">
            <v>-1</v>
          </cell>
          <cell r="B31">
            <v>1300</v>
          </cell>
          <cell r="C31">
            <v>2120</v>
          </cell>
          <cell r="D31">
            <v>2011</v>
          </cell>
          <cell r="E31">
            <v>1480</v>
          </cell>
          <cell r="F31">
            <v>4650</v>
          </cell>
          <cell r="G31">
            <v>4980</v>
          </cell>
          <cell r="H31">
            <v>-1</v>
          </cell>
          <cell r="I31">
            <v>-1</v>
          </cell>
          <cell r="J31">
            <v>-1</v>
          </cell>
          <cell r="K31">
            <v>-1</v>
          </cell>
          <cell r="L31">
            <v>3620</v>
          </cell>
          <cell r="M31">
            <v>3300</v>
          </cell>
          <cell r="N31">
            <v>3860</v>
          </cell>
        </row>
        <row r="32">
          <cell r="A32">
            <v>-1</v>
          </cell>
          <cell r="B32">
            <v>1335</v>
          </cell>
          <cell r="C32">
            <v>2165</v>
          </cell>
          <cell r="D32">
            <v>2040</v>
          </cell>
          <cell r="E32">
            <v>1565</v>
          </cell>
          <cell r="F32">
            <v>4670</v>
          </cell>
          <cell r="G32">
            <v>5015</v>
          </cell>
          <cell r="H32">
            <v>-1</v>
          </cell>
          <cell r="I32">
            <v>-1</v>
          </cell>
          <cell r="J32">
            <v>-1</v>
          </cell>
          <cell r="K32">
            <v>-1</v>
          </cell>
          <cell r="L32">
            <v>3640</v>
          </cell>
          <cell r="M32">
            <v>3320</v>
          </cell>
          <cell r="N32">
            <v>3930</v>
          </cell>
        </row>
        <row r="33">
          <cell r="A33">
            <v>-1</v>
          </cell>
          <cell r="B33">
            <v>1360</v>
          </cell>
          <cell r="C33">
            <v>4570</v>
          </cell>
          <cell r="D33">
            <v>2070</v>
          </cell>
          <cell r="E33">
            <v>1630</v>
          </cell>
          <cell r="F33">
            <v>4690</v>
          </cell>
          <cell r="G33">
            <v>5035</v>
          </cell>
          <cell r="H33">
            <v>-1</v>
          </cell>
          <cell r="I33">
            <v>-1</v>
          </cell>
          <cell r="J33">
            <v>-1</v>
          </cell>
          <cell r="K33">
            <v>-1</v>
          </cell>
          <cell r="L33">
            <v>3660</v>
          </cell>
          <cell r="M33">
            <v>3340</v>
          </cell>
          <cell r="N33">
            <v>3990</v>
          </cell>
        </row>
        <row r="34">
          <cell r="A34">
            <v>-1</v>
          </cell>
          <cell r="B34">
            <v>1380</v>
          </cell>
          <cell r="C34">
            <v>4600</v>
          </cell>
          <cell r="D34">
            <v>2100</v>
          </cell>
          <cell r="E34">
            <v>1700</v>
          </cell>
          <cell r="F34">
            <v>4710</v>
          </cell>
          <cell r="G34">
            <v>5100</v>
          </cell>
          <cell r="H34">
            <v>-1</v>
          </cell>
          <cell r="I34">
            <v>-1</v>
          </cell>
          <cell r="J34">
            <v>-1</v>
          </cell>
          <cell r="K34">
            <v>-1</v>
          </cell>
          <cell r="L34">
            <v>3680</v>
          </cell>
          <cell r="M34">
            <v>3385</v>
          </cell>
          <cell r="N34">
            <v>4020</v>
          </cell>
        </row>
        <row r="35">
          <cell r="A35">
            <v>-1</v>
          </cell>
          <cell r="B35">
            <v>1400</v>
          </cell>
          <cell r="C35">
            <v>4620</v>
          </cell>
          <cell r="D35">
            <v>2120</v>
          </cell>
          <cell r="E35">
            <v>1750</v>
          </cell>
          <cell r="F35">
            <v>4730</v>
          </cell>
          <cell r="G35">
            <v>5130</v>
          </cell>
          <cell r="H35">
            <v>-1</v>
          </cell>
          <cell r="I35">
            <v>-1</v>
          </cell>
          <cell r="J35">
            <v>-1</v>
          </cell>
          <cell r="K35">
            <v>-1</v>
          </cell>
          <cell r="L35">
            <v>3700</v>
          </cell>
          <cell r="M35">
            <v>3440</v>
          </cell>
          <cell r="N35">
            <v>4230</v>
          </cell>
        </row>
        <row r="36">
          <cell r="A36">
            <v>-1</v>
          </cell>
          <cell r="B36">
            <v>1420</v>
          </cell>
          <cell r="C36">
            <v>4660</v>
          </cell>
          <cell r="D36">
            <v>2150</v>
          </cell>
          <cell r="E36">
            <v>1800</v>
          </cell>
          <cell r="F36">
            <v>4750</v>
          </cell>
          <cell r="G36">
            <v>5160</v>
          </cell>
          <cell r="H36">
            <v>-1</v>
          </cell>
          <cell r="I36">
            <v>-1</v>
          </cell>
          <cell r="J36">
            <v>-1</v>
          </cell>
          <cell r="K36">
            <v>-1</v>
          </cell>
          <cell r="L36">
            <v>3720</v>
          </cell>
          <cell r="M36">
            <v>3460</v>
          </cell>
          <cell r="N36">
            <v>4300</v>
          </cell>
        </row>
        <row r="37">
          <cell r="A37">
            <v>-1</v>
          </cell>
          <cell r="B37">
            <v>1470</v>
          </cell>
          <cell r="C37">
            <v>4680</v>
          </cell>
          <cell r="D37">
            <v>2175</v>
          </cell>
          <cell r="E37">
            <v>1850</v>
          </cell>
          <cell r="F37">
            <v>4775</v>
          </cell>
          <cell r="G37">
            <v>5200</v>
          </cell>
          <cell r="H37">
            <v>-1</v>
          </cell>
          <cell r="I37">
            <v>-1</v>
          </cell>
          <cell r="J37">
            <v>-1</v>
          </cell>
          <cell r="K37">
            <v>-1</v>
          </cell>
          <cell r="L37">
            <v>3740</v>
          </cell>
          <cell r="M37">
            <v>3500</v>
          </cell>
          <cell r="N37">
            <v>4440</v>
          </cell>
        </row>
        <row r="38">
          <cell r="A38">
            <v>-1</v>
          </cell>
          <cell r="B38">
            <v>1505</v>
          </cell>
          <cell r="C38">
            <v>4710</v>
          </cell>
          <cell r="D38">
            <v>2195</v>
          </cell>
          <cell r="E38">
            <v>1892</v>
          </cell>
          <cell r="F38">
            <v>4805</v>
          </cell>
          <cell r="G38">
            <v>5220</v>
          </cell>
          <cell r="H38">
            <v>-1</v>
          </cell>
          <cell r="I38">
            <v>-1</v>
          </cell>
          <cell r="J38">
            <v>-1</v>
          </cell>
          <cell r="K38">
            <v>-1</v>
          </cell>
          <cell r="L38">
            <v>3760</v>
          </cell>
          <cell r="M38">
            <v>3585</v>
          </cell>
          <cell r="N38">
            <v>4600</v>
          </cell>
        </row>
        <row r="39">
          <cell r="A39">
            <v>-1</v>
          </cell>
          <cell r="B39">
            <v>1545</v>
          </cell>
          <cell r="C39">
            <v>4735</v>
          </cell>
          <cell r="D39">
            <v>2215</v>
          </cell>
          <cell r="E39">
            <v>1950</v>
          </cell>
          <cell r="F39">
            <v>4830</v>
          </cell>
          <cell r="G39">
            <v>5450</v>
          </cell>
          <cell r="H39">
            <v>-1</v>
          </cell>
          <cell r="I39">
            <v>-1</v>
          </cell>
          <cell r="J39">
            <v>-1</v>
          </cell>
          <cell r="K39">
            <v>-1</v>
          </cell>
          <cell r="L39">
            <v>3780</v>
          </cell>
          <cell r="M39">
            <v>3610</v>
          </cell>
          <cell r="N39">
            <v>4730</v>
          </cell>
        </row>
        <row r="40">
          <cell r="A40">
            <v>-1</v>
          </cell>
          <cell r="B40">
            <v>1570</v>
          </cell>
          <cell r="C40">
            <v>4780</v>
          </cell>
          <cell r="D40">
            <v>4550</v>
          </cell>
          <cell r="E40">
            <v>1970</v>
          </cell>
          <cell r="F40">
            <v>4865</v>
          </cell>
          <cell r="G40">
            <v>5480</v>
          </cell>
          <cell r="H40">
            <v>-1</v>
          </cell>
          <cell r="I40">
            <v>-1</v>
          </cell>
          <cell r="J40">
            <v>-1</v>
          </cell>
          <cell r="K40">
            <v>-1</v>
          </cell>
          <cell r="L40">
            <v>3800</v>
          </cell>
          <cell r="M40">
            <v>3650</v>
          </cell>
          <cell r="N40">
            <v>4780</v>
          </cell>
        </row>
        <row r="41">
          <cell r="A41">
            <v>-1</v>
          </cell>
          <cell r="B41">
            <v>1590</v>
          </cell>
          <cell r="C41">
            <v>4910</v>
          </cell>
          <cell r="D41">
            <v>4570</v>
          </cell>
          <cell r="E41">
            <v>2002</v>
          </cell>
          <cell r="F41">
            <v>4885</v>
          </cell>
          <cell r="G41">
            <v>5575</v>
          </cell>
          <cell r="H41">
            <v>-1</v>
          </cell>
          <cell r="I41">
            <v>-1</v>
          </cell>
          <cell r="J41">
            <v>-1</v>
          </cell>
          <cell r="K41">
            <v>-1</v>
          </cell>
          <cell r="L41">
            <v>3820</v>
          </cell>
          <cell r="M41">
            <v>3675</v>
          </cell>
          <cell r="N41">
            <v>-1</v>
          </cell>
        </row>
        <row r="42">
          <cell r="A42">
            <v>-1</v>
          </cell>
          <cell r="B42">
            <v>1610</v>
          </cell>
          <cell r="C42">
            <v>4995</v>
          </cell>
          <cell r="D42">
            <v>4590</v>
          </cell>
          <cell r="E42">
            <v>2025</v>
          </cell>
          <cell r="F42">
            <v>4910</v>
          </cell>
          <cell r="G42">
            <v>-1</v>
          </cell>
          <cell r="H42">
            <v>-1</v>
          </cell>
          <cell r="I42">
            <v>-1</v>
          </cell>
          <cell r="J42">
            <v>-1</v>
          </cell>
          <cell r="K42">
            <v>-1</v>
          </cell>
          <cell r="L42">
            <v>3840</v>
          </cell>
          <cell r="M42">
            <v>3700</v>
          </cell>
          <cell r="N42">
            <v>-1</v>
          </cell>
        </row>
        <row r="43">
          <cell r="A43">
            <v>-1</v>
          </cell>
          <cell r="B43">
            <v>1630</v>
          </cell>
          <cell r="C43">
            <v>5020</v>
          </cell>
          <cell r="D43">
            <v>4610</v>
          </cell>
          <cell r="E43">
            <v>2050</v>
          </cell>
          <cell r="F43">
            <v>4930</v>
          </cell>
          <cell r="G43">
            <v>-1</v>
          </cell>
          <cell r="H43">
            <v>-1</v>
          </cell>
          <cell r="I43">
            <v>-1</v>
          </cell>
          <cell r="J43">
            <v>-1</v>
          </cell>
          <cell r="K43">
            <v>-1</v>
          </cell>
          <cell r="L43">
            <v>3860</v>
          </cell>
          <cell r="M43">
            <v>3750</v>
          </cell>
          <cell r="N43">
            <v>-1</v>
          </cell>
        </row>
        <row r="44">
          <cell r="A44">
            <v>-1</v>
          </cell>
          <cell r="B44">
            <v>1650</v>
          </cell>
          <cell r="C44">
            <v>-1</v>
          </cell>
          <cell r="D44">
            <v>4630</v>
          </cell>
          <cell r="E44">
            <v>2070</v>
          </cell>
          <cell r="F44">
            <v>4950</v>
          </cell>
          <cell r="G44">
            <v>-1</v>
          </cell>
          <cell r="H44">
            <v>-1</v>
          </cell>
          <cell r="I44">
            <v>-1</v>
          </cell>
          <cell r="J44">
            <v>-1</v>
          </cell>
          <cell r="K44">
            <v>-1</v>
          </cell>
          <cell r="L44">
            <v>3880</v>
          </cell>
          <cell r="M44">
            <v>3800</v>
          </cell>
          <cell r="N44">
            <v>-1</v>
          </cell>
        </row>
        <row r="45">
          <cell r="A45">
            <v>-1</v>
          </cell>
          <cell r="B45">
            <v>1690</v>
          </cell>
          <cell r="C45">
            <v>-1</v>
          </cell>
          <cell r="D45">
            <v>4650</v>
          </cell>
          <cell r="E45">
            <v>2100</v>
          </cell>
          <cell r="F45">
            <v>4970</v>
          </cell>
          <cell r="G45">
            <v>-1</v>
          </cell>
          <cell r="H45">
            <v>-1</v>
          </cell>
          <cell r="I45">
            <v>-1</v>
          </cell>
          <cell r="J45">
            <v>-1</v>
          </cell>
          <cell r="K45">
            <v>-1</v>
          </cell>
          <cell r="L45">
            <v>3900</v>
          </cell>
          <cell r="M45">
            <v>3890</v>
          </cell>
          <cell r="N45">
            <v>-1</v>
          </cell>
        </row>
        <row r="46">
          <cell r="A46">
            <v>-1</v>
          </cell>
          <cell r="B46">
            <v>1715</v>
          </cell>
          <cell r="C46">
            <v>-1</v>
          </cell>
          <cell r="D46">
            <v>4670</v>
          </cell>
          <cell r="E46">
            <v>2120</v>
          </cell>
          <cell r="F46">
            <v>4990</v>
          </cell>
          <cell r="G46">
            <v>-1</v>
          </cell>
          <cell r="H46">
            <v>-1</v>
          </cell>
          <cell r="I46">
            <v>-1</v>
          </cell>
          <cell r="J46">
            <v>-1</v>
          </cell>
          <cell r="K46">
            <v>-1</v>
          </cell>
          <cell r="L46">
            <v>3925</v>
          </cell>
          <cell r="M46">
            <v>3980</v>
          </cell>
          <cell r="N46">
            <v>-1</v>
          </cell>
        </row>
        <row r="47">
          <cell r="A47">
            <v>-1</v>
          </cell>
          <cell r="B47">
            <v>1745</v>
          </cell>
          <cell r="C47">
            <v>-1</v>
          </cell>
          <cell r="D47">
            <v>4690</v>
          </cell>
          <cell r="E47">
            <v>2140</v>
          </cell>
          <cell r="F47">
            <v>5010</v>
          </cell>
          <cell r="G47">
            <v>-1</v>
          </cell>
          <cell r="H47">
            <v>-1</v>
          </cell>
          <cell r="I47">
            <v>-1</v>
          </cell>
          <cell r="J47">
            <v>-1</v>
          </cell>
          <cell r="K47">
            <v>-1</v>
          </cell>
          <cell r="L47">
            <v>3950</v>
          </cell>
          <cell r="M47">
            <v>4070</v>
          </cell>
          <cell r="N47">
            <v>-1</v>
          </cell>
        </row>
        <row r="48">
          <cell r="A48">
            <v>-1</v>
          </cell>
          <cell r="B48">
            <v>1780</v>
          </cell>
          <cell r="C48">
            <v>-1</v>
          </cell>
          <cell r="D48">
            <v>4710</v>
          </cell>
          <cell r="E48">
            <v>2160</v>
          </cell>
          <cell r="F48">
            <v>5040</v>
          </cell>
          <cell r="G48">
            <v>-1</v>
          </cell>
          <cell r="H48">
            <v>-1</v>
          </cell>
          <cell r="I48">
            <v>-1</v>
          </cell>
          <cell r="J48">
            <v>-1</v>
          </cell>
          <cell r="K48">
            <v>-1</v>
          </cell>
          <cell r="L48">
            <v>3970</v>
          </cell>
          <cell r="M48">
            <v>4090</v>
          </cell>
          <cell r="N48">
            <v>-1</v>
          </cell>
        </row>
        <row r="49">
          <cell r="A49">
            <v>-1</v>
          </cell>
          <cell r="B49">
            <v>1800</v>
          </cell>
          <cell r="C49">
            <v>-1</v>
          </cell>
          <cell r="D49">
            <v>4730</v>
          </cell>
          <cell r="E49">
            <v>2180</v>
          </cell>
          <cell r="F49">
            <v>5060</v>
          </cell>
          <cell r="G49">
            <v>-1</v>
          </cell>
          <cell r="H49">
            <v>-1</v>
          </cell>
          <cell r="I49">
            <v>-1</v>
          </cell>
          <cell r="J49">
            <v>-1</v>
          </cell>
          <cell r="K49">
            <v>-1</v>
          </cell>
          <cell r="L49">
            <v>4020</v>
          </cell>
          <cell r="M49">
            <v>4160</v>
          </cell>
          <cell r="N49">
            <v>-1</v>
          </cell>
        </row>
        <row r="50">
          <cell r="A50">
            <v>-1</v>
          </cell>
          <cell r="B50">
            <v>1825</v>
          </cell>
          <cell r="C50">
            <v>-1</v>
          </cell>
          <cell r="D50">
            <v>4750</v>
          </cell>
          <cell r="E50">
            <v>2200</v>
          </cell>
          <cell r="F50">
            <v>5130</v>
          </cell>
          <cell r="G50">
            <v>-1</v>
          </cell>
          <cell r="H50">
            <v>-1</v>
          </cell>
          <cell r="I50">
            <v>-1</v>
          </cell>
          <cell r="J50">
            <v>-1</v>
          </cell>
          <cell r="K50">
            <v>-1</v>
          </cell>
          <cell r="L50">
            <v>4040</v>
          </cell>
          <cell r="M50">
            <v>4180</v>
          </cell>
          <cell r="N50">
            <v>-1</v>
          </cell>
        </row>
        <row r="51">
          <cell r="A51">
            <v>-1</v>
          </cell>
          <cell r="B51">
            <v>1850</v>
          </cell>
          <cell r="C51">
            <v>-1</v>
          </cell>
          <cell r="D51">
            <v>4775</v>
          </cell>
          <cell r="E51">
            <v>4532</v>
          </cell>
          <cell r="F51">
            <v>5155</v>
          </cell>
          <cell r="G51">
            <v>-1</v>
          </cell>
          <cell r="H51">
            <v>-1</v>
          </cell>
          <cell r="I51">
            <v>-1</v>
          </cell>
          <cell r="J51">
            <v>-1</v>
          </cell>
          <cell r="K51">
            <v>-1</v>
          </cell>
          <cell r="L51">
            <v>4060</v>
          </cell>
          <cell r="M51">
            <v>4330</v>
          </cell>
          <cell r="N51">
            <v>-1</v>
          </cell>
        </row>
        <row r="52">
          <cell r="A52">
            <v>-1</v>
          </cell>
          <cell r="B52">
            <v>1910</v>
          </cell>
          <cell r="C52">
            <v>-1</v>
          </cell>
          <cell r="D52">
            <v>4795</v>
          </cell>
          <cell r="E52">
            <v>4555</v>
          </cell>
          <cell r="F52">
            <v>5250</v>
          </cell>
          <cell r="G52">
            <v>-1</v>
          </cell>
          <cell r="H52">
            <v>-1</v>
          </cell>
          <cell r="I52">
            <v>-1</v>
          </cell>
          <cell r="J52">
            <v>-1</v>
          </cell>
          <cell r="K52">
            <v>-1</v>
          </cell>
          <cell r="L52">
            <v>4080</v>
          </cell>
          <cell r="M52">
            <v>4400</v>
          </cell>
          <cell r="N52">
            <v>-1</v>
          </cell>
        </row>
        <row r="53">
          <cell r="A53">
            <v>-1</v>
          </cell>
          <cell r="B53">
            <v>1940</v>
          </cell>
          <cell r="C53">
            <v>-1</v>
          </cell>
          <cell r="D53">
            <v>4820</v>
          </cell>
          <cell r="E53">
            <v>4575</v>
          </cell>
          <cell r="F53">
            <v>5320</v>
          </cell>
          <cell r="G53">
            <v>-1</v>
          </cell>
          <cell r="H53">
            <v>-1</v>
          </cell>
          <cell r="I53">
            <v>-1</v>
          </cell>
          <cell r="J53">
            <v>-1</v>
          </cell>
          <cell r="K53">
            <v>-1</v>
          </cell>
          <cell r="L53">
            <v>4100</v>
          </cell>
          <cell r="M53">
            <v>-1</v>
          </cell>
          <cell r="N53">
            <v>-1</v>
          </cell>
        </row>
        <row r="54">
          <cell r="A54">
            <v>-1</v>
          </cell>
          <cell r="B54">
            <v>1970</v>
          </cell>
          <cell r="C54">
            <v>-1</v>
          </cell>
          <cell r="D54">
            <v>4840</v>
          </cell>
          <cell r="E54">
            <v>4595</v>
          </cell>
          <cell r="F54">
            <v>5550</v>
          </cell>
          <cell r="G54">
            <v>-1</v>
          </cell>
          <cell r="H54">
            <v>-1</v>
          </cell>
          <cell r="I54">
            <v>-1</v>
          </cell>
          <cell r="J54">
            <v>-1</v>
          </cell>
          <cell r="K54">
            <v>-1</v>
          </cell>
          <cell r="L54">
            <v>4130</v>
          </cell>
          <cell r="M54">
            <v>-1</v>
          </cell>
          <cell r="N54">
            <v>-1</v>
          </cell>
        </row>
        <row r="55">
          <cell r="A55">
            <v>-1</v>
          </cell>
          <cell r="B55">
            <v>2000</v>
          </cell>
          <cell r="C55">
            <v>-1</v>
          </cell>
          <cell r="D55">
            <v>4860</v>
          </cell>
          <cell r="E55">
            <v>4615</v>
          </cell>
          <cell r="F55">
            <v>5570</v>
          </cell>
          <cell r="G55">
            <v>-1</v>
          </cell>
          <cell r="H55">
            <v>-1</v>
          </cell>
          <cell r="I55">
            <v>-1</v>
          </cell>
          <cell r="J55">
            <v>-1</v>
          </cell>
          <cell r="K55">
            <v>-1</v>
          </cell>
          <cell r="L55">
            <v>4160</v>
          </cell>
          <cell r="M55">
            <v>-1</v>
          </cell>
          <cell r="N55">
            <v>-1</v>
          </cell>
        </row>
        <row r="56">
          <cell r="A56">
            <v>-1</v>
          </cell>
          <cell r="B56">
            <v>2050</v>
          </cell>
          <cell r="C56">
            <v>-1</v>
          </cell>
          <cell r="D56">
            <v>4880</v>
          </cell>
          <cell r="E56">
            <v>4640</v>
          </cell>
          <cell r="F56">
            <v>6641</v>
          </cell>
          <cell r="G56">
            <v>-1</v>
          </cell>
          <cell r="H56">
            <v>-1</v>
          </cell>
          <cell r="I56">
            <v>-1</v>
          </cell>
          <cell r="J56">
            <v>-1</v>
          </cell>
          <cell r="K56">
            <v>-1</v>
          </cell>
          <cell r="L56">
            <v>4180</v>
          </cell>
          <cell r="M56">
            <v>-1</v>
          </cell>
          <cell r="N56">
            <v>-1</v>
          </cell>
        </row>
        <row r="57">
          <cell r="A57">
            <v>-1</v>
          </cell>
          <cell r="B57">
            <v>2070</v>
          </cell>
          <cell r="C57">
            <v>-1</v>
          </cell>
          <cell r="D57">
            <v>4900</v>
          </cell>
          <cell r="E57">
            <v>4660</v>
          </cell>
          <cell r="F57">
            <v>-1</v>
          </cell>
          <cell r="G57">
            <v>-1</v>
          </cell>
          <cell r="H57">
            <v>-1</v>
          </cell>
          <cell r="I57">
            <v>-1</v>
          </cell>
          <cell r="J57">
            <v>-1</v>
          </cell>
          <cell r="K57">
            <v>-1</v>
          </cell>
          <cell r="L57">
            <v>4200</v>
          </cell>
          <cell r="M57">
            <v>-1</v>
          </cell>
          <cell r="N57">
            <v>-1</v>
          </cell>
        </row>
        <row r="58">
          <cell r="A58">
            <v>-1</v>
          </cell>
          <cell r="B58">
            <v>4610</v>
          </cell>
          <cell r="C58">
            <v>-1</v>
          </cell>
          <cell r="D58">
            <v>4920</v>
          </cell>
          <cell r="E58">
            <v>4680</v>
          </cell>
          <cell r="F58">
            <v>-1</v>
          </cell>
          <cell r="G58">
            <v>-1</v>
          </cell>
          <cell r="H58">
            <v>-1</v>
          </cell>
          <cell r="I58">
            <v>-1</v>
          </cell>
          <cell r="J58">
            <v>-1</v>
          </cell>
          <cell r="K58">
            <v>-1</v>
          </cell>
          <cell r="L58">
            <v>4220</v>
          </cell>
          <cell r="M58">
            <v>-1</v>
          </cell>
          <cell r="N58">
            <v>-1</v>
          </cell>
        </row>
        <row r="59">
          <cell r="A59">
            <v>-1</v>
          </cell>
          <cell r="B59">
            <v>4640</v>
          </cell>
          <cell r="C59">
            <v>-1</v>
          </cell>
          <cell r="D59">
            <v>4940</v>
          </cell>
          <cell r="E59">
            <v>4700</v>
          </cell>
          <cell r="F59">
            <v>-1</v>
          </cell>
          <cell r="G59">
            <v>-1</v>
          </cell>
          <cell r="H59">
            <v>-1</v>
          </cell>
          <cell r="I59">
            <v>-1</v>
          </cell>
          <cell r="J59">
            <v>-1</v>
          </cell>
          <cell r="K59">
            <v>-1</v>
          </cell>
          <cell r="L59">
            <v>4240</v>
          </cell>
          <cell r="M59">
            <v>-1</v>
          </cell>
          <cell r="N59">
            <v>-1</v>
          </cell>
        </row>
        <row r="60">
          <cell r="A60">
            <v>-1</v>
          </cell>
          <cell r="B60">
            <v>4750</v>
          </cell>
          <cell r="C60">
            <v>-1</v>
          </cell>
          <cell r="D60">
            <v>4975</v>
          </cell>
          <cell r="E60">
            <v>4720</v>
          </cell>
          <cell r="F60">
            <v>-1</v>
          </cell>
          <cell r="G60">
            <v>-1</v>
          </cell>
          <cell r="H60">
            <v>-1</v>
          </cell>
          <cell r="I60">
            <v>-1</v>
          </cell>
          <cell r="J60">
            <v>-1</v>
          </cell>
          <cell r="K60">
            <v>-1</v>
          </cell>
          <cell r="L60">
            <v>4275</v>
          </cell>
          <cell r="M60">
            <v>-1</v>
          </cell>
          <cell r="N60">
            <v>-1</v>
          </cell>
        </row>
        <row r="61">
          <cell r="A61">
            <v>-1</v>
          </cell>
          <cell r="B61">
            <v>4820</v>
          </cell>
          <cell r="C61">
            <v>-1</v>
          </cell>
          <cell r="D61">
            <v>5000</v>
          </cell>
          <cell r="E61">
            <v>4740</v>
          </cell>
          <cell r="F61">
            <v>-1</v>
          </cell>
          <cell r="G61">
            <v>-1</v>
          </cell>
          <cell r="H61">
            <v>-1</v>
          </cell>
          <cell r="I61">
            <v>-1</v>
          </cell>
          <cell r="J61">
            <v>-1</v>
          </cell>
          <cell r="K61">
            <v>-1</v>
          </cell>
          <cell r="L61">
            <v>4300</v>
          </cell>
          <cell r="M61">
            <v>-1</v>
          </cell>
          <cell r="N61">
            <v>-1</v>
          </cell>
        </row>
        <row r="62">
          <cell r="A62">
            <v>-1</v>
          </cell>
          <cell r="B62">
            <v>4900</v>
          </cell>
          <cell r="C62">
            <v>-1</v>
          </cell>
          <cell r="D62">
            <v>5030</v>
          </cell>
          <cell r="E62">
            <v>4760</v>
          </cell>
          <cell r="F62">
            <v>-1</v>
          </cell>
          <cell r="G62">
            <v>-1</v>
          </cell>
          <cell r="H62">
            <v>-1</v>
          </cell>
          <cell r="I62">
            <v>-1</v>
          </cell>
          <cell r="J62">
            <v>-1</v>
          </cell>
          <cell r="K62">
            <v>-1</v>
          </cell>
          <cell r="L62">
            <v>4320</v>
          </cell>
          <cell r="M62">
            <v>-1</v>
          </cell>
          <cell r="N62">
            <v>-1</v>
          </cell>
        </row>
        <row r="63">
          <cell r="A63">
            <v>-1</v>
          </cell>
          <cell r="B63">
            <v>4970</v>
          </cell>
          <cell r="C63">
            <v>-1</v>
          </cell>
          <cell r="D63">
            <v>5050</v>
          </cell>
          <cell r="E63">
            <v>4780</v>
          </cell>
          <cell r="F63">
            <v>-1</v>
          </cell>
          <cell r="G63">
            <v>-1</v>
          </cell>
          <cell r="H63">
            <v>-1</v>
          </cell>
          <cell r="I63">
            <v>-1</v>
          </cell>
          <cell r="J63">
            <v>-1</v>
          </cell>
          <cell r="K63">
            <v>-1</v>
          </cell>
          <cell r="L63">
            <v>4350</v>
          </cell>
          <cell r="M63">
            <v>-1</v>
          </cell>
          <cell r="N63">
            <v>-1</v>
          </cell>
        </row>
        <row r="64">
          <cell r="A64">
            <v>-1</v>
          </cell>
          <cell r="B64">
            <v>5010</v>
          </cell>
          <cell r="C64">
            <v>-1</v>
          </cell>
          <cell r="D64">
            <v>5075</v>
          </cell>
          <cell r="E64">
            <v>4800</v>
          </cell>
          <cell r="F64">
            <v>-1</v>
          </cell>
          <cell r="G64">
            <v>-1</v>
          </cell>
          <cell r="H64">
            <v>-1</v>
          </cell>
          <cell r="I64">
            <v>-1</v>
          </cell>
          <cell r="J64">
            <v>-1</v>
          </cell>
          <cell r="K64">
            <v>-1</v>
          </cell>
          <cell r="L64">
            <v>4384</v>
          </cell>
          <cell r="M64">
            <v>-1</v>
          </cell>
          <cell r="N64">
            <v>-1</v>
          </cell>
        </row>
        <row r="65">
          <cell r="A65">
            <v>-1</v>
          </cell>
          <cell r="B65">
            <v>-1</v>
          </cell>
          <cell r="C65">
            <v>-1</v>
          </cell>
          <cell r="D65">
            <v>5140</v>
          </cell>
          <cell r="E65">
            <v>4820</v>
          </cell>
          <cell r="F65">
            <v>-1</v>
          </cell>
          <cell r="G65">
            <v>-1</v>
          </cell>
          <cell r="H65">
            <v>-1</v>
          </cell>
          <cell r="I65">
            <v>-1</v>
          </cell>
          <cell r="J65">
            <v>-1</v>
          </cell>
          <cell r="K65">
            <v>-1</v>
          </cell>
          <cell r="L65">
            <v>4450</v>
          </cell>
          <cell r="M65">
            <v>-1</v>
          </cell>
          <cell r="N65">
            <v>-1</v>
          </cell>
        </row>
        <row r="66">
          <cell r="A66">
            <v>-1</v>
          </cell>
          <cell r="B66">
            <v>-1</v>
          </cell>
          <cell r="C66">
            <v>-1</v>
          </cell>
          <cell r="D66">
            <v>5260</v>
          </cell>
          <cell r="E66">
            <v>4840</v>
          </cell>
          <cell r="F66">
            <v>-1</v>
          </cell>
          <cell r="G66">
            <v>-1</v>
          </cell>
          <cell r="H66">
            <v>-1</v>
          </cell>
          <cell r="I66">
            <v>-1</v>
          </cell>
          <cell r="J66">
            <v>-1</v>
          </cell>
          <cell r="K66">
            <v>-1</v>
          </cell>
          <cell r="L66">
            <v>4500</v>
          </cell>
          <cell r="M66">
            <v>-1</v>
          </cell>
          <cell r="N66">
            <v>-1</v>
          </cell>
        </row>
        <row r="67">
          <cell r="A67">
            <v>-1</v>
          </cell>
          <cell r="B67">
            <v>-1</v>
          </cell>
          <cell r="C67">
            <v>-1</v>
          </cell>
          <cell r="D67">
            <v>5290</v>
          </cell>
          <cell r="E67">
            <v>4860</v>
          </cell>
          <cell r="F67">
            <v>-1</v>
          </cell>
          <cell r="G67">
            <v>-1</v>
          </cell>
          <cell r="H67">
            <v>-1</v>
          </cell>
          <cell r="I67">
            <v>-1</v>
          </cell>
          <cell r="J67">
            <v>-1</v>
          </cell>
          <cell r="K67">
            <v>-1</v>
          </cell>
          <cell r="L67">
            <v>4540</v>
          </cell>
          <cell r="M67">
            <v>-1</v>
          </cell>
          <cell r="N67">
            <v>-1</v>
          </cell>
        </row>
        <row r="68">
          <cell r="A68">
            <v>-1</v>
          </cell>
          <cell r="B68">
            <v>-1</v>
          </cell>
          <cell r="C68">
            <v>-1</v>
          </cell>
          <cell r="D68">
            <v>5315</v>
          </cell>
          <cell r="E68">
            <v>4880</v>
          </cell>
          <cell r="F68">
            <v>-1</v>
          </cell>
          <cell r="G68">
            <v>-1</v>
          </cell>
          <cell r="H68">
            <v>-1</v>
          </cell>
          <cell r="I68">
            <v>-1</v>
          </cell>
          <cell r="J68">
            <v>-1</v>
          </cell>
          <cell r="K68">
            <v>-1</v>
          </cell>
          <cell r="L68">
            <v>4670</v>
          </cell>
          <cell r="M68">
            <v>-1</v>
          </cell>
          <cell r="N68">
            <v>-1</v>
          </cell>
        </row>
        <row r="69">
          <cell r="A69">
            <v>-1</v>
          </cell>
          <cell r="B69">
            <v>-1</v>
          </cell>
          <cell r="C69">
            <v>-1</v>
          </cell>
          <cell r="D69">
            <v>5340</v>
          </cell>
          <cell r="E69">
            <v>4900</v>
          </cell>
          <cell r="F69">
            <v>-1</v>
          </cell>
          <cell r="G69">
            <v>-1</v>
          </cell>
          <cell r="H69">
            <v>-1</v>
          </cell>
          <cell r="I69">
            <v>-1</v>
          </cell>
          <cell r="J69">
            <v>-1</v>
          </cell>
          <cell r="K69">
            <v>-1</v>
          </cell>
          <cell r="L69">
            <v>4800</v>
          </cell>
          <cell r="M69">
            <v>-1</v>
          </cell>
          <cell r="N69">
            <v>-1</v>
          </cell>
        </row>
        <row r="70">
          <cell r="A70">
            <v>-1</v>
          </cell>
          <cell r="B70">
            <v>-1</v>
          </cell>
          <cell r="C70">
            <v>-1</v>
          </cell>
          <cell r="D70">
            <v>5370</v>
          </cell>
          <cell r="E70">
            <v>4920</v>
          </cell>
          <cell r="F70">
            <v>-1</v>
          </cell>
          <cell r="G70">
            <v>-1</v>
          </cell>
          <cell r="H70">
            <v>-1</v>
          </cell>
          <cell r="I70">
            <v>-1</v>
          </cell>
          <cell r="J70">
            <v>-1</v>
          </cell>
          <cell r="K70">
            <v>-1</v>
          </cell>
          <cell r="L70">
            <v>4880</v>
          </cell>
          <cell r="M70">
            <v>-1</v>
          </cell>
          <cell r="N70">
            <v>-1</v>
          </cell>
        </row>
        <row r="71">
          <cell r="A71">
            <v>-1</v>
          </cell>
          <cell r="B71">
            <v>-1</v>
          </cell>
          <cell r="C71">
            <v>-1</v>
          </cell>
          <cell r="D71">
            <v>5390</v>
          </cell>
          <cell r="E71">
            <v>4940</v>
          </cell>
          <cell r="F71">
            <v>-1</v>
          </cell>
          <cell r="G71">
            <v>-1</v>
          </cell>
          <cell r="H71">
            <v>-1</v>
          </cell>
          <cell r="I71">
            <v>-1</v>
          </cell>
          <cell r="J71">
            <v>-1</v>
          </cell>
          <cell r="K71">
            <v>-1</v>
          </cell>
          <cell r="L71">
            <v>4950</v>
          </cell>
          <cell r="M71">
            <v>-1</v>
          </cell>
          <cell r="N71">
            <v>-1</v>
          </cell>
        </row>
        <row r="72">
          <cell r="A72">
            <v>-1</v>
          </cell>
          <cell r="B72">
            <v>-1</v>
          </cell>
          <cell r="C72">
            <v>-1</v>
          </cell>
          <cell r="D72">
            <v>6000</v>
          </cell>
          <cell r="E72">
            <v>4960</v>
          </cell>
          <cell r="F72">
            <v>-1</v>
          </cell>
          <cell r="G72">
            <v>-1</v>
          </cell>
          <cell r="H72">
            <v>-1</v>
          </cell>
          <cell r="I72">
            <v>-1</v>
          </cell>
          <cell r="J72">
            <v>-1</v>
          </cell>
          <cell r="K72">
            <v>-1</v>
          </cell>
          <cell r="L72">
            <v>5000</v>
          </cell>
          <cell r="M72">
            <v>-1</v>
          </cell>
          <cell r="N72">
            <v>-1</v>
          </cell>
        </row>
        <row r="73">
          <cell r="A73">
            <v>-1</v>
          </cell>
          <cell r="B73">
            <v>-1</v>
          </cell>
          <cell r="C73">
            <v>-1</v>
          </cell>
          <cell r="D73">
            <v>-1</v>
          </cell>
          <cell r="E73">
            <v>4980</v>
          </cell>
          <cell r="F73">
            <v>-1</v>
          </cell>
          <cell r="G73">
            <v>-1</v>
          </cell>
          <cell r="H73">
            <v>-1</v>
          </cell>
          <cell r="I73">
            <v>-1</v>
          </cell>
          <cell r="J73">
            <v>-1</v>
          </cell>
          <cell r="K73">
            <v>-1</v>
          </cell>
          <cell r="L73">
            <v>5050</v>
          </cell>
          <cell r="M73">
            <v>-1</v>
          </cell>
          <cell r="N73">
            <v>-1</v>
          </cell>
        </row>
        <row r="74">
          <cell r="A74">
            <v>-1</v>
          </cell>
          <cell r="B74">
            <v>-1</v>
          </cell>
          <cell r="C74">
            <v>-1</v>
          </cell>
          <cell r="D74">
            <v>-1</v>
          </cell>
          <cell r="E74">
            <v>5000</v>
          </cell>
          <cell r="F74">
            <v>-1</v>
          </cell>
          <cell r="G74">
            <v>-1</v>
          </cell>
          <cell r="H74">
            <v>-1</v>
          </cell>
          <cell r="I74">
            <v>-1</v>
          </cell>
          <cell r="J74">
            <v>-1</v>
          </cell>
          <cell r="K74">
            <v>-1</v>
          </cell>
          <cell r="L74">
            <v>5342</v>
          </cell>
          <cell r="M74">
            <v>-1</v>
          </cell>
          <cell r="N74">
            <v>-1</v>
          </cell>
        </row>
        <row r="75">
          <cell r="A75">
            <v>-1</v>
          </cell>
          <cell r="B75">
            <v>-1</v>
          </cell>
          <cell r="C75">
            <v>-1</v>
          </cell>
          <cell r="D75">
            <v>-1</v>
          </cell>
          <cell r="E75">
            <v>5030</v>
          </cell>
          <cell r="F75">
            <v>-1</v>
          </cell>
          <cell r="G75">
            <v>-1</v>
          </cell>
          <cell r="H75">
            <v>-1</v>
          </cell>
          <cell r="I75">
            <v>-1</v>
          </cell>
          <cell r="J75">
            <v>-1</v>
          </cell>
          <cell r="K75">
            <v>-1</v>
          </cell>
          <cell r="L75">
            <v>5405</v>
          </cell>
          <cell r="M75">
            <v>-1</v>
          </cell>
          <cell r="N75">
            <v>-1</v>
          </cell>
        </row>
        <row r="76">
          <cell r="A76">
            <v>-1</v>
          </cell>
          <cell r="B76">
            <v>-1</v>
          </cell>
          <cell r="C76">
            <v>-1</v>
          </cell>
          <cell r="D76">
            <v>-1</v>
          </cell>
          <cell r="E76">
            <v>5070</v>
          </cell>
          <cell r="F76">
            <v>-1</v>
          </cell>
          <cell r="G76">
            <v>-1</v>
          </cell>
          <cell r="H76">
            <v>-1</v>
          </cell>
          <cell r="I76">
            <v>-1</v>
          </cell>
          <cell r="J76">
            <v>-1</v>
          </cell>
          <cell r="K76">
            <v>-1</v>
          </cell>
          <cell r="L76">
            <v>5720</v>
          </cell>
          <cell r="M76">
            <v>-1</v>
          </cell>
          <cell r="N76">
            <v>-1</v>
          </cell>
        </row>
        <row r="77">
          <cell r="A77">
            <v>-1</v>
          </cell>
          <cell r="B77">
            <v>-1</v>
          </cell>
          <cell r="C77">
            <v>-1</v>
          </cell>
          <cell r="D77">
            <v>-1</v>
          </cell>
          <cell r="E77">
            <v>5100</v>
          </cell>
          <cell r="F77">
            <v>-1</v>
          </cell>
          <cell r="G77">
            <v>-1</v>
          </cell>
          <cell r="H77">
            <v>-1</v>
          </cell>
          <cell r="I77">
            <v>-1</v>
          </cell>
          <cell r="J77">
            <v>-1</v>
          </cell>
          <cell r="K77">
            <v>-1</v>
          </cell>
          <cell r="L77">
            <v>-1</v>
          </cell>
          <cell r="M77">
            <v>-1</v>
          </cell>
          <cell r="N77">
            <v>-1</v>
          </cell>
        </row>
        <row r="78">
          <cell r="A78">
            <v>-1</v>
          </cell>
          <cell r="B78">
            <v>-1</v>
          </cell>
          <cell r="C78">
            <v>-1</v>
          </cell>
          <cell r="D78">
            <v>-1</v>
          </cell>
          <cell r="E78">
            <v>5140</v>
          </cell>
          <cell r="F78">
            <v>-1</v>
          </cell>
          <cell r="G78">
            <v>-1</v>
          </cell>
          <cell r="H78">
            <v>-1</v>
          </cell>
          <cell r="I78">
            <v>-1</v>
          </cell>
          <cell r="J78">
            <v>-1</v>
          </cell>
          <cell r="K78">
            <v>-1</v>
          </cell>
          <cell r="L78">
            <v>-1</v>
          </cell>
          <cell r="M78">
            <v>-1</v>
          </cell>
          <cell r="N78">
            <v>-1</v>
          </cell>
        </row>
        <row r="79">
          <cell r="A79">
            <v>-1</v>
          </cell>
          <cell r="B79">
            <v>-1</v>
          </cell>
          <cell r="C79">
            <v>-1</v>
          </cell>
          <cell r="D79">
            <v>-1</v>
          </cell>
          <cell r="E79">
            <v>5160</v>
          </cell>
          <cell r="F79">
            <v>-1</v>
          </cell>
          <cell r="G79">
            <v>-1</v>
          </cell>
          <cell r="H79">
            <v>-1</v>
          </cell>
          <cell r="I79">
            <v>-1</v>
          </cell>
          <cell r="J79">
            <v>-1</v>
          </cell>
          <cell r="K79">
            <v>-1</v>
          </cell>
          <cell r="L79">
            <v>-1</v>
          </cell>
          <cell r="M79">
            <v>-1</v>
          </cell>
          <cell r="N79">
            <v>-1</v>
          </cell>
        </row>
        <row r="80">
          <cell r="A80">
            <v>-1</v>
          </cell>
          <cell r="B80">
            <v>-1</v>
          </cell>
          <cell r="C80">
            <v>-1</v>
          </cell>
          <cell r="D80">
            <v>-1</v>
          </cell>
          <cell r="E80">
            <v>5195</v>
          </cell>
          <cell r="F80">
            <v>-1</v>
          </cell>
          <cell r="G80">
            <v>-1</v>
          </cell>
          <cell r="H80">
            <v>-1</v>
          </cell>
          <cell r="I80">
            <v>-1</v>
          </cell>
          <cell r="J80">
            <v>-1</v>
          </cell>
          <cell r="K80">
            <v>-1</v>
          </cell>
          <cell r="L80">
            <v>-1</v>
          </cell>
          <cell r="M80">
            <v>-1</v>
          </cell>
          <cell r="N80">
            <v>-1</v>
          </cell>
        </row>
        <row r="81">
          <cell r="A81">
            <v>-1</v>
          </cell>
          <cell r="B81">
            <v>-1</v>
          </cell>
          <cell r="C81">
            <v>-1</v>
          </cell>
          <cell r="D81">
            <v>-1</v>
          </cell>
          <cell r="E81">
            <v>5220</v>
          </cell>
          <cell r="F81">
            <v>-1</v>
          </cell>
          <cell r="G81">
            <v>-1</v>
          </cell>
          <cell r="H81">
            <v>-1</v>
          </cell>
          <cell r="I81">
            <v>-1</v>
          </cell>
          <cell r="J81">
            <v>-1</v>
          </cell>
          <cell r="K81">
            <v>-1</v>
          </cell>
          <cell r="L81">
            <v>-1</v>
          </cell>
          <cell r="M81">
            <v>-1</v>
          </cell>
          <cell r="N81">
            <v>-1</v>
          </cell>
        </row>
        <row r="82">
          <cell r="A82">
            <v>-1</v>
          </cell>
          <cell r="B82">
            <v>-1</v>
          </cell>
          <cell r="C82">
            <v>-1</v>
          </cell>
          <cell r="D82">
            <v>-1</v>
          </cell>
          <cell r="E82">
            <v>5246</v>
          </cell>
          <cell r="F82">
            <v>-1</v>
          </cell>
          <cell r="G82">
            <v>-1</v>
          </cell>
          <cell r="H82">
            <v>-1</v>
          </cell>
          <cell r="I82">
            <v>-1</v>
          </cell>
          <cell r="J82">
            <v>-1</v>
          </cell>
          <cell r="K82">
            <v>-1</v>
          </cell>
          <cell r="L82">
            <v>-1</v>
          </cell>
          <cell r="M82">
            <v>-1</v>
          </cell>
          <cell r="N82">
            <v>-1</v>
          </cell>
        </row>
        <row r="83">
          <cell r="A83">
            <v>-1</v>
          </cell>
          <cell r="B83">
            <v>-1</v>
          </cell>
          <cell r="C83">
            <v>-1</v>
          </cell>
          <cell r="D83">
            <v>-1</v>
          </cell>
          <cell r="E83">
            <v>5356</v>
          </cell>
          <cell r="F83">
            <v>-1</v>
          </cell>
          <cell r="G83">
            <v>-1</v>
          </cell>
          <cell r="H83">
            <v>-1</v>
          </cell>
          <cell r="I83">
            <v>-1</v>
          </cell>
          <cell r="J83">
            <v>-1</v>
          </cell>
          <cell r="K83">
            <v>-1</v>
          </cell>
          <cell r="L83">
            <v>-1</v>
          </cell>
          <cell r="M83">
            <v>-1</v>
          </cell>
          <cell r="N83">
            <v>-1</v>
          </cell>
        </row>
        <row r="84">
          <cell r="A84">
            <v>-1</v>
          </cell>
          <cell r="B84">
            <v>-1</v>
          </cell>
          <cell r="C84">
            <v>-1</v>
          </cell>
          <cell r="D84">
            <v>-1</v>
          </cell>
          <cell r="E84">
            <v>5390</v>
          </cell>
          <cell r="F84">
            <v>-1</v>
          </cell>
          <cell r="G84">
            <v>-1</v>
          </cell>
          <cell r="H84">
            <v>-1</v>
          </cell>
          <cell r="I84">
            <v>-1</v>
          </cell>
          <cell r="J84">
            <v>-1</v>
          </cell>
          <cell r="K84">
            <v>-1</v>
          </cell>
          <cell r="L84">
            <v>-1</v>
          </cell>
          <cell r="M84">
            <v>-1</v>
          </cell>
          <cell r="N84">
            <v>-1</v>
          </cell>
        </row>
        <row r="85">
          <cell r="A85">
            <v>-1</v>
          </cell>
          <cell r="B85">
            <v>-1</v>
          </cell>
          <cell r="C85">
            <v>-1</v>
          </cell>
          <cell r="D85">
            <v>-1</v>
          </cell>
          <cell r="E85">
            <v>5440</v>
          </cell>
          <cell r="F85">
            <v>-1</v>
          </cell>
          <cell r="G85">
            <v>-1</v>
          </cell>
          <cell r="H85">
            <v>-1</v>
          </cell>
          <cell r="I85">
            <v>-1</v>
          </cell>
          <cell r="J85">
            <v>-1</v>
          </cell>
          <cell r="K85">
            <v>-1</v>
          </cell>
          <cell r="L85">
            <v>-1</v>
          </cell>
          <cell r="M85">
            <v>-1</v>
          </cell>
          <cell r="N85">
            <v>-1</v>
          </cell>
        </row>
        <row r="86">
          <cell r="A86">
            <v>-1</v>
          </cell>
          <cell r="B86">
            <v>-1</v>
          </cell>
          <cell r="C86">
            <v>-1</v>
          </cell>
          <cell r="D86">
            <v>-1</v>
          </cell>
          <cell r="E86">
            <v>5535</v>
          </cell>
          <cell r="F86">
            <v>-1</v>
          </cell>
          <cell r="G86">
            <v>-1</v>
          </cell>
          <cell r="H86">
            <v>-1</v>
          </cell>
          <cell r="I86">
            <v>-1</v>
          </cell>
          <cell r="J86">
            <v>-1</v>
          </cell>
          <cell r="K86">
            <v>-1</v>
          </cell>
          <cell r="L86">
            <v>-1</v>
          </cell>
          <cell r="M86">
            <v>-1</v>
          </cell>
          <cell r="N86">
            <v>-1</v>
          </cell>
        </row>
        <row r="87">
          <cell r="A87">
            <v>-1</v>
          </cell>
          <cell r="B87">
            <v>-1</v>
          </cell>
          <cell r="C87">
            <v>-1</v>
          </cell>
          <cell r="D87">
            <v>-1</v>
          </cell>
          <cell r="E87">
            <v>5870</v>
          </cell>
          <cell r="F87">
            <v>-1</v>
          </cell>
          <cell r="G87">
            <v>-1</v>
          </cell>
          <cell r="H87">
            <v>-1</v>
          </cell>
          <cell r="I87">
            <v>-1</v>
          </cell>
          <cell r="J87">
            <v>-1</v>
          </cell>
          <cell r="K87">
            <v>-1</v>
          </cell>
          <cell r="L87">
            <v>-1</v>
          </cell>
          <cell r="M87">
            <v>-1</v>
          </cell>
          <cell r="N87">
            <v>-1</v>
          </cell>
        </row>
        <row r="88">
          <cell r="A88">
            <v>-1</v>
          </cell>
          <cell r="B88">
            <v>-1</v>
          </cell>
          <cell r="C88">
            <v>-1</v>
          </cell>
          <cell r="D88">
            <v>-1</v>
          </cell>
          <cell r="E88">
            <v>6420</v>
          </cell>
          <cell r="F88">
            <v>-1</v>
          </cell>
          <cell r="G88">
            <v>-1</v>
          </cell>
          <cell r="H88">
            <v>-1</v>
          </cell>
          <cell r="I88">
            <v>-1</v>
          </cell>
          <cell r="J88">
            <v>-1</v>
          </cell>
          <cell r="K88">
            <v>-1</v>
          </cell>
          <cell r="L88">
            <v>-1</v>
          </cell>
          <cell r="M88">
            <v>-1</v>
          </cell>
          <cell r="N88">
            <v>-1</v>
          </cell>
        </row>
        <row r="89">
          <cell r="A89">
            <v>-1</v>
          </cell>
          <cell r="B89">
            <v>-1</v>
          </cell>
          <cell r="C89">
            <v>-1</v>
          </cell>
          <cell r="D89">
            <v>-1</v>
          </cell>
          <cell r="E89">
            <v>-1</v>
          </cell>
          <cell r="F89">
            <v>-1</v>
          </cell>
          <cell r="G89">
            <v>-1</v>
          </cell>
          <cell r="H89">
            <v>-1</v>
          </cell>
          <cell r="I89">
            <v>-1</v>
          </cell>
          <cell r="J89">
            <v>-1</v>
          </cell>
          <cell r="K89">
            <v>-1</v>
          </cell>
          <cell r="L89">
            <v>-1</v>
          </cell>
          <cell r="M89">
            <v>-1</v>
          </cell>
          <cell r="N89">
            <v>-1</v>
          </cell>
        </row>
        <row r="90">
          <cell r="A90">
            <v>-1</v>
          </cell>
          <cell r="B90">
            <v>-1</v>
          </cell>
          <cell r="C90">
            <v>-1</v>
          </cell>
          <cell r="D90">
            <v>-1</v>
          </cell>
          <cell r="E90">
            <v>-1</v>
          </cell>
          <cell r="F90">
            <v>-1</v>
          </cell>
          <cell r="G90">
            <v>-1</v>
          </cell>
          <cell r="H90">
            <v>-1</v>
          </cell>
          <cell r="I90">
            <v>-1</v>
          </cell>
          <cell r="J90">
            <v>-1</v>
          </cell>
          <cell r="K90">
            <v>-1</v>
          </cell>
          <cell r="L90">
            <v>-1</v>
          </cell>
          <cell r="M90">
            <v>-1</v>
          </cell>
          <cell r="N90">
            <v>-1</v>
          </cell>
        </row>
        <row r="91">
          <cell r="A91">
            <v>-1</v>
          </cell>
          <cell r="B91">
            <v>-1</v>
          </cell>
          <cell r="C91">
            <v>-1</v>
          </cell>
          <cell r="D91">
            <v>-1</v>
          </cell>
          <cell r="E91">
            <v>-1</v>
          </cell>
          <cell r="F91">
            <v>-1</v>
          </cell>
          <cell r="G91">
            <v>-1</v>
          </cell>
          <cell r="H91">
            <v>-1</v>
          </cell>
          <cell r="I91">
            <v>-1</v>
          </cell>
          <cell r="J91">
            <v>-1</v>
          </cell>
          <cell r="K91">
            <v>-1</v>
          </cell>
          <cell r="L91">
            <v>-1</v>
          </cell>
          <cell r="M91">
            <v>-1</v>
          </cell>
          <cell r="N91">
            <v>-1</v>
          </cell>
        </row>
        <row r="92">
          <cell r="A92">
            <v>-1</v>
          </cell>
          <cell r="B92">
            <v>-1</v>
          </cell>
          <cell r="C92">
            <v>-1</v>
          </cell>
          <cell r="D92">
            <v>-1</v>
          </cell>
          <cell r="E92">
            <v>-1</v>
          </cell>
          <cell r="F92">
            <v>-1</v>
          </cell>
          <cell r="G92">
            <v>-1</v>
          </cell>
          <cell r="H92">
            <v>-1</v>
          </cell>
          <cell r="I92">
            <v>-1</v>
          </cell>
          <cell r="J92">
            <v>-1</v>
          </cell>
          <cell r="K92">
            <v>-1</v>
          </cell>
          <cell r="L92">
            <v>-1</v>
          </cell>
          <cell r="M92">
            <v>-1</v>
          </cell>
          <cell r="N92">
            <v>-1</v>
          </cell>
        </row>
        <row r="93">
          <cell r="A93">
            <v>-1</v>
          </cell>
          <cell r="B93">
            <v>-1</v>
          </cell>
          <cell r="C93">
            <v>-1</v>
          </cell>
          <cell r="D93">
            <v>-1</v>
          </cell>
          <cell r="E93">
            <v>-1</v>
          </cell>
          <cell r="F93">
            <v>-1</v>
          </cell>
          <cell r="G93">
            <v>-1</v>
          </cell>
          <cell r="H93">
            <v>-1</v>
          </cell>
          <cell r="I93">
            <v>-1</v>
          </cell>
          <cell r="J93">
            <v>-1</v>
          </cell>
          <cell r="K93">
            <v>-1</v>
          </cell>
          <cell r="L93">
            <v>-1</v>
          </cell>
          <cell r="M93">
            <v>-1</v>
          </cell>
          <cell r="N93">
            <v>-1</v>
          </cell>
        </row>
        <row r="94">
          <cell r="A94">
            <v>-1</v>
          </cell>
          <cell r="B94">
            <v>-1</v>
          </cell>
          <cell r="C94">
            <v>-1</v>
          </cell>
          <cell r="D94">
            <v>-1</v>
          </cell>
          <cell r="E94">
            <v>-1</v>
          </cell>
          <cell r="F94">
            <v>-1</v>
          </cell>
          <cell r="G94">
            <v>-1</v>
          </cell>
          <cell r="H94">
            <v>-1</v>
          </cell>
          <cell r="I94">
            <v>-1</v>
          </cell>
          <cell r="J94">
            <v>-1</v>
          </cell>
          <cell r="K94">
            <v>-1</v>
          </cell>
          <cell r="L94">
            <v>-1</v>
          </cell>
          <cell r="M94">
            <v>-1</v>
          </cell>
          <cell r="N94">
            <v>-1</v>
          </cell>
        </row>
        <row r="95">
          <cell r="A95">
            <v>-1</v>
          </cell>
          <cell r="B95">
            <v>-1</v>
          </cell>
          <cell r="C95">
            <v>-1</v>
          </cell>
          <cell r="D95">
            <v>-1</v>
          </cell>
          <cell r="E95">
            <v>-1</v>
          </cell>
          <cell r="F95">
            <v>-1</v>
          </cell>
          <cell r="G95">
            <v>-1</v>
          </cell>
          <cell r="H95">
            <v>-1</v>
          </cell>
          <cell r="I95">
            <v>-1</v>
          </cell>
          <cell r="J95">
            <v>-1</v>
          </cell>
          <cell r="K95">
            <v>-1</v>
          </cell>
          <cell r="L95">
            <v>-1</v>
          </cell>
          <cell r="M95">
            <v>-1</v>
          </cell>
          <cell r="N95">
            <v>-1</v>
          </cell>
        </row>
        <row r="96">
          <cell r="A96">
            <v>-1</v>
          </cell>
          <cell r="B96">
            <v>-1</v>
          </cell>
          <cell r="C96">
            <v>-1</v>
          </cell>
          <cell r="D96">
            <v>-1</v>
          </cell>
          <cell r="E96">
            <v>-1</v>
          </cell>
          <cell r="F96">
            <v>-1</v>
          </cell>
          <cell r="G96">
            <v>-1</v>
          </cell>
          <cell r="H96">
            <v>-1</v>
          </cell>
          <cell r="I96">
            <v>-1</v>
          </cell>
          <cell r="J96">
            <v>-1</v>
          </cell>
          <cell r="K96">
            <v>-1</v>
          </cell>
          <cell r="L96">
            <v>-1</v>
          </cell>
          <cell r="M96">
            <v>-1</v>
          </cell>
          <cell r="N96">
            <v>-1</v>
          </cell>
        </row>
        <row r="97">
          <cell r="A97">
            <v>-1</v>
          </cell>
          <cell r="B97">
            <v>-1</v>
          </cell>
          <cell r="C97">
            <v>-1</v>
          </cell>
          <cell r="D97">
            <v>-1</v>
          </cell>
          <cell r="E97">
            <v>-1</v>
          </cell>
          <cell r="F97">
            <v>-1</v>
          </cell>
          <cell r="G97">
            <v>-1</v>
          </cell>
          <cell r="H97">
            <v>-1</v>
          </cell>
          <cell r="I97">
            <v>-1</v>
          </cell>
          <cell r="J97">
            <v>-1</v>
          </cell>
          <cell r="K97">
            <v>-1</v>
          </cell>
          <cell r="L97">
            <v>-1</v>
          </cell>
          <cell r="M97">
            <v>-1</v>
          </cell>
          <cell r="N97">
            <v>-1</v>
          </cell>
        </row>
        <row r="98">
          <cell r="A98">
            <v>-1</v>
          </cell>
          <cell r="B98">
            <v>-1</v>
          </cell>
          <cell r="C98">
            <v>-1</v>
          </cell>
          <cell r="D98">
            <v>-1</v>
          </cell>
          <cell r="E98">
            <v>-1</v>
          </cell>
          <cell r="F98">
            <v>-1</v>
          </cell>
          <cell r="G98">
            <v>-1</v>
          </cell>
          <cell r="H98">
            <v>-1</v>
          </cell>
          <cell r="I98">
            <v>-1</v>
          </cell>
          <cell r="J98">
            <v>-1</v>
          </cell>
          <cell r="K98">
            <v>-1</v>
          </cell>
          <cell r="L98">
            <v>-1</v>
          </cell>
          <cell r="M98">
            <v>-1</v>
          </cell>
          <cell r="N98">
            <v>-1</v>
          </cell>
        </row>
        <row r="99">
          <cell r="A99">
            <v>-1</v>
          </cell>
          <cell r="B99">
            <v>-1</v>
          </cell>
          <cell r="C99">
            <v>-1</v>
          </cell>
          <cell r="D99">
            <v>-1</v>
          </cell>
          <cell r="E99">
            <v>-1</v>
          </cell>
          <cell r="F99">
            <v>-1</v>
          </cell>
          <cell r="G99">
            <v>-1</v>
          </cell>
          <cell r="H99">
            <v>-1</v>
          </cell>
          <cell r="I99">
            <v>-1</v>
          </cell>
          <cell r="J99">
            <v>-1</v>
          </cell>
          <cell r="K99">
            <v>-1</v>
          </cell>
          <cell r="L99">
            <v>-1</v>
          </cell>
          <cell r="M99">
            <v>-1</v>
          </cell>
          <cell r="N99">
            <v>-1</v>
          </cell>
        </row>
        <row r="100">
          <cell r="A100">
            <v>-1</v>
          </cell>
          <cell r="B100">
            <v>-1</v>
          </cell>
          <cell r="C100">
            <v>-1</v>
          </cell>
          <cell r="D100">
            <v>-1</v>
          </cell>
          <cell r="E100">
            <v>-1</v>
          </cell>
          <cell r="F100">
            <v>-1</v>
          </cell>
          <cell r="G100">
            <v>-1</v>
          </cell>
          <cell r="H100">
            <v>-1</v>
          </cell>
          <cell r="I100">
            <v>-1</v>
          </cell>
          <cell r="J100">
            <v>-1</v>
          </cell>
          <cell r="K100">
            <v>-1</v>
          </cell>
          <cell r="L100">
            <v>-1</v>
          </cell>
          <cell r="M100">
            <v>-1</v>
          </cell>
          <cell r="N100">
            <v>-1</v>
          </cell>
        </row>
        <row r="101">
          <cell r="A101">
            <v>-1</v>
          </cell>
          <cell r="B101">
            <v>-1</v>
          </cell>
          <cell r="C101">
            <v>-1</v>
          </cell>
          <cell r="D101">
            <v>-1</v>
          </cell>
          <cell r="E101">
            <v>-1</v>
          </cell>
          <cell r="F101">
            <v>-1</v>
          </cell>
          <cell r="G101">
            <v>-1</v>
          </cell>
          <cell r="H101">
            <v>-1</v>
          </cell>
          <cell r="I101">
            <v>-1</v>
          </cell>
          <cell r="J101">
            <v>-1</v>
          </cell>
          <cell r="K101">
            <v>-1</v>
          </cell>
          <cell r="L101">
            <v>-1</v>
          </cell>
          <cell r="M101">
            <v>-1</v>
          </cell>
          <cell r="N101">
            <v>-1</v>
          </cell>
        </row>
        <row r="102">
          <cell r="A102">
            <v>-1</v>
          </cell>
          <cell r="B102">
            <v>-1</v>
          </cell>
          <cell r="C102">
            <v>-1</v>
          </cell>
          <cell r="D102">
            <v>-1</v>
          </cell>
          <cell r="E102">
            <v>-1</v>
          </cell>
          <cell r="F102">
            <v>-1</v>
          </cell>
          <cell r="G102">
            <v>-1</v>
          </cell>
          <cell r="H102">
            <v>-1</v>
          </cell>
          <cell r="I102">
            <v>-1</v>
          </cell>
          <cell r="J102">
            <v>-1</v>
          </cell>
          <cell r="K102">
            <v>-1</v>
          </cell>
          <cell r="L102">
            <v>-1</v>
          </cell>
          <cell r="M102">
            <v>-1</v>
          </cell>
          <cell r="N102">
            <v>-1</v>
          </cell>
        </row>
        <row r="103">
          <cell r="A103">
            <v>-1</v>
          </cell>
          <cell r="B103">
            <v>-1</v>
          </cell>
          <cell r="C103">
            <v>-1</v>
          </cell>
          <cell r="D103">
            <v>-1</v>
          </cell>
          <cell r="E103">
            <v>-1</v>
          </cell>
          <cell r="F103">
            <v>-1</v>
          </cell>
          <cell r="G103">
            <v>-1</v>
          </cell>
          <cell r="H103">
            <v>-1</v>
          </cell>
          <cell r="I103">
            <v>-1</v>
          </cell>
          <cell r="J103">
            <v>-1</v>
          </cell>
          <cell r="K103">
            <v>-1</v>
          </cell>
          <cell r="L103">
            <v>-1</v>
          </cell>
          <cell r="M103">
            <v>-1</v>
          </cell>
          <cell r="N103">
            <v>-1</v>
          </cell>
        </row>
        <row r="104">
          <cell r="A104">
            <v>-1</v>
          </cell>
          <cell r="B104">
            <v>-1</v>
          </cell>
          <cell r="C104">
            <v>-1</v>
          </cell>
          <cell r="D104">
            <v>-1</v>
          </cell>
          <cell r="E104">
            <v>-1</v>
          </cell>
          <cell r="F104">
            <v>-1</v>
          </cell>
          <cell r="G104">
            <v>-1</v>
          </cell>
          <cell r="H104">
            <v>-1</v>
          </cell>
          <cell r="I104">
            <v>-1</v>
          </cell>
          <cell r="J104">
            <v>-1</v>
          </cell>
          <cell r="K104">
            <v>-1</v>
          </cell>
          <cell r="L104">
            <v>-1</v>
          </cell>
          <cell r="M104">
            <v>-1</v>
          </cell>
          <cell r="N104">
            <v>-1</v>
          </cell>
        </row>
        <row r="105">
          <cell r="A105">
            <v>-1</v>
          </cell>
          <cell r="B105">
            <v>-1</v>
          </cell>
          <cell r="C105">
            <v>-1</v>
          </cell>
          <cell r="D105">
            <v>-1</v>
          </cell>
          <cell r="E105">
            <v>-1</v>
          </cell>
          <cell r="F105">
            <v>-1</v>
          </cell>
          <cell r="G105">
            <v>-1</v>
          </cell>
          <cell r="H105">
            <v>-1</v>
          </cell>
          <cell r="I105">
            <v>-1</v>
          </cell>
          <cell r="J105">
            <v>-1</v>
          </cell>
          <cell r="K105">
            <v>-1</v>
          </cell>
          <cell r="L105">
            <v>-1</v>
          </cell>
          <cell r="M105">
            <v>-1</v>
          </cell>
          <cell r="N105">
            <v>-1</v>
          </cell>
        </row>
        <row r="106">
          <cell r="A106">
            <v>-1</v>
          </cell>
          <cell r="B106">
            <v>-1</v>
          </cell>
          <cell r="C106">
            <v>-1</v>
          </cell>
          <cell r="D106">
            <v>-1</v>
          </cell>
          <cell r="E106">
            <v>-1</v>
          </cell>
          <cell r="F106">
            <v>-1</v>
          </cell>
          <cell r="G106">
            <v>-1</v>
          </cell>
          <cell r="H106">
            <v>-1</v>
          </cell>
          <cell r="I106">
            <v>-1</v>
          </cell>
          <cell r="J106">
            <v>-1</v>
          </cell>
          <cell r="K106">
            <v>-1</v>
          </cell>
          <cell r="L106">
            <v>-1</v>
          </cell>
          <cell r="M106">
            <v>-1</v>
          </cell>
          <cell r="N106">
            <v>-1</v>
          </cell>
        </row>
        <row r="107">
          <cell r="A107">
            <v>-1</v>
          </cell>
          <cell r="B107">
            <v>-1</v>
          </cell>
          <cell r="C107">
            <v>-1</v>
          </cell>
          <cell r="D107">
            <v>-1</v>
          </cell>
          <cell r="E107">
            <v>-1</v>
          </cell>
          <cell r="F107">
            <v>-1</v>
          </cell>
          <cell r="G107">
            <v>-1</v>
          </cell>
          <cell r="H107">
            <v>-1</v>
          </cell>
          <cell r="I107">
            <v>-1</v>
          </cell>
          <cell r="J107">
            <v>-1</v>
          </cell>
          <cell r="K107">
            <v>-1</v>
          </cell>
          <cell r="L107">
            <v>-1</v>
          </cell>
          <cell r="M107">
            <v>-1</v>
          </cell>
          <cell r="N107">
            <v>-1</v>
          </cell>
        </row>
        <row r="108">
          <cell r="A108">
            <v>-1</v>
          </cell>
          <cell r="B108">
            <v>-1</v>
          </cell>
          <cell r="C108">
            <v>-1</v>
          </cell>
          <cell r="D108">
            <v>-1</v>
          </cell>
          <cell r="E108">
            <v>-1</v>
          </cell>
          <cell r="F108">
            <v>-1</v>
          </cell>
          <cell r="G108">
            <v>-1</v>
          </cell>
          <cell r="H108">
            <v>-1</v>
          </cell>
          <cell r="I108">
            <v>-1</v>
          </cell>
          <cell r="J108">
            <v>-1</v>
          </cell>
          <cell r="K108">
            <v>-1</v>
          </cell>
          <cell r="L108">
            <v>-1</v>
          </cell>
          <cell r="M108">
            <v>-1</v>
          </cell>
          <cell r="N108">
            <v>-1</v>
          </cell>
        </row>
        <row r="109">
          <cell r="A109">
            <v>-1</v>
          </cell>
          <cell r="B109">
            <v>-1</v>
          </cell>
          <cell r="C109">
            <v>-1</v>
          </cell>
          <cell r="D109">
            <v>-1</v>
          </cell>
          <cell r="E109">
            <v>-1</v>
          </cell>
          <cell r="F109">
            <v>-1</v>
          </cell>
          <cell r="G109">
            <v>-1</v>
          </cell>
          <cell r="H109">
            <v>-1</v>
          </cell>
          <cell r="I109">
            <v>-1</v>
          </cell>
          <cell r="J109">
            <v>-1</v>
          </cell>
          <cell r="K109">
            <v>-1</v>
          </cell>
          <cell r="L109">
            <v>-1</v>
          </cell>
          <cell r="M109">
            <v>-1</v>
          </cell>
          <cell r="N109">
            <v>-1</v>
          </cell>
        </row>
        <row r="110">
          <cell r="A110">
            <v>-1</v>
          </cell>
          <cell r="B110">
            <v>-1</v>
          </cell>
          <cell r="C110">
            <v>-1</v>
          </cell>
          <cell r="D110">
            <v>-1</v>
          </cell>
          <cell r="E110">
            <v>-1</v>
          </cell>
          <cell r="F110">
            <v>-1</v>
          </cell>
          <cell r="G110">
            <v>-1</v>
          </cell>
          <cell r="H110">
            <v>-1</v>
          </cell>
          <cell r="I110">
            <v>-1</v>
          </cell>
          <cell r="J110">
            <v>-1</v>
          </cell>
          <cell r="K110">
            <v>-1</v>
          </cell>
          <cell r="L110">
            <v>-1</v>
          </cell>
          <cell r="M110">
            <v>-1</v>
          </cell>
          <cell r="N110">
            <v>-1</v>
          </cell>
        </row>
        <row r="111">
          <cell r="A111">
            <v>-1</v>
          </cell>
          <cell r="B111">
            <v>-1</v>
          </cell>
          <cell r="C111">
            <v>-1</v>
          </cell>
          <cell r="D111">
            <v>-1</v>
          </cell>
          <cell r="E111">
            <v>-1</v>
          </cell>
          <cell r="F111">
            <v>-1</v>
          </cell>
          <cell r="G111">
            <v>-1</v>
          </cell>
          <cell r="H111">
            <v>-1</v>
          </cell>
          <cell r="I111">
            <v>-1</v>
          </cell>
          <cell r="J111">
            <v>-1</v>
          </cell>
          <cell r="K111">
            <v>-1</v>
          </cell>
          <cell r="L111">
            <v>-1</v>
          </cell>
          <cell r="M111">
            <v>-1</v>
          </cell>
          <cell r="N111">
            <v>-1</v>
          </cell>
        </row>
        <row r="112">
          <cell r="A112">
            <v>-1</v>
          </cell>
          <cell r="B112">
            <v>-1</v>
          </cell>
          <cell r="C112">
            <v>-1</v>
          </cell>
          <cell r="D112">
            <v>-1</v>
          </cell>
          <cell r="E112">
            <v>-1</v>
          </cell>
          <cell r="F112">
            <v>-1</v>
          </cell>
          <cell r="G112">
            <v>-1</v>
          </cell>
          <cell r="H112">
            <v>-1</v>
          </cell>
          <cell r="I112">
            <v>-1</v>
          </cell>
          <cell r="J112">
            <v>-1</v>
          </cell>
          <cell r="K112">
            <v>-1</v>
          </cell>
          <cell r="L112">
            <v>-1</v>
          </cell>
          <cell r="M112">
            <v>-1</v>
          </cell>
          <cell r="N112">
            <v>-1</v>
          </cell>
        </row>
        <row r="113">
          <cell r="A113">
            <v>-1</v>
          </cell>
          <cell r="B113">
            <v>-1</v>
          </cell>
          <cell r="C113">
            <v>-1</v>
          </cell>
          <cell r="D113">
            <v>-1</v>
          </cell>
          <cell r="E113">
            <v>-1</v>
          </cell>
          <cell r="F113">
            <v>-1</v>
          </cell>
          <cell r="G113">
            <v>-1</v>
          </cell>
          <cell r="H113">
            <v>-1</v>
          </cell>
          <cell r="I113">
            <v>-1</v>
          </cell>
          <cell r="J113">
            <v>-1</v>
          </cell>
          <cell r="K113">
            <v>-1</v>
          </cell>
          <cell r="L113">
            <v>-1</v>
          </cell>
          <cell r="M113">
            <v>-1</v>
          </cell>
          <cell r="N113">
            <v>-1</v>
          </cell>
        </row>
        <row r="114">
          <cell r="A114">
            <v>-1</v>
          </cell>
          <cell r="B114">
            <v>-1</v>
          </cell>
          <cell r="C114">
            <v>-1</v>
          </cell>
          <cell r="D114">
            <v>-1</v>
          </cell>
          <cell r="E114">
            <v>-1</v>
          </cell>
          <cell r="F114">
            <v>-1</v>
          </cell>
          <cell r="G114">
            <v>-1</v>
          </cell>
          <cell r="H114">
            <v>-1</v>
          </cell>
          <cell r="I114">
            <v>-1</v>
          </cell>
          <cell r="J114">
            <v>-1</v>
          </cell>
          <cell r="K114">
            <v>-1</v>
          </cell>
          <cell r="L114">
            <v>-1</v>
          </cell>
          <cell r="M114">
            <v>-1</v>
          </cell>
          <cell r="N114">
            <v>-1</v>
          </cell>
        </row>
        <row r="115">
          <cell r="A115">
            <v>-1</v>
          </cell>
          <cell r="B115">
            <v>-1</v>
          </cell>
          <cell r="C115">
            <v>-1</v>
          </cell>
          <cell r="D115">
            <v>-1</v>
          </cell>
          <cell r="E115">
            <v>-1</v>
          </cell>
          <cell r="F115">
            <v>-1</v>
          </cell>
          <cell r="G115">
            <v>-1</v>
          </cell>
          <cell r="H115">
            <v>-1</v>
          </cell>
          <cell r="I115">
            <v>-1</v>
          </cell>
          <cell r="J115">
            <v>-1</v>
          </cell>
          <cell r="K115">
            <v>-1</v>
          </cell>
          <cell r="L115">
            <v>-1</v>
          </cell>
          <cell r="M115">
            <v>-1</v>
          </cell>
          <cell r="N115">
            <v>-1</v>
          </cell>
        </row>
        <row r="116">
          <cell r="A116">
            <v>-1</v>
          </cell>
          <cell r="B116">
            <v>-1</v>
          </cell>
          <cell r="C116">
            <v>-1</v>
          </cell>
          <cell r="D116">
            <v>-1</v>
          </cell>
          <cell r="E116">
            <v>-1</v>
          </cell>
          <cell r="F116">
            <v>-1</v>
          </cell>
          <cell r="G116">
            <v>-1</v>
          </cell>
          <cell r="H116">
            <v>-1</v>
          </cell>
          <cell r="I116">
            <v>-1</v>
          </cell>
          <cell r="J116">
            <v>-1</v>
          </cell>
          <cell r="K116">
            <v>-1</v>
          </cell>
          <cell r="L116">
            <v>-1</v>
          </cell>
          <cell r="M116">
            <v>-1</v>
          </cell>
          <cell r="N116">
            <v>-1</v>
          </cell>
        </row>
        <row r="117">
          <cell r="A117">
            <v>-1</v>
          </cell>
          <cell r="B117">
            <v>-1</v>
          </cell>
          <cell r="C117">
            <v>-1</v>
          </cell>
          <cell r="D117">
            <v>-1</v>
          </cell>
          <cell r="E117">
            <v>-1</v>
          </cell>
          <cell r="F117">
            <v>-1</v>
          </cell>
          <cell r="G117">
            <v>-1</v>
          </cell>
          <cell r="H117">
            <v>-1</v>
          </cell>
          <cell r="I117">
            <v>-1</v>
          </cell>
          <cell r="J117">
            <v>-1</v>
          </cell>
          <cell r="K117">
            <v>-1</v>
          </cell>
          <cell r="L117">
            <v>-1</v>
          </cell>
          <cell r="M117">
            <v>-1</v>
          </cell>
          <cell r="N117">
            <v>-1</v>
          </cell>
        </row>
        <row r="118">
          <cell r="A118">
            <v>-1</v>
          </cell>
          <cell r="B118">
            <v>-1</v>
          </cell>
          <cell r="C118">
            <v>-1</v>
          </cell>
          <cell r="D118">
            <v>-1</v>
          </cell>
          <cell r="E118">
            <v>-1</v>
          </cell>
          <cell r="F118">
            <v>-1</v>
          </cell>
          <cell r="G118">
            <v>-1</v>
          </cell>
          <cell r="H118">
            <v>-1</v>
          </cell>
          <cell r="I118">
            <v>-1</v>
          </cell>
          <cell r="J118">
            <v>-1</v>
          </cell>
          <cell r="K118">
            <v>-1</v>
          </cell>
          <cell r="L118">
            <v>-1</v>
          </cell>
          <cell r="M118">
            <v>-1</v>
          </cell>
          <cell r="N118">
            <v>-1</v>
          </cell>
        </row>
        <row r="119">
          <cell r="A119">
            <v>-1</v>
          </cell>
          <cell r="B119">
            <v>-1</v>
          </cell>
          <cell r="C119">
            <v>-1</v>
          </cell>
          <cell r="D119">
            <v>-1</v>
          </cell>
          <cell r="E119">
            <v>-1</v>
          </cell>
          <cell r="F119">
            <v>-1</v>
          </cell>
          <cell r="G119">
            <v>-1</v>
          </cell>
          <cell r="H119">
            <v>-1</v>
          </cell>
          <cell r="I119">
            <v>-1</v>
          </cell>
          <cell r="J119">
            <v>-1</v>
          </cell>
          <cell r="K119">
            <v>-1</v>
          </cell>
          <cell r="L119">
            <v>-1</v>
          </cell>
          <cell r="M119">
            <v>-1</v>
          </cell>
          <cell r="N119">
            <v>-1</v>
          </cell>
        </row>
        <row r="120">
          <cell r="A120">
            <v>-1</v>
          </cell>
          <cell r="B120">
            <v>-1</v>
          </cell>
          <cell r="C120">
            <v>-1</v>
          </cell>
          <cell r="D120">
            <v>-1</v>
          </cell>
          <cell r="E120">
            <v>-1</v>
          </cell>
          <cell r="F120">
            <v>-1</v>
          </cell>
          <cell r="G120">
            <v>-1</v>
          </cell>
          <cell r="H120">
            <v>-1</v>
          </cell>
          <cell r="I120">
            <v>-1</v>
          </cell>
          <cell r="J120">
            <v>-1</v>
          </cell>
          <cell r="K120">
            <v>-1</v>
          </cell>
          <cell r="L120">
            <v>-1</v>
          </cell>
          <cell r="M120">
            <v>-1</v>
          </cell>
          <cell r="N120">
            <v>-1</v>
          </cell>
        </row>
        <row r="121">
          <cell r="A121">
            <v>-1</v>
          </cell>
          <cell r="B121">
            <v>-1</v>
          </cell>
          <cell r="C121">
            <v>-1</v>
          </cell>
          <cell r="D121">
            <v>-1</v>
          </cell>
          <cell r="E121">
            <v>-1</v>
          </cell>
          <cell r="F121">
            <v>-1</v>
          </cell>
          <cell r="G121">
            <v>-1</v>
          </cell>
          <cell r="H121">
            <v>-1</v>
          </cell>
          <cell r="I121">
            <v>-1</v>
          </cell>
          <cell r="J121">
            <v>-1</v>
          </cell>
          <cell r="K121">
            <v>-1</v>
          </cell>
          <cell r="L121">
            <v>-1</v>
          </cell>
          <cell r="M121">
            <v>-1</v>
          </cell>
          <cell r="N121">
            <v>-1</v>
          </cell>
        </row>
        <row r="122">
          <cell r="A122">
            <v>-1</v>
          </cell>
          <cell r="B122">
            <v>-1</v>
          </cell>
          <cell r="C122">
            <v>-1</v>
          </cell>
          <cell r="D122">
            <v>-1</v>
          </cell>
          <cell r="E122">
            <v>-1</v>
          </cell>
          <cell r="F122">
            <v>-1</v>
          </cell>
          <cell r="G122">
            <v>-1</v>
          </cell>
          <cell r="H122">
            <v>-1</v>
          </cell>
          <cell r="I122">
            <v>-1</v>
          </cell>
          <cell r="J122">
            <v>-1</v>
          </cell>
          <cell r="K122">
            <v>-1</v>
          </cell>
          <cell r="L122">
            <v>-1</v>
          </cell>
          <cell r="M122">
            <v>-1</v>
          </cell>
          <cell r="N122">
            <v>-1</v>
          </cell>
        </row>
        <row r="123">
          <cell r="A123">
            <v>-1</v>
          </cell>
          <cell r="B123">
            <v>-1</v>
          </cell>
          <cell r="C123">
            <v>-1</v>
          </cell>
          <cell r="D123">
            <v>-1</v>
          </cell>
          <cell r="E123">
            <v>-1</v>
          </cell>
          <cell r="F123">
            <v>-1</v>
          </cell>
          <cell r="G123">
            <v>-1</v>
          </cell>
          <cell r="H123">
            <v>-1</v>
          </cell>
          <cell r="I123">
            <v>-1</v>
          </cell>
          <cell r="J123">
            <v>-1</v>
          </cell>
          <cell r="K123">
            <v>-1</v>
          </cell>
          <cell r="L123">
            <v>-1</v>
          </cell>
          <cell r="M123">
            <v>-1</v>
          </cell>
          <cell r="N123">
            <v>-1</v>
          </cell>
        </row>
        <row r="124">
          <cell r="A124">
            <v>-1</v>
          </cell>
          <cell r="B124">
            <v>-1</v>
          </cell>
          <cell r="C124">
            <v>-1</v>
          </cell>
          <cell r="D124">
            <v>-1</v>
          </cell>
          <cell r="E124">
            <v>-1</v>
          </cell>
          <cell r="F124">
            <v>-1</v>
          </cell>
          <cell r="G124">
            <v>-1</v>
          </cell>
          <cell r="H124">
            <v>-1</v>
          </cell>
          <cell r="I124">
            <v>-1</v>
          </cell>
          <cell r="J124">
            <v>-1</v>
          </cell>
          <cell r="K124">
            <v>-1</v>
          </cell>
          <cell r="L124">
            <v>-1</v>
          </cell>
          <cell r="M124">
            <v>-1</v>
          </cell>
          <cell r="N124">
            <v>-1</v>
          </cell>
        </row>
        <row r="125">
          <cell r="A125">
            <v>-1</v>
          </cell>
          <cell r="B125">
            <v>-1</v>
          </cell>
          <cell r="C125">
            <v>-1</v>
          </cell>
          <cell r="D125">
            <v>-1</v>
          </cell>
          <cell r="E125">
            <v>-1</v>
          </cell>
          <cell r="F125">
            <v>-1</v>
          </cell>
          <cell r="G125">
            <v>-1</v>
          </cell>
          <cell r="H125">
            <v>-1</v>
          </cell>
          <cell r="I125">
            <v>-1</v>
          </cell>
          <cell r="J125">
            <v>-1</v>
          </cell>
          <cell r="K125">
            <v>-1</v>
          </cell>
          <cell r="L125">
            <v>-1</v>
          </cell>
          <cell r="M125">
            <v>-1</v>
          </cell>
          <cell r="N125">
            <v>-1</v>
          </cell>
        </row>
        <row r="126">
          <cell r="A126">
            <v>-1</v>
          </cell>
          <cell r="B126">
            <v>-1</v>
          </cell>
          <cell r="C126">
            <v>-1</v>
          </cell>
          <cell r="D126">
            <v>-1</v>
          </cell>
          <cell r="E126">
            <v>-1</v>
          </cell>
          <cell r="F126">
            <v>-1</v>
          </cell>
          <cell r="G126">
            <v>-1</v>
          </cell>
          <cell r="H126">
            <v>-1</v>
          </cell>
          <cell r="I126">
            <v>-1</v>
          </cell>
          <cell r="J126">
            <v>-1</v>
          </cell>
          <cell r="K126">
            <v>-1</v>
          </cell>
          <cell r="L126">
            <v>-1</v>
          </cell>
          <cell r="M126">
            <v>-1</v>
          </cell>
          <cell r="N126">
            <v>-1</v>
          </cell>
        </row>
        <row r="127">
          <cell r="A127">
            <v>-1</v>
          </cell>
          <cell r="B127">
            <v>-1</v>
          </cell>
          <cell r="C127">
            <v>-1</v>
          </cell>
          <cell r="D127">
            <v>-1</v>
          </cell>
          <cell r="E127">
            <v>-1</v>
          </cell>
          <cell r="F127">
            <v>-1</v>
          </cell>
          <cell r="G127">
            <v>-1</v>
          </cell>
          <cell r="H127">
            <v>-1</v>
          </cell>
          <cell r="I127">
            <v>-1</v>
          </cell>
          <cell r="J127">
            <v>-1</v>
          </cell>
          <cell r="K127">
            <v>-1</v>
          </cell>
          <cell r="L127">
            <v>-1</v>
          </cell>
          <cell r="M127">
            <v>-1</v>
          </cell>
          <cell r="N127">
            <v>-1</v>
          </cell>
        </row>
        <row r="128">
          <cell r="A128">
            <v>-1</v>
          </cell>
          <cell r="B128">
            <v>-1</v>
          </cell>
          <cell r="C128">
            <v>-1</v>
          </cell>
          <cell r="D128">
            <v>-1</v>
          </cell>
          <cell r="E128">
            <v>-1</v>
          </cell>
          <cell r="F128">
            <v>-1</v>
          </cell>
          <cell r="G128">
            <v>-1</v>
          </cell>
          <cell r="H128">
            <v>-1</v>
          </cell>
          <cell r="I128">
            <v>-1</v>
          </cell>
          <cell r="J128">
            <v>-1</v>
          </cell>
          <cell r="K128">
            <v>-1</v>
          </cell>
          <cell r="L128">
            <v>-1</v>
          </cell>
          <cell r="M128">
            <v>-1</v>
          </cell>
          <cell r="N128">
            <v>-1</v>
          </cell>
        </row>
        <row r="129">
          <cell r="A129">
            <v>-1</v>
          </cell>
          <cell r="B129">
            <v>-1</v>
          </cell>
          <cell r="C129">
            <v>-1</v>
          </cell>
          <cell r="D129">
            <v>-1</v>
          </cell>
          <cell r="E129">
            <v>-1</v>
          </cell>
          <cell r="F129">
            <v>-1</v>
          </cell>
          <cell r="G129">
            <v>-1</v>
          </cell>
          <cell r="H129">
            <v>-1</v>
          </cell>
          <cell r="I129">
            <v>-1</v>
          </cell>
          <cell r="J129">
            <v>-1</v>
          </cell>
          <cell r="K129">
            <v>-1</v>
          </cell>
          <cell r="L129">
            <v>-1</v>
          </cell>
          <cell r="M129">
            <v>-1</v>
          </cell>
          <cell r="N129">
            <v>-1</v>
          </cell>
        </row>
        <row r="130">
          <cell r="A130">
            <v>-1</v>
          </cell>
          <cell r="B130">
            <v>-1</v>
          </cell>
          <cell r="C130">
            <v>-1</v>
          </cell>
          <cell r="D130">
            <v>-1</v>
          </cell>
          <cell r="E130">
            <v>-1</v>
          </cell>
          <cell r="F130">
            <v>-1</v>
          </cell>
          <cell r="G130">
            <v>-1</v>
          </cell>
          <cell r="H130">
            <v>-1</v>
          </cell>
          <cell r="I130">
            <v>-1</v>
          </cell>
          <cell r="J130">
            <v>-1</v>
          </cell>
          <cell r="K130">
            <v>-1</v>
          </cell>
          <cell r="L130">
            <v>-1</v>
          </cell>
          <cell r="M130">
            <v>-1</v>
          </cell>
          <cell r="N130">
            <v>-1</v>
          </cell>
        </row>
        <row r="131">
          <cell r="A131">
            <v>-1</v>
          </cell>
          <cell r="B131">
            <v>-1</v>
          </cell>
          <cell r="C131">
            <v>-1</v>
          </cell>
          <cell r="D131">
            <v>-1</v>
          </cell>
          <cell r="E131">
            <v>-1</v>
          </cell>
          <cell r="F131">
            <v>-1</v>
          </cell>
          <cell r="G131">
            <v>-1</v>
          </cell>
          <cell r="H131">
            <v>-1</v>
          </cell>
          <cell r="I131">
            <v>-1</v>
          </cell>
          <cell r="J131">
            <v>-1</v>
          </cell>
          <cell r="K131">
            <v>-1</v>
          </cell>
          <cell r="L131">
            <v>-1</v>
          </cell>
          <cell r="M131">
            <v>-1</v>
          </cell>
          <cell r="N131">
            <v>-1</v>
          </cell>
        </row>
        <row r="132">
          <cell r="A132">
            <v>-1</v>
          </cell>
          <cell r="B132">
            <v>-1</v>
          </cell>
          <cell r="C132">
            <v>-1</v>
          </cell>
          <cell r="D132">
            <v>-1</v>
          </cell>
          <cell r="E132">
            <v>-1</v>
          </cell>
          <cell r="F132">
            <v>-1</v>
          </cell>
          <cell r="G132">
            <v>-1</v>
          </cell>
          <cell r="H132">
            <v>-1</v>
          </cell>
          <cell r="I132">
            <v>-1</v>
          </cell>
          <cell r="J132">
            <v>-1</v>
          </cell>
          <cell r="K132">
            <v>-1</v>
          </cell>
          <cell r="L132">
            <v>-1</v>
          </cell>
          <cell r="M132">
            <v>-1</v>
          </cell>
          <cell r="N132">
            <v>-1</v>
          </cell>
        </row>
        <row r="133">
          <cell r="A133">
            <v>-1</v>
          </cell>
          <cell r="B133">
            <v>-1</v>
          </cell>
          <cell r="C133">
            <v>-1</v>
          </cell>
          <cell r="D133">
            <v>-1</v>
          </cell>
          <cell r="E133">
            <v>-1</v>
          </cell>
          <cell r="F133">
            <v>-1</v>
          </cell>
          <cell r="G133">
            <v>-1</v>
          </cell>
          <cell r="H133">
            <v>-1</v>
          </cell>
          <cell r="I133">
            <v>-1</v>
          </cell>
          <cell r="J133">
            <v>-1</v>
          </cell>
          <cell r="K133">
            <v>-1</v>
          </cell>
          <cell r="L133">
            <v>-1</v>
          </cell>
          <cell r="M133">
            <v>-1</v>
          </cell>
          <cell r="N133">
            <v>-1</v>
          </cell>
        </row>
        <row r="134">
          <cell r="A134">
            <v>-1</v>
          </cell>
          <cell r="B134">
            <v>-1</v>
          </cell>
          <cell r="C134">
            <v>-1</v>
          </cell>
          <cell r="D134">
            <v>-1</v>
          </cell>
          <cell r="E134">
            <v>-1</v>
          </cell>
          <cell r="F134">
            <v>-1</v>
          </cell>
          <cell r="G134">
            <v>-1</v>
          </cell>
          <cell r="H134">
            <v>-1</v>
          </cell>
          <cell r="I134">
            <v>-1</v>
          </cell>
          <cell r="J134">
            <v>-1</v>
          </cell>
          <cell r="K134">
            <v>-1</v>
          </cell>
          <cell r="L134">
            <v>-1</v>
          </cell>
          <cell r="M134">
            <v>-1</v>
          </cell>
          <cell r="N134">
            <v>-1</v>
          </cell>
        </row>
        <row r="135">
          <cell r="A135">
            <v>-1</v>
          </cell>
          <cell r="B135">
            <v>-1</v>
          </cell>
          <cell r="C135">
            <v>-1</v>
          </cell>
          <cell r="D135">
            <v>-1</v>
          </cell>
          <cell r="E135">
            <v>-1</v>
          </cell>
          <cell r="F135">
            <v>-1</v>
          </cell>
          <cell r="G135">
            <v>-1</v>
          </cell>
          <cell r="H135">
            <v>-1</v>
          </cell>
          <cell r="I135">
            <v>-1</v>
          </cell>
          <cell r="J135">
            <v>-1</v>
          </cell>
          <cell r="K135">
            <v>-1</v>
          </cell>
          <cell r="L135">
            <v>-1</v>
          </cell>
          <cell r="M135">
            <v>-1</v>
          </cell>
          <cell r="N135">
            <v>-1</v>
          </cell>
        </row>
        <row r="136">
          <cell r="A136">
            <v>-1</v>
          </cell>
          <cell r="B136">
            <v>-1</v>
          </cell>
          <cell r="C136">
            <v>-1</v>
          </cell>
          <cell r="D136">
            <v>-1</v>
          </cell>
          <cell r="E136">
            <v>-1</v>
          </cell>
          <cell r="F136">
            <v>-1</v>
          </cell>
          <cell r="G136">
            <v>-1</v>
          </cell>
          <cell r="H136">
            <v>-1</v>
          </cell>
          <cell r="I136">
            <v>-1</v>
          </cell>
          <cell r="J136">
            <v>-1</v>
          </cell>
          <cell r="K136">
            <v>-1</v>
          </cell>
          <cell r="L136">
            <v>-1</v>
          </cell>
          <cell r="M136">
            <v>-1</v>
          </cell>
          <cell r="N136">
            <v>-1</v>
          </cell>
        </row>
        <row r="137">
          <cell r="A137">
            <v>-1</v>
          </cell>
          <cell r="B137">
            <v>-1</v>
          </cell>
          <cell r="C137">
            <v>-1</v>
          </cell>
          <cell r="D137">
            <v>-1</v>
          </cell>
          <cell r="E137">
            <v>-1</v>
          </cell>
          <cell r="F137">
            <v>-1</v>
          </cell>
          <cell r="G137">
            <v>-1</v>
          </cell>
          <cell r="H137">
            <v>-1</v>
          </cell>
          <cell r="I137">
            <v>-1</v>
          </cell>
          <cell r="J137">
            <v>-1</v>
          </cell>
          <cell r="K137">
            <v>-1</v>
          </cell>
          <cell r="L137">
            <v>-1</v>
          </cell>
          <cell r="M137">
            <v>-1</v>
          </cell>
          <cell r="N137">
            <v>-1</v>
          </cell>
        </row>
        <row r="138">
          <cell r="A138">
            <v>-1</v>
          </cell>
          <cell r="B138">
            <v>-1</v>
          </cell>
          <cell r="C138">
            <v>-1</v>
          </cell>
          <cell r="D138">
            <v>-1</v>
          </cell>
          <cell r="E138">
            <v>-1</v>
          </cell>
          <cell r="F138">
            <v>-1</v>
          </cell>
          <cell r="G138">
            <v>-1</v>
          </cell>
          <cell r="H138">
            <v>-1</v>
          </cell>
          <cell r="I138">
            <v>-1</v>
          </cell>
          <cell r="J138">
            <v>-1</v>
          </cell>
          <cell r="K138">
            <v>-1</v>
          </cell>
          <cell r="L138">
            <v>-1</v>
          </cell>
          <cell r="M138">
            <v>-1</v>
          </cell>
          <cell r="N138">
            <v>-1</v>
          </cell>
        </row>
        <row r="139">
          <cell r="A139">
            <v>-1</v>
          </cell>
          <cell r="B139">
            <v>-1</v>
          </cell>
          <cell r="C139">
            <v>-1</v>
          </cell>
          <cell r="D139">
            <v>-1</v>
          </cell>
          <cell r="E139">
            <v>-1</v>
          </cell>
          <cell r="F139">
            <v>-1</v>
          </cell>
          <cell r="G139">
            <v>-1</v>
          </cell>
          <cell r="H139">
            <v>-1</v>
          </cell>
          <cell r="I139">
            <v>-1</v>
          </cell>
          <cell r="J139">
            <v>-1</v>
          </cell>
          <cell r="K139">
            <v>-1</v>
          </cell>
          <cell r="L139">
            <v>-1</v>
          </cell>
          <cell r="M139">
            <v>-1</v>
          </cell>
          <cell r="N139">
            <v>-1</v>
          </cell>
        </row>
        <row r="140">
          <cell r="A140">
            <v>-1</v>
          </cell>
          <cell r="B140">
            <v>-1</v>
          </cell>
          <cell r="C140">
            <v>-1</v>
          </cell>
          <cell r="D140">
            <v>-1</v>
          </cell>
          <cell r="E140">
            <v>-1</v>
          </cell>
          <cell r="F140">
            <v>-1</v>
          </cell>
          <cell r="G140">
            <v>-1</v>
          </cell>
          <cell r="H140">
            <v>-1</v>
          </cell>
          <cell r="I140">
            <v>-1</v>
          </cell>
          <cell r="J140">
            <v>-1</v>
          </cell>
          <cell r="K140">
            <v>-1</v>
          </cell>
          <cell r="L140">
            <v>-1</v>
          </cell>
          <cell r="M140">
            <v>-1</v>
          </cell>
          <cell r="N140">
            <v>-1</v>
          </cell>
        </row>
        <row r="141">
          <cell r="A141">
            <v>-1</v>
          </cell>
          <cell r="B141">
            <v>-1</v>
          </cell>
          <cell r="C141">
            <v>-1</v>
          </cell>
          <cell r="D141">
            <v>-1</v>
          </cell>
          <cell r="E141">
            <v>-1</v>
          </cell>
          <cell r="F141">
            <v>-1</v>
          </cell>
          <cell r="G141">
            <v>-1</v>
          </cell>
          <cell r="H141">
            <v>-1</v>
          </cell>
          <cell r="I141">
            <v>-1</v>
          </cell>
          <cell r="J141">
            <v>-1</v>
          </cell>
          <cell r="K141">
            <v>-1</v>
          </cell>
          <cell r="L141">
            <v>-1</v>
          </cell>
          <cell r="M141">
            <v>-1</v>
          </cell>
          <cell r="N141">
            <v>-1</v>
          </cell>
        </row>
        <row r="142">
          <cell r="A142">
            <v>-1</v>
          </cell>
          <cell r="B142">
            <v>-1</v>
          </cell>
          <cell r="C142">
            <v>-1</v>
          </cell>
          <cell r="D142">
            <v>-1</v>
          </cell>
          <cell r="E142">
            <v>-1</v>
          </cell>
          <cell r="F142">
            <v>-1</v>
          </cell>
          <cell r="G142">
            <v>-1</v>
          </cell>
          <cell r="H142">
            <v>-1</v>
          </cell>
          <cell r="I142">
            <v>-1</v>
          </cell>
          <cell r="J142">
            <v>-1</v>
          </cell>
          <cell r="K142">
            <v>-1</v>
          </cell>
          <cell r="L142">
            <v>-1</v>
          </cell>
          <cell r="M142">
            <v>-1</v>
          </cell>
          <cell r="N142">
            <v>-1</v>
          </cell>
        </row>
        <row r="143">
          <cell r="A143">
            <v>-1</v>
          </cell>
          <cell r="B143">
            <v>-1</v>
          </cell>
          <cell r="C143">
            <v>-1</v>
          </cell>
          <cell r="D143">
            <v>-1</v>
          </cell>
          <cell r="E143">
            <v>-1</v>
          </cell>
          <cell r="F143">
            <v>-1</v>
          </cell>
          <cell r="G143">
            <v>-1</v>
          </cell>
          <cell r="H143">
            <v>-1</v>
          </cell>
          <cell r="I143">
            <v>-1</v>
          </cell>
          <cell r="J143">
            <v>-1</v>
          </cell>
          <cell r="K143">
            <v>-1</v>
          </cell>
          <cell r="L143">
            <v>-1</v>
          </cell>
          <cell r="M143">
            <v>-1</v>
          </cell>
          <cell r="N143">
            <v>-1</v>
          </cell>
        </row>
        <row r="144">
          <cell r="A144">
            <v>-1</v>
          </cell>
          <cell r="B144">
            <v>-1</v>
          </cell>
          <cell r="C144">
            <v>-1</v>
          </cell>
          <cell r="D144">
            <v>-1</v>
          </cell>
          <cell r="E144">
            <v>-1</v>
          </cell>
          <cell r="F144">
            <v>-1</v>
          </cell>
          <cell r="G144">
            <v>-1</v>
          </cell>
          <cell r="H144">
            <v>-1</v>
          </cell>
          <cell r="I144">
            <v>-1</v>
          </cell>
          <cell r="J144">
            <v>-1</v>
          </cell>
          <cell r="K144">
            <v>-1</v>
          </cell>
          <cell r="L144">
            <v>-1</v>
          </cell>
          <cell r="M144">
            <v>-1</v>
          </cell>
          <cell r="N144">
            <v>-1</v>
          </cell>
        </row>
        <row r="145">
          <cell r="A145">
            <v>-1</v>
          </cell>
          <cell r="B145">
            <v>-1</v>
          </cell>
          <cell r="C145">
            <v>-1</v>
          </cell>
          <cell r="D145">
            <v>-1</v>
          </cell>
          <cell r="E145">
            <v>-1</v>
          </cell>
          <cell r="F145">
            <v>-1</v>
          </cell>
          <cell r="G145">
            <v>-1</v>
          </cell>
          <cell r="H145">
            <v>-1</v>
          </cell>
          <cell r="I145">
            <v>-1</v>
          </cell>
          <cell r="J145">
            <v>-1</v>
          </cell>
          <cell r="K145">
            <v>-1</v>
          </cell>
          <cell r="L145">
            <v>-1</v>
          </cell>
          <cell r="M145">
            <v>-1</v>
          </cell>
          <cell r="N145">
            <v>-1</v>
          </cell>
        </row>
        <row r="146">
          <cell r="A146">
            <v>-1</v>
          </cell>
          <cell r="B146">
            <v>-1</v>
          </cell>
          <cell r="C146">
            <v>-1</v>
          </cell>
          <cell r="D146">
            <v>-1</v>
          </cell>
          <cell r="E146">
            <v>-1</v>
          </cell>
          <cell r="F146">
            <v>-1</v>
          </cell>
          <cell r="G146">
            <v>-1</v>
          </cell>
          <cell r="H146">
            <v>-1</v>
          </cell>
          <cell r="I146">
            <v>-1</v>
          </cell>
          <cell r="J146">
            <v>-1</v>
          </cell>
          <cell r="K146">
            <v>-1</v>
          </cell>
          <cell r="L146">
            <v>-1</v>
          </cell>
          <cell r="M146">
            <v>-1</v>
          </cell>
          <cell r="N146">
            <v>-1</v>
          </cell>
        </row>
        <row r="147">
          <cell r="A147">
            <v>-1</v>
          </cell>
          <cell r="B147">
            <v>-1</v>
          </cell>
          <cell r="C147">
            <v>-1</v>
          </cell>
          <cell r="D147">
            <v>-1</v>
          </cell>
          <cell r="E147">
            <v>-1</v>
          </cell>
          <cell r="F147">
            <v>-1</v>
          </cell>
          <cell r="G147">
            <v>-1</v>
          </cell>
          <cell r="H147">
            <v>-1</v>
          </cell>
          <cell r="I147">
            <v>-1</v>
          </cell>
          <cell r="J147">
            <v>-1</v>
          </cell>
          <cell r="K147">
            <v>-1</v>
          </cell>
          <cell r="L147">
            <v>-1</v>
          </cell>
          <cell r="M147">
            <v>-1</v>
          </cell>
          <cell r="N147">
            <v>-1</v>
          </cell>
        </row>
        <row r="148">
          <cell r="A148">
            <v>-1</v>
          </cell>
          <cell r="B148">
            <v>-1</v>
          </cell>
          <cell r="C148">
            <v>-1</v>
          </cell>
          <cell r="D148">
            <v>-1</v>
          </cell>
          <cell r="E148">
            <v>-1</v>
          </cell>
          <cell r="F148">
            <v>-1</v>
          </cell>
          <cell r="G148">
            <v>-1</v>
          </cell>
          <cell r="H148">
            <v>-1</v>
          </cell>
          <cell r="I148">
            <v>-1</v>
          </cell>
          <cell r="J148">
            <v>-1</v>
          </cell>
          <cell r="K148">
            <v>-1</v>
          </cell>
          <cell r="L148">
            <v>-1</v>
          </cell>
          <cell r="M148">
            <v>-1</v>
          </cell>
          <cell r="N148">
            <v>-1</v>
          </cell>
        </row>
        <row r="149">
          <cell r="A149">
            <v>-1</v>
          </cell>
          <cell r="B149">
            <v>-1</v>
          </cell>
          <cell r="C149">
            <v>-1</v>
          </cell>
          <cell r="D149">
            <v>-1</v>
          </cell>
          <cell r="E149">
            <v>-1</v>
          </cell>
          <cell r="F149">
            <v>-1</v>
          </cell>
          <cell r="G149">
            <v>-1</v>
          </cell>
          <cell r="H149">
            <v>-1</v>
          </cell>
          <cell r="I149">
            <v>-1</v>
          </cell>
          <cell r="J149">
            <v>-1</v>
          </cell>
          <cell r="K149">
            <v>-1</v>
          </cell>
          <cell r="L149">
            <v>-1</v>
          </cell>
          <cell r="M149">
            <v>-1</v>
          </cell>
          <cell r="N149">
            <v>-1</v>
          </cell>
        </row>
        <row r="150">
          <cell r="A150">
            <v>-1</v>
          </cell>
          <cell r="B150">
            <v>-1</v>
          </cell>
          <cell r="C150">
            <v>-1</v>
          </cell>
          <cell r="D150">
            <v>-1</v>
          </cell>
          <cell r="E150">
            <v>-1</v>
          </cell>
          <cell r="F150">
            <v>-1</v>
          </cell>
          <cell r="G150">
            <v>-1</v>
          </cell>
          <cell r="H150">
            <v>-1</v>
          </cell>
          <cell r="I150">
            <v>-1</v>
          </cell>
          <cell r="J150">
            <v>-1</v>
          </cell>
          <cell r="K150">
            <v>-1</v>
          </cell>
          <cell r="L150">
            <v>-1</v>
          </cell>
          <cell r="M150">
            <v>-1</v>
          </cell>
          <cell r="N150">
            <v>-1</v>
          </cell>
        </row>
        <row r="151">
          <cell r="A151">
            <v>-1</v>
          </cell>
          <cell r="B151">
            <v>-1</v>
          </cell>
          <cell r="C151">
            <v>-1</v>
          </cell>
          <cell r="D151">
            <v>-1</v>
          </cell>
          <cell r="E151">
            <v>-1</v>
          </cell>
          <cell r="F151">
            <v>-1</v>
          </cell>
          <cell r="G151">
            <v>-1</v>
          </cell>
          <cell r="H151">
            <v>-1</v>
          </cell>
          <cell r="I151">
            <v>-1</v>
          </cell>
          <cell r="J151">
            <v>-1</v>
          </cell>
          <cell r="K151">
            <v>-1</v>
          </cell>
          <cell r="L151">
            <v>-1</v>
          </cell>
          <cell r="M151">
            <v>-1</v>
          </cell>
          <cell r="N151">
            <v>-1</v>
          </cell>
        </row>
        <row r="152">
          <cell r="A152">
            <v>-1</v>
          </cell>
          <cell r="B152">
            <v>-1</v>
          </cell>
          <cell r="C152">
            <v>-1</v>
          </cell>
          <cell r="D152">
            <v>-1</v>
          </cell>
          <cell r="E152">
            <v>-1</v>
          </cell>
          <cell r="F152">
            <v>-1</v>
          </cell>
          <cell r="G152">
            <v>-1</v>
          </cell>
          <cell r="H152">
            <v>-1</v>
          </cell>
          <cell r="I152">
            <v>-1</v>
          </cell>
          <cell r="J152">
            <v>-1</v>
          </cell>
          <cell r="K152">
            <v>-1</v>
          </cell>
          <cell r="L152">
            <v>-1</v>
          </cell>
          <cell r="M152">
            <v>-1</v>
          </cell>
          <cell r="N152">
            <v>-1</v>
          </cell>
        </row>
        <row r="153">
          <cell r="A153">
            <v>-1</v>
          </cell>
          <cell r="B153">
            <v>-1</v>
          </cell>
          <cell r="C153">
            <v>-1</v>
          </cell>
          <cell r="D153">
            <v>-1</v>
          </cell>
          <cell r="E153">
            <v>-1</v>
          </cell>
          <cell r="F153">
            <v>-1</v>
          </cell>
          <cell r="G153">
            <v>-1</v>
          </cell>
          <cell r="H153">
            <v>-1</v>
          </cell>
          <cell r="I153">
            <v>-1</v>
          </cell>
          <cell r="J153">
            <v>-1</v>
          </cell>
          <cell r="K153">
            <v>-1</v>
          </cell>
          <cell r="L153">
            <v>-1</v>
          </cell>
          <cell r="M153">
            <v>-1</v>
          </cell>
          <cell r="N153">
            <v>-1</v>
          </cell>
        </row>
        <row r="154">
          <cell r="A154">
            <v>-1</v>
          </cell>
          <cell r="B154">
            <v>-1</v>
          </cell>
          <cell r="C154">
            <v>-1</v>
          </cell>
          <cell r="D154">
            <v>-1</v>
          </cell>
          <cell r="E154">
            <v>-1</v>
          </cell>
          <cell r="F154">
            <v>-1</v>
          </cell>
          <cell r="G154">
            <v>-1</v>
          </cell>
          <cell r="H154">
            <v>-1</v>
          </cell>
          <cell r="I154">
            <v>-1</v>
          </cell>
          <cell r="J154">
            <v>-1</v>
          </cell>
          <cell r="K154">
            <v>-1</v>
          </cell>
          <cell r="L154">
            <v>-1</v>
          </cell>
          <cell r="M154">
            <v>-1</v>
          </cell>
          <cell r="N154">
            <v>-1</v>
          </cell>
        </row>
        <row r="155">
          <cell r="A155">
            <v>-1</v>
          </cell>
          <cell r="B155">
            <v>-1</v>
          </cell>
          <cell r="C155">
            <v>-1</v>
          </cell>
          <cell r="D155">
            <v>-1</v>
          </cell>
          <cell r="E155">
            <v>-1</v>
          </cell>
          <cell r="F155">
            <v>-1</v>
          </cell>
          <cell r="G155">
            <v>-1</v>
          </cell>
          <cell r="H155">
            <v>-1</v>
          </cell>
          <cell r="I155">
            <v>-1</v>
          </cell>
          <cell r="J155">
            <v>-1</v>
          </cell>
          <cell r="K155">
            <v>-1</v>
          </cell>
          <cell r="L155">
            <v>-1</v>
          </cell>
          <cell r="M155">
            <v>-1</v>
          </cell>
          <cell r="N155">
            <v>-1</v>
          </cell>
        </row>
        <row r="156">
          <cell r="A156">
            <v>-1</v>
          </cell>
          <cell r="B156">
            <v>-1</v>
          </cell>
          <cell r="C156">
            <v>-1</v>
          </cell>
          <cell r="D156">
            <v>-1</v>
          </cell>
          <cell r="E156">
            <v>-1</v>
          </cell>
          <cell r="F156">
            <v>-1</v>
          </cell>
          <cell r="G156">
            <v>-1</v>
          </cell>
          <cell r="H156">
            <v>-1</v>
          </cell>
          <cell r="I156">
            <v>-1</v>
          </cell>
          <cell r="J156">
            <v>-1</v>
          </cell>
          <cell r="K156">
            <v>-1</v>
          </cell>
          <cell r="L156">
            <v>-1</v>
          </cell>
          <cell r="M156">
            <v>-1</v>
          </cell>
          <cell r="N156">
            <v>-1</v>
          </cell>
        </row>
        <row r="157">
          <cell r="A157">
            <v>-1</v>
          </cell>
          <cell r="B157">
            <v>-1</v>
          </cell>
          <cell r="C157">
            <v>-1</v>
          </cell>
          <cell r="D157">
            <v>-1</v>
          </cell>
          <cell r="E157">
            <v>-1</v>
          </cell>
          <cell r="F157">
            <v>-1</v>
          </cell>
          <cell r="G157">
            <v>-1</v>
          </cell>
          <cell r="H157">
            <v>-1</v>
          </cell>
          <cell r="I157">
            <v>-1</v>
          </cell>
          <cell r="J157">
            <v>-1</v>
          </cell>
          <cell r="K157">
            <v>-1</v>
          </cell>
          <cell r="L157">
            <v>-1</v>
          </cell>
          <cell r="M157">
            <v>-1</v>
          </cell>
          <cell r="N157">
            <v>-1</v>
          </cell>
        </row>
        <row r="158">
          <cell r="A158">
            <v>-1</v>
          </cell>
          <cell r="B158">
            <v>-1</v>
          </cell>
          <cell r="C158">
            <v>-1</v>
          </cell>
          <cell r="D158">
            <v>-1</v>
          </cell>
          <cell r="E158">
            <v>-1</v>
          </cell>
          <cell r="F158">
            <v>-1</v>
          </cell>
          <cell r="G158">
            <v>-1</v>
          </cell>
          <cell r="H158">
            <v>-1</v>
          </cell>
          <cell r="I158">
            <v>-1</v>
          </cell>
          <cell r="J158">
            <v>-1</v>
          </cell>
          <cell r="K158">
            <v>-1</v>
          </cell>
          <cell r="L158">
            <v>-1</v>
          </cell>
          <cell r="M158">
            <v>-1</v>
          </cell>
          <cell r="N158">
            <v>-1</v>
          </cell>
        </row>
        <row r="159">
          <cell r="A159">
            <v>-1</v>
          </cell>
          <cell r="B159">
            <v>-1</v>
          </cell>
          <cell r="C159">
            <v>-1</v>
          </cell>
          <cell r="D159">
            <v>-1</v>
          </cell>
          <cell r="E159">
            <v>-1</v>
          </cell>
          <cell r="F159">
            <v>-1</v>
          </cell>
          <cell r="G159">
            <v>-1</v>
          </cell>
          <cell r="H159">
            <v>-1</v>
          </cell>
          <cell r="I159">
            <v>-1</v>
          </cell>
          <cell r="J159">
            <v>-1</v>
          </cell>
          <cell r="K159">
            <v>-1</v>
          </cell>
          <cell r="L159">
            <v>-1</v>
          </cell>
          <cell r="M159">
            <v>-1</v>
          </cell>
          <cell r="N159">
            <v>-1</v>
          </cell>
        </row>
        <row r="160">
          <cell r="A160">
            <v>-1</v>
          </cell>
          <cell r="B160">
            <v>-1</v>
          </cell>
          <cell r="C160">
            <v>-1</v>
          </cell>
          <cell r="D160">
            <v>-1</v>
          </cell>
          <cell r="E160">
            <v>-1</v>
          </cell>
          <cell r="F160">
            <v>-1</v>
          </cell>
          <cell r="G160">
            <v>-1</v>
          </cell>
          <cell r="H160">
            <v>-1</v>
          </cell>
          <cell r="I160">
            <v>-1</v>
          </cell>
          <cell r="J160">
            <v>-1</v>
          </cell>
          <cell r="K160">
            <v>-1</v>
          </cell>
          <cell r="L160">
            <v>-1</v>
          </cell>
          <cell r="M160">
            <v>-1</v>
          </cell>
          <cell r="N160">
            <v>-1</v>
          </cell>
        </row>
        <row r="161">
          <cell r="A161">
            <v>-1</v>
          </cell>
          <cell r="B161">
            <v>-1</v>
          </cell>
          <cell r="C161">
            <v>-1</v>
          </cell>
          <cell r="D161">
            <v>-1</v>
          </cell>
          <cell r="E161">
            <v>-1</v>
          </cell>
          <cell r="F161">
            <v>-1</v>
          </cell>
          <cell r="G161">
            <v>-1</v>
          </cell>
          <cell r="H161">
            <v>-1</v>
          </cell>
          <cell r="I161">
            <v>-1</v>
          </cell>
          <cell r="J161">
            <v>-1</v>
          </cell>
          <cell r="K161">
            <v>-1</v>
          </cell>
          <cell r="L161">
            <v>-1</v>
          </cell>
          <cell r="M161">
            <v>-1</v>
          </cell>
          <cell r="N161">
            <v>-1</v>
          </cell>
        </row>
        <row r="162">
          <cell r="A162">
            <v>-1</v>
          </cell>
          <cell r="B162">
            <v>-1</v>
          </cell>
          <cell r="C162">
            <v>-1</v>
          </cell>
          <cell r="D162">
            <v>-1</v>
          </cell>
          <cell r="E162">
            <v>-1</v>
          </cell>
          <cell r="F162">
            <v>-1</v>
          </cell>
          <cell r="G162">
            <v>-1</v>
          </cell>
          <cell r="H162">
            <v>-1</v>
          </cell>
          <cell r="I162">
            <v>-1</v>
          </cell>
          <cell r="J162">
            <v>-1</v>
          </cell>
          <cell r="K162">
            <v>-1</v>
          </cell>
          <cell r="L162">
            <v>-1</v>
          </cell>
          <cell r="M162">
            <v>-1</v>
          </cell>
          <cell r="N162">
            <v>-1</v>
          </cell>
        </row>
        <row r="163">
          <cell r="A163">
            <v>-1</v>
          </cell>
          <cell r="B163">
            <v>-1</v>
          </cell>
          <cell r="C163">
            <v>-1</v>
          </cell>
          <cell r="D163">
            <v>-1</v>
          </cell>
          <cell r="E163">
            <v>-1</v>
          </cell>
          <cell r="F163">
            <v>-1</v>
          </cell>
          <cell r="G163">
            <v>-1</v>
          </cell>
          <cell r="H163">
            <v>-1</v>
          </cell>
          <cell r="I163">
            <v>-1</v>
          </cell>
          <cell r="J163">
            <v>-1</v>
          </cell>
          <cell r="K163">
            <v>-1</v>
          </cell>
          <cell r="L163">
            <v>-1</v>
          </cell>
          <cell r="M163">
            <v>-1</v>
          </cell>
          <cell r="N163">
            <v>-1</v>
          </cell>
        </row>
        <row r="164">
          <cell r="A164">
            <v>-1</v>
          </cell>
          <cell r="B164">
            <v>-1</v>
          </cell>
          <cell r="C164">
            <v>-1</v>
          </cell>
          <cell r="D164">
            <v>-1</v>
          </cell>
          <cell r="E164">
            <v>-1</v>
          </cell>
          <cell r="F164">
            <v>-1</v>
          </cell>
          <cell r="G164">
            <v>-1</v>
          </cell>
          <cell r="H164">
            <v>-1</v>
          </cell>
          <cell r="I164">
            <v>-1</v>
          </cell>
          <cell r="J164">
            <v>-1</v>
          </cell>
          <cell r="K164">
            <v>-1</v>
          </cell>
          <cell r="L164">
            <v>-1</v>
          </cell>
          <cell r="M164">
            <v>-1</v>
          </cell>
          <cell r="N164">
            <v>-1</v>
          </cell>
        </row>
        <row r="165">
          <cell r="A165">
            <v>-1</v>
          </cell>
          <cell r="B165">
            <v>-1</v>
          </cell>
          <cell r="C165">
            <v>-1</v>
          </cell>
          <cell r="D165">
            <v>-1</v>
          </cell>
          <cell r="E165">
            <v>-1</v>
          </cell>
          <cell r="F165">
            <v>-1</v>
          </cell>
          <cell r="G165">
            <v>-1</v>
          </cell>
          <cell r="H165">
            <v>-1</v>
          </cell>
          <cell r="I165">
            <v>-1</v>
          </cell>
          <cell r="J165">
            <v>-1</v>
          </cell>
          <cell r="K165">
            <v>-1</v>
          </cell>
          <cell r="L165">
            <v>-1</v>
          </cell>
          <cell r="M165">
            <v>-1</v>
          </cell>
          <cell r="N165">
            <v>-1</v>
          </cell>
        </row>
        <row r="166">
          <cell r="A166">
            <v>-1</v>
          </cell>
          <cell r="B166">
            <v>-1</v>
          </cell>
          <cell r="C166">
            <v>-1</v>
          </cell>
          <cell r="D166">
            <v>-1</v>
          </cell>
          <cell r="E166">
            <v>-1</v>
          </cell>
          <cell r="F166">
            <v>-1</v>
          </cell>
          <cell r="G166">
            <v>-1</v>
          </cell>
          <cell r="H166">
            <v>-1</v>
          </cell>
          <cell r="I166">
            <v>-1</v>
          </cell>
          <cell r="J166">
            <v>-1</v>
          </cell>
          <cell r="K166">
            <v>-1</v>
          </cell>
          <cell r="L166">
            <v>-1</v>
          </cell>
          <cell r="M166">
            <v>-1</v>
          </cell>
          <cell r="N166">
            <v>-1</v>
          </cell>
        </row>
        <row r="167">
          <cell r="A167">
            <v>-1</v>
          </cell>
          <cell r="B167">
            <v>-1</v>
          </cell>
          <cell r="C167">
            <v>-1</v>
          </cell>
          <cell r="D167">
            <v>-1</v>
          </cell>
          <cell r="E167">
            <v>-1</v>
          </cell>
          <cell r="F167">
            <v>-1</v>
          </cell>
          <cell r="G167">
            <v>-1</v>
          </cell>
          <cell r="H167">
            <v>-1</v>
          </cell>
          <cell r="I167">
            <v>-1</v>
          </cell>
          <cell r="J167">
            <v>-1</v>
          </cell>
          <cell r="K167">
            <v>-1</v>
          </cell>
          <cell r="L167">
            <v>-1</v>
          </cell>
          <cell r="M167">
            <v>-1</v>
          </cell>
          <cell r="N167">
            <v>-1</v>
          </cell>
        </row>
        <row r="168">
          <cell r="A168">
            <v>-1</v>
          </cell>
          <cell r="B168">
            <v>-1</v>
          </cell>
          <cell r="C168">
            <v>-1</v>
          </cell>
          <cell r="D168">
            <v>-1</v>
          </cell>
          <cell r="E168">
            <v>-1</v>
          </cell>
          <cell r="F168">
            <v>-1</v>
          </cell>
          <cell r="G168">
            <v>-1</v>
          </cell>
          <cell r="H168">
            <v>-1</v>
          </cell>
          <cell r="I168">
            <v>-1</v>
          </cell>
          <cell r="J168">
            <v>-1</v>
          </cell>
          <cell r="K168">
            <v>-1</v>
          </cell>
          <cell r="L168">
            <v>-1</v>
          </cell>
          <cell r="M168">
            <v>-1</v>
          </cell>
          <cell r="N168">
            <v>-1</v>
          </cell>
        </row>
        <row r="169">
          <cell r="A169">
            <v>-1</v>
          </cell>
          <cell r="B169">
            <v>-1</v>
          </cell>
          <cell r="C169">
            <v>-1</v>
          </cell>
          <cell r="D169">
            <v>-1</v>
          </cell>
          <cell r="E169">
            <v>-1</v>
          </cell>
          <cell r="F169">
            <v>-1</v>
          </cell>
          <cell r="G169">
            <v>-1</v>
          </cell>
          <cell r="H169">
            <v>-1</v>
          </cell>
          <cell r="I169">
            <v>-1</v>
          </cell>
          <cell r="J169">
            <v>-1</v>
          </cell>
          <cell r="K169">
            <v>-1</v>
          </cell>
          <cell r="L169">
            <v>-1</v>
          </cell>
          <cell r="M169">
            <v>-1</v>
          </cell>
          <cell r="N169">
            <v>-1</v>
          </cell>
        </row>
        <row r="170">
          <cell r="A170">
            <v>-1</v>
          </cell>
          <cell r="B170">
            <v>-1</v>
          </cell>
          <cell r="C170">
            <v>-1</v>
          </cell>
          <cell r="D170">
            <v>-1</v>
          </cell>
          <cell r="E170">
            <v>-1</v>
          </cell>
          <cell r="F170">
            <v>-1</v>
          </cell>
          <cell r="G170">
            <v>-1</v>
          </cell>
          <cell r="H170">
            <v>-1</v>
          </cell>
          <cell r="I170">
            <v>-1</v>
          </cell>
          <cell r="J170">
            <v>-1</v>
          </cell>
          <cell r="K170">
            <v>-1</v>
          </cell>
          <cell r="L170">
            <v>-1</v>
          </cell>
          <cell r="M170">
            <v>-1</v>
          </cell>
          <cell r="N170">
            <v>-1</v>
          </cell>
        </row>
        <row r="171">
          <cell r="A171">
            <v>-1</v>
          </cell>
          <cell r="B171">
            <v>-1</v>
          </cell>
          <cell r="C171">
            <v>-1</v>
          </cell>
          <cell r="D171">
            <v>-1</v>
          </cell>
          <cell r="E171">
            <v>-1</v>
          </cell>
          <cell r="F171">
            <v>-1</v>
          </cell>
          <cell r="G171">
            <v>-1</v>
          </cell>
          <cell r="H171">
            <v>-1</v>
          </cell>
          <cell r="I171">
            <v>-1</v>
          </cell>
          <cell r="J171">
            <v>-1</v>
          </cell>
          <cell r="K171">
            <v>-1</v>
          </cell>
          <cell r="L171">
            <v>-1</v>
          </cell>
          <cell r="M171">
            <v>-1</v>
          </cell>
          <cell r="N171">
            <v>-1</v>
          </cell>
        </row>
        <row r="172">
          <cell r="A172">
            <v>-1</v>
          </cell>
          <cell r="B172">
            <v>-1</v>
          </cell>
          <cell r="C172">
            <v>-1</v>
          </cell>
          <cell r="D172">
            <v>-1</v>
          </cell>
          <cell r="E172">
            <v>-1</v>
          </cell>
          <cell r="F172">
            <v>-1</v>
          </cell>
          <cell r="G172">
            <v>-1</v>
          </cell>
          <cell r="H172">
            <v>-1</v>
          </cell>
          <cell r="I172">
            <v>-1</v>
          </cell>
          <cell r="J172">
            <v>-1</v>
          </cell>
          <cell r="K172">
            <v>-1</v>
          </cell>
          <cell r="L172">
            <v>-1</v>
          </cell>
          <cell r="M172">
            <v>-1</v>
          </cell>
          <cell r="N172">
            <v>-1</v>
          </cell>
        </row>
        <row r="173">
          <cell r="A173">
            <v>-1</v>
          </cell>
          <cell r="B173">
            <v>-1</v>
          </cell>
          <cell r="C173">
            <v>-1</v>
          </cell>
          <cell r="D173">
            <v>-1</v>
          </cell>
          <cell r="E173">
            <v>-1</v>
          </cell>
          <cell r="F173">
            <v>-1</v>
          </cell>
          <cell r="G173">
            <v>-1</v>
          </cell>
          <cell r="H173">
            <v>-1</v>
          </cell>
          <cell r="I173">
            <v>-1</v>
          </cell>
          <cell r="J173">
            <v>-1</v>
          </cell>
          <cell r="K173">
            <v>-1</v>
          </cell>
          <cell r="L173">
            <v>-1</v>
          </cell>
          <cell r="M173">
            <v>-1</v>
          </cell>
          <cell r="N173">
            <v>-1</v>
          </cell>
        </row>
        <row r="174">
          <cell r="A174">
            <v>-1</v>
          </cell>
          <cell r="B174">
            <v>-1</v>
          </cell>
          <cell r="C174">
            <v>-1</v>
          </cell>
          <cell r="D174">
            <v>-1</v>
          </cell>
          <cell r="E174">
            <v>-1</v>
          </cell>
          <cell r="F174">
            <v>-1</v>
          </cell>
          <cell r="G174">
            <v>-1</v>
          </cell>
          <cell r="H174">
            <v>-1</v>
          </cell>
          <cell r="I174">
            <v>-1</v>
          </cell>
          <cell r="J174">
            <v>-1</v>
          </cell>
          <cell r="K174">
            <v>-1</v>
          </cell>
          <cell r="L174">
            <v>-1</v>
          </cell>
          <cell r="M174">
            <v>-1</v>
          </cell>
          <cell r="N174">
            <v>-1</v>
          </cell>
        </row>
        <row r="175">
          <cell r="A175">
            <v>-1</v>
          </cell>
          <cell r="B175">
            <v>-1</v>
          </cell>
          <cell r="C175">
            <v>-1</v>
          </cell>
          <cell r="D175">
            <v>-1</v>
          </cell>
          <cell r="E175">
            <v>-1</v>
          </cell>
          <cell r="F175">
            <v>-1</v>
          </cell>
          <cell r="G175">
            <v>-1</v>
          </cell>
          <cell r="H175">
            <v>-1</v>
          </cell>
          <cell r="I175">
            <v>-1</v>
          </cell>
          <cell r="J175">
            <v>-1</v>
          </cell>
          <cell r="K175">
            <v>-1</v>
          </cell>
          <cell r="L175">
            <v>-1</v>
          </cell>
          <cell r="M175">
            <v>-1</v>
          </cell>
          <cell r="N175">
            <v>-1</v>
          </cell>
        </row>
        <row r="176">
          <cell r="A176">
            <v>-1</v>
          </cell>
          <cell r="B176">
            <v>-1</v>
          </cell>
          <cell r="C176">
            <v>-1</v>
          </cell>
          <cell r="D176">
            <v>-1</v>
          </cell>
          <cell r="E176">
            <v>-1</v>
          </cell>
          <cell r="F176">
            <v>-1</v>
          </cell>
          <cell r="G176">
            <v>-1</v>
          </cell>
          <cell r="H176">
            <v>-1</v>
          </cell>
          <cell r="I176">
            <v>-1</v>
          </cell>
          <cell r="J176">
            <v>-1</v>
          </cell>
          <cell r="K176">
            <v>-1</v>
          </cell>
          <cell r="L176">
            <v>-1</v>
          </cell>
          <cell r="M176">
            <v>-1</v>
          </cell>
          <cell r="N176">
            <v>-1</v>
          </cell>
        </row>
        <row r="177">
          <cell r="A177">
            <v>-1</v>
          </cell>
          <cell r="B177">
            <v>-1</v>
          </cell>
          <cell r="C177">
            <v>-1</v>
          </cell>
          <cell r="D177">
            <v>-1</v>
          </cell>
          <cell r="E177">
            <v>-1</v>
          </cell>
          <cell r="F177">
            <v>-1</v>
          </cell>
          <cell r="G177">
            <v>-1</v>
          </cell>
          <cell r="H177">
            <v>-1</v>
          </cell>
          <cell r="I177">
            <v>-1</v>
          </cell>
          <cell r="J177">
            <v>-1</v>
          </cell>
          <cell r="K177">
            <v>-1</v>
          </cell>
          <cell r="L177">
            <v>-1</v>
          </cell>
          <cell r="M177">
            <v>-1</v>
          </cell>
          <cell r="N177">
            <v>-1</v>
          </cell>
        </row>
        <row r="178">
          <cell r="A178">
            <v>-1</v>
          </cell>
          <cell r="B178">
            <v>-1</v>
          </cell>
          <cell r="C178">
            <v>-1</v>
          </cell>
          <cell r="D178">
            <v>-1</v>
          </cell>
          <cell r="E178">
            <v>-1</v>
          </cell>
          <cell r="F178">
            <v>-1</v>
          </cell>
          <cell r="G178">
            <v>-1</v>
          </cell>
          <cell r="H178">
            <v>-1</v>
          </cell>
          <cell r="I178">
            <v>-1</v>
          </cell>
          <cell r="J178">
            <v>-1</v>
          </cell>
          <cell r="K178">
            <v>-1</v>
          </cell>
          <cell r="L178">
            <v>-1</v>
          </cell>
          <cell r="M178">
            <v>-1</v>
          </cell>
          <cell r="N178">
            <v>-1</v>
          </cell>
        </row>
        <row r="179">
          <cell r="A179">
            <v>-1</v>
          </cell>
          <cell r="B179">
            <v>-1</v>
          </cell>
          <cell r="C179">
            <v>-1</v>
          </cell>
          <cell r="D179">
            <v>-1</v>
          </cell>
          <cell r="E179">
            <v>-1</v>
          </cell>
          <cell r="F179">
            <v>-1</v>
          </cell>
          <cell r="G179">
            <v>-1</v>
          </cell>
          <cell r="H179">
            <v>-1</v>
          </cell>
          <cell r="I179">
            <v>-1</v>
          </cell>
          <cell r="J179">
            <v>-1</v>
          </cell>
          <cell r="K179">
            <v>-1</v>
          </cell>
          <cell r="L179">
            <v>-1</v>
          </cell>
          <cell r="M179">
            <v>-1</v>
          </cell>
          <cell r="N179">
            <v>-1</v>
          </cell>
        </row>
        <row r="180">
          <cell r="A180">
            <v>-1</v>
          </cell>
          <cell r="B180">
            <v>-1</v>
          </cell>
          <cell r="C180">
            <v>-1</v>
          </cell>
          <cell r="D180">
            <v>-1</v>
          </cell>
          <cell r="E180">
            <v>-1</v>
          </cell>
          <cell r="F180">
            <v>-1</v>
          </cell>
          <cell r="G180">
            <v>-1</v>
          </cell>
          <cell r="H180">
            <v>-1</v>
          </cell>
          <cell r="I180">
            <v>-1</v>
          </cell>
          <cell r="J180">
            <v>-1</v>
          </cell>
          <cell r="K180">
            <v>-1</v>
          </cell>
          <cell r="L180">
            <v>-1</v>
          </cell>
          <cell r="M180">
            <v>-1</v>
          </cell>
          <cell r="N180">
            <v>-1</v>
          </cell>
        </row>
        <row r="181">
          <cell r="A181">
            <v>-1</v>
          </cell>
          <cell r="B181">
            <v>-1</v>
          </cell>
          <cell r="C181">
            <v>-1</v>
          </cell>
          <cell r="D181">
            <v>-1</v>
          </cell>
          <cell r="E181">
            <v>-1</v>
          </cell>
          <cell r="F181">
            <v>-1</v>
          </cell>
          <cell r="G181">
            <v>-1</v>
          </cell>
          <cell r="H181">
            <v>-1</v>
          </cell>
          <cell r="I181">
            <v>-1</v>
          </cell>
          <cell r="J181">
            <v>-1</v>
          </cell>
          <cell r="K181">
            <v>-1</v>
          </cell>
          <cell r="L181">
            <v>-1</v>
          </cell>
          <cell r="M181">
            <v>-1</v>
          </cell>
          <cell r="N181">
            <v>-1</v>
          </cell>
        </row>
        <row r="182">
          <cell r="A182">
            <v>-1</v>
          </cell>
          <cell r="B182">
            <v>-1</v>
          </cell>
          <cell r="C182">
            <v>-1</v>
          </cell>
          <cell r="D182">
            <v>-1</v>
          </cell>
          <cell r="E182">
            <v>-1</v>
          </cell>
          <cell r="F182">
            <v>-1</v>
          </cell>
          <cell r="G182">
            <v>-1</v>
          </cell>
          <cell r="H182">
            <v>-1</v>
          </cell>
          <cell r="I182">
            <v>-1</v>
          </cell>
          <cell r="J182">
            <v>-1</v>
          </cell>
          <cell r="K182">
            <v>-1</v>
          </cell>
          <cell r="L182">
            <v>-1</v>
          </cell>
          <cell r="M182">
            <v>-1</v>
          </cell>
          <cell r="N182">
            <v>-1</v>
          </cell>
        </row>
        <row r="183">
          <cell r="A183">
            <v>-1</v>
          </cell>
          <cell r="B183">
            <v>-1</v>
          </cell>
          <cell r="C183">
            <v>-1</v>
          </cell>
          <cell r="D183">
            <v>-1</v>
          </cell>
          <cell r="E183">
            <v>-1</v>
          </cell>
          <cell r="F183">
            <v>-1</v>
          </cell>
          <cell r="G183">
            <v>-1</v>
          </cell>
          <cell r="H183">
            <v>-1</v>
          </cell>
          <cell r="I183">
            <v>-1</v>
          </cell>
          <cell r="J183">
            <v>-1</v>
          </cell>
          <cell r="K183">
            <v>-1</v>
          </cell>
          <cell r="L183">
            <v>-1</v>
          </cell>
          <cell r="M183">
            <v>-1</v>
          </cell>
          <cell r="N183">
            <v>-1</v>
          </cell>
        </row>
        <row r="184">
          <cell r="A184">
            <v>-1</v>
          </cell>
          <cell r="B184">
            <v>-1</v>
          </cell>
          <cell r="C184">
            <v>-1</v>
          </cell>
          <cell r="D184">
            <v>-1</v>
          </cell>
          <cell r="E184">
            <v>-1</v>
          </cell>
          <cell r="F184">
            <v>-1</v>
          </cell>
          <cell r="G184">
            <v>-1</v>
          </cell>
          <cell r="H184">
            <v>-1</v>
          </cell>
          <cell r="I184">
            <v>-1</v>
          </cell>
          <cell r="J184">
            <v>-1</v>
          </cell>
          <cell r="K184">
            <v>-1</v>
          </cell>
          <cell r="L184">
            <v>-1</v>
          </cell>
          <cell r="M184">
            <v>-1</v>
          </cell>
          <cell r="N184">
            <v>-1</v>
          </cell>
        </row>
        <row r="185">
          <cell r="A185">
            <v>-1</v>
          </cell>
          <cell r="B185">
            <v>-1</v>
          </cell>
          <cell r="C185">
            <v>-1</v>
          </cell>
          <cell r="D185">
            <v>-1</v>
          </cell>
          <cell r="E185">
            <v>-1</v>
          </cell>
          <cell r="F185">
            <v>-1</v>
          </cell>
          <cell r="G185">
            <v>-1</v>
          </cell>
          <cell r="H185">
            <v>-1</v>
          </cell>
          <cell r="I185">
            <v>-1</v>
          </cell>
          <cell r="J185">
            <v>-1</v>
          </cell>
          <cell r="K185">
            <v>-1</v>
          </cell>
          <cell r="L185">
            <v>-1</v>
          </cell>
          <cell r="M185">
            <v>-1</v>
          </cell>
          <cell r="N185">
            <v>-1</v>
          </cell>
        </row>
        <row r="186">
          <cell r="A186">
            <v>-1</v>
          </cell>
          <cell r="B186">
            <v>-1</v>
          </cell>
          <cell r="C186">
            <v>-1</v>
          </cell>
          <cell r="D186">
            <v>-1</v>
          </cell>
          <cell r="E186">
            <v>-1</v>
          </cell>
          <cell r="F186">
            <v>-1</v>
          </cell>
          <cell r="G186">
            <v>-1</v>
          </cell>
          <cell r="H186">
            <v>-1</v>
          </cell>
          <cell r="I186">
            <v>-1</v>
          </cell>
          <cell r="J186">
            <v>-1</v>
          </cell>
          <cell r="K186">
            <v>-1</v>
          </cell>
          <cell r="L186">
            <v>-1</v>
          </cell>
          <cell r="M186">
            <v>-1</v>
          </cell>
          <cell r="N186">
            <v>-1</v>
          </cell>
        </row>
        <row r="187">
          <cell r="A187">
            <v>-1</v>
          </cell>
          <cell r="B187">
            <v>-1</v>
          </cell>
          <cell r="C187">
            <v>-1</v>
          </cell>
          <cell r="D187">
            <v>-1</v>
          </cell>
          <cell r="E187">
            <v>-1</v>
          </cell>
          <cell r="F187">
            <v>-1</v>
          </cell>
          <cell r="G187">
            <v>-1</v>
          </cell>
          <cell r="H187">
            <v>-1</v>
          </cell>
          <cell r="I187">
            <v>-1</v>
          </cell>
          <cell r="J187">
            <v>-1</v>
          </cell>
          <cell r="K187">
            <v>-1</v>
          </cell>
          <cell r="L187">
            <v>-1</v>
          </cell>
          <cell r="M187">
            <v>-1</v>
          </cell>
          <cell r="N187">
            <v>-1</v>
          </cell>
        </row>
        <row r="188">
          <cell r="A188">
            <v>-1</v>
          </cell>
          <cell r="B188">
            <v>-1</v>
          </cell>
          <cell r="C188">
            <v>-1</v>
          </cell>
          <cell r="D188">
            <v>-1</v>
          </cell>
          <cell r="E188">
            <v>-1</v>
          </cell>
          <cell r="F188">
            <v>-1</v>
          </cell>
          <cell r="G188">
            <v>-1</v>
          </cell>
          <cell r="H188">
            <v>-1</v>
          </cell>
          <cell r="I188">
            <v>-1</v>
          </cell>
          <cell r="J188">
            <v>-1</v>
          </cell>
          <cell r="K188">
            <v>-1</v>
          </cell>
          <cell r="L188">
            <v>-1</v>
          </cell>
          <cell r="M188">
            <v>-1</v>
          </cell>
          <cell r="N188">
            <v>-1</v>
          </cell>
        </row>
        <row r="189">
          <cell r="A189">
            <v>-1</v>
          </cell>
          <cell r="B189">
            <v>-1</v>
          </cell>
          <cell r="C189">
            <v>-1</v>
          </cell>
          <cell r="D189">
            <v>-1</v>
          </cell>
          <cell r="E189">
            <v>-1</v>
          </cell>
          <cell r="F189">
            <v>-1</v>
          </cell>
          <cell r="G189">
            <v>-1</v>
          </cell>
          <cell r="H189">
            <v>-1</v>
          </cell>
          <cell r="I189">
            <v>-1</v>
          </cell>
          <cell r="J189">
            <v>-1</v>
          </cell>
          <cell r="K189">
            <v>-1</v>
          </cell>
          <cell r="L189">
            <v>-1</v>
          </cell>
          <cell r="M189">
            <v>-1</v>
          </cell>
          <cell r="N189">
            <v>-1</v>
          </cell>
        </row>
        <row r="190">
          <cell r="A190">
            <v>-1</v>
          </cell>
          <cell r="B190">
            <v>-1</v>
          </cell>
          <cell r="C190">
            <v>-1</v>
          </cell>
          <cell r="D190">
            <v>-1</v>
          </cell>
          <cell r="E190">
            <v>-1</v>
          </cell>
          <cell r="F190">
            <v>-1</v>
          </cell>
          <cell r="G190">
            <v>-1</v>
          </cell>
          <cell r="H190">
            <v>-1</v>
          </cell>
          <cell r="I190">
            <v>-1</v>
          </cell>
          <cell r="J190">
            <v>-1</v>
          </cell>
          <cell r="K190">
            <v>-1</v>
          </cell>
          <cell r="L190">
            <v>-1</v>
          </cell>
          <cell r="M190">
            <v>-1</v>
          </cell>
          <cell r="N190">
            <v>-1</v>
          </cell>
        </row>
        <row r="191">
          <cell r="A191">
            <v>-1</v>
          </cell>
          <cell r="B191">
            <v>-1</v>
          </cell>
          <cell r="C191">
            <v>-1</v>
          </cell>
          <cell r="D191">
            <v>-1</v>
          </cell>
          <cell r="E191">
            <v>-1</v>
          </cell>
          <cell r="F191">
            <v>-1</v>
          </cell>
          <cell r="G191">
            <v>-1</v>
          </cell>
          <cell r="H191">
            <v>-1</v>
          </cell>
          <cell r="I191">
            <v>-1</v>
          </cell>
          <cell r="J191">
            <v>-1</v>
          </cell>
          <cell r="K191">
            <v>-1</v>
          </cell>
          <cell r="L191">
            <v>-1</v>
          </cell>
          <cell r="M191">
            <v>-1</v>
          </cell>
          <cell r="N191">
            <v>-1</v>
          </cell>
        </row>
        <row r="192">
          <cell r="A192">
            <v>-1</v>
          </cell>
          <cell r="B192">
            <v>-1</v>
          </cell>
          <cell r="C192">
            <v>-1</v>
          </cell>
          <cell r="D192">
            <v>-1</v>
          </cell>
          <cell r="E192">
            <v>-1</v>
          </cell>
          <cell r="F192">
            <v>-1</v>
          </cell>
          <cell r="G192">
            <v>-1</v>
          </cell>
          <cell r="H192">
            <v>-1</v>
          </cell>
          <cell r="I192">
            <v>-1</v>
          </cell>
          <cell r="J192">
            <v>-1</v>
          </cell>
          <cell r="K192">
            <v>-1</v>
          </cell>
          <cell r="L192">
            <v>-1</v>
          </cell>
          <cell r="M192">
            <v>-1</v>
          </cell>
          <cell r="N192">
            <v>-1</v>
          </cell>
        </row>
        <row r="193">
          <cell r="A193">
            <v>-1</v>
          </cell>
          <cell r="B193">
            <v>-1</v>
          </cell>
          <cell r="C193">
            <v>-1</v>
          </cell>
          <cell r="D193">
            <v>-1</v>
          </cell>
          <cell r="E193">
            <v>-1</v>
          </cell>
          <cell r="F193">
            <v>-1</v>
          </cell>
          <cell r="G193">
            <v>-1</v>
          </cell>
          <cell r="H193">
            <v>-1</v>
          </cell>
          <cell r="I193">
            <v>-1</v>
          </cell>
          <cell r="J193">
            <v>-1</v>
          </cell>
          <cell r="K193">
            <v>-1</v>
          </cell>
          <cell r="L193">
            <v>-1</v>
          </cell>
          <cell r="M193">
            <v>-1</v>
          </cell>
          <cell r="N193">
            <v>-1</v>
          </cell>
        </row>
        <row r="194">
          <cell r="A194">
            <v>-1</v>
          </cell>
          <cell r="B194">
            <v>-1</v>
          </cell>
          <cell r="C194">
            <v>-1</v>
          </cell>
          <cell r="D194">
            <v>-1</v>
          </cell>
          <cell r="E194">
            <v>-1</v>
          </cell>
          <cell r="F194">
            <v>-1</v>
          </cell>
          <cell r="G194">
            <v>-1</v>
          </cell>
          <cell r="H194">
            <v>-1</v>
          </cell>
          <cell r="I194">
            <v>-1</v>
          </cell>
          <cell r="J194">
            <v>-1</v>
          </cell>
          <cell r="K194">
            <v>-1</v>
          </cell>
          <cell r="L194">
            <v>-1</v>
          </cell>
          <cell r="M194">
            <v>-1</v>
          </cell>
          <cell r="N194">
            <v>-1</v>
          </cell>
        </row>
        <row r="195">
          <cell r="A195">
            <v>-1</v>
          </cell>
          <cell r="B195">
            <v>-1</v>
          </cell>
          <cell r="C195">
            <v>-1</v>
          </cell>
          <cell r="D195">
            <v>-1</v>
          </cell>
          <cell r="E195">
            <v>-1</v>
          </cell>
          <cell r="F195">
            <v>-1</v>
          </cell>
          <cell r="G195">
            <v>-1</v>
          </cell>
          <cell r="H195">
            <v>-1</v>
          </cell>
          <cell r="I195">
            <v>-1</v>
          </cell>
          <cell r="J195">
            <v>-1</v>
          </cell>
          <cell r="K195">
            <v>-1</v>
          </cell>
          <cell r="L195">
            <v>-1</v>
          </cell>
          <cell r="M195">
            <v>-1</v>
          </cell>
          <cell r="N195">
            <v>-1</v>
          </cell>
        </row>
        <row r="196">
          <cell r="A196">
            <v>-1</v>
          </cell>
          <cell r="B196">
            <v>-1</v>
          </cell>
          <cell r="C196">
            <v>-1</v>
          </cell>
          <cell r="D196">
            <v>-1</v>
          </cell>
          <cell r="E196">
            <v>-1</v>
          </cell>
          <cell r="F196">
            <v>-1</v>
          </cell>
          <cell r="G196">
            <v>-1</v>
          </cell>
          <cell r="H196">
            <v>-1</v>
          </cell>
          <cell r="I196">
            <v>-1</v>
          </cell>
          <cell r="J196">
            <v>-1</v>
          </cell>
          <cell r="K196">
            <v>-1</v>
          </cell>
          <cell r="L196">
            <v>-1</v>
          </cell>
          <cell r="M196">
            <v>-1</v>
          </cell>
          <cell r="N196">
            <v>-1</v>
          </cell>
        </row>
        <row r="197">
          <cell r="A197">
            <v>-1</v>
          </cell>
          <cell r="B197">
            <v>-1</v>
          </cell>
          <cell r="C197">
            <v>-1</v>
          </cell>
          <cell r="D197">
            <v>-1</v>
          </cell>
          <cell r="E197">
            <v>-1</v>
          </cell>
          <cell r="F197">
            <v>-1</v>
          </cell>
          <cell r="G197">
            <v>-1</v>
          </cell>
          <cell r="H197">
            <v>-1</v>
          </cell>
          <cell r="I197">
            <v>-1</v>
          </cell>
          <cell r="J197">
            <v>-1</v>
          </cell>
          <cell r="K197">
            <v>-1</v>
          </cell>
          <cell r="L197">
            <v>-1</v>
          </cell>
          <cell r="M197">
            <v>-1</v>
          </cell>
          <cell r="N197">
            <v>-1</v>
          </cell>
        </row>
        <row r="198">
          <cell r="A198">
            <v>-1</v>
          </cell>
          <cell r="B198">
            <v>-1</v>
          </cell>
          <cell r="C198">
            <v>-1</v>
          </cell>
          <cell r="D198">
            <v>-1</v>
          </cell>
          <cell r="E198">
            <v>-1</v>
          </cell>
          <cell r="F198">
            <v>-1</v>
          </cell>
          <cell r="G198">
            <v>-1</v>
          </cell>
          <cell r="H198">
            <v>-1</v>
          </cell>
          <cell r="I198">
            <v>-1</v>
          </cell>
          <cell r="J198">
            <v>-1</v>
          </cell>
          <cell r="K198">
            <v>-1</v>
          </cell>
          <cell r="L198">
            <v>-1</v>
          </cell>
          <cell r="M198">
            <v>-1</v>
          </cell>
          <cell r="N198">
            <v>-1</v>
          </cell>
        </row>
        <row r="199">
          <cell r="A199">
            <v>-1</v>
          </cell>
          <cell r="B199">
            <v>-1</v>
          </cell>
          <cell r="C199">
            <v>-1</v>
          </cell>
          <cell r="D199">
            <v>-1</v>
          </cell>
          <cell r="E199">
            <v>-1</v>
          </cell>
          <cell r="F199">
            <v>-1</v>
          </cell>
          <cell r="G199">
            <v>-1</v>
          </cell>
          <cell r="H199">
            <v>-1</v>
          </cell>
          <cell r="I199">
            <v>-1</v>
          </cell>
          <cell r="J199">
            <v>-1</v>
          </cell>
          <cell r="K199">
            <v>-1</v>
          </cell>
          <cell r="L199">
            <v>-1</v>
          </cell>
          <cell r="M199">
            <v>-1</v>
          </cell>
          <cell r="N199">
            <v>-1</v>
          </cell>
        </row>
        <row r="200">
          <cell r="A200">
            <v>-1</v>
          </cell>
          <cell r="B200">
            <v>-1</v>
          </cell>
          <cell r="C200">
            <v>-1</v>
          </cell>
          <cell r="D200">
            <v>-1</v>
          </cell>
          <cell r="E200">
            <v>-1</v>
          </cell>
          <cell r="F200">
            <v>-1</v>
          </cell>
          <cell r="G200">
            <v>-1</v>
          </cell>
          <cell r="H200">
            <v>-1</v>
          </cell>
          <cell r="I200">
            <v>-1</v>
          </cell>
          <cell r="J200">
            <v>-1</v>
          </cell>
          <cell r="K200">
            <v>-1</v>
          </cell>
          <cell r="L200">
            <v>-1</v>
          </cell>
          <cell r="M200">
            <v>-1</v>
          </cell>
          <cell r="N200">
            <v>-1</v>
          </cell>
        </row>
        <row r="201">
          <cell r="A201">
            <v>-1</v>
          </cell>
          <cell r="B201">
            <v>-1</v>
          </cell>
          <cell r="C201">
            <v>-1</v>
          </cell>
          <cell r="D201">
            <v>-1</v>
          </cell>
          <cell r="E201">
            <v>-1</v>
          </cell>
          <cell r="F201">
            <v>-1</v>
          </cell>
          <cell r="G201">
            <v>-1</v>
          </cell>
          <cell r="H201">
            <v>-1</v>
          </cell>
          <cell r="I201">
            <v>-1</v>
          </cell>
          <cell r="J201">
            <v>-1</v>
          </cell>
          <cell r="K201">
            <v>-1</v>
          </cell>
          <cell r="L201">
            <v>-1</v>
          </cell>
          <cell r="M201">
            <v>-1</v>
          </cell>
          <cell r="N201">
            <v>-1</v>
          </cell>
        </row>
        <row r="202">
          <cell r="A202">
            <v>-1</v>
          </cell>
          <cell r="B202">
            <v>-1</v>
          </cell>
          <cell r="C202">
            <v>-1</v>
          </cell>
          <cell r="D202">
            <v>-1</v>
          </cell>
          <cell r="E202">
            <v>-1</v>
          </cell>
          <cell r="F202">
            <v>-1</v>
          </cell>
          <cell r="G202">
            <v>-1</v>
          </cell>
          <cell r="H202">
            <v>-1</v>
          </cell>
          <cell r="I202">
            <v>-1</v>
          </cell>
          <cell r="J202">
            <v>-1</v>
          </cell>
          <cell r="K202">
            <v>-1</v>
          </cell>
          <cell r="L202">
            <v>-1</v>
          </cell>
          <cell r="M202">
            <v>-1</v>
          </cell>
          <cell r="N202">
            <v>-1</v>
          </cell>
        </row>
        <row r="203">
          <cell r="A203">
            <v>-1</v>
          </cell>
          <cell r="B203">
            <v>-1</v>
          </cell>
          <cell r="C203">
            <v>-1</v>
          </cell>
          <cell r="D203">
            <v>-1</v>
          </cell>
          <cell r="E203">
            <v>-1</v>
          </cell>
          <cell r="F203">
            <v>-1</v>
          </cell>
          <cell r="G203">
            <v>-1</v>
          </cell>
          <cell r="H203">
            <v>-1</v>
          </cell>
          <cell r="I203">
            <v>-1</v>
          </cell>
          <cell r="J203">
            <v>-1</v>
          </cell>
          <cell r="K203">
            <v>-1</v>
          </cell>
          <cell r="L203">
            <v>-1</v>
          </cell>
          <cell r="M203">
            <v>-1</v>
          </cell>
          <cell r="N203">
            <v>-1</v>
          </cell>
        </row>
        <row r="204">
          <cell r="A204">
            <v>-1</v>
          </cell>
          <cell r="B204">
            <v>-1</v>
          </cell>
          <cell r="C204">
            <v>-1</v>
          </cell>
          <cell r="D204">
            <v>-1</v>
          </cell>
          <cell r="E204">
            <v>-1</v>
          </cell>
          <cell r="F204">
            <v>-1</v>
          </cell>
          <cell r="G204">
            <v>-1</v>
          </cell>
          <cell r="H204">
            <v>-1</v>
          </cell>
          <cell r="I204">
            <v>-1</v>
          </cell>
          <cell r="J204">
            <v>-1</v>
          </cell>
          <cell r="K204">
            <v>-1</v>
          </cell>
          <cell r="L204">
            <v>-1</v>
          </cell>
          <cell r="M204">
            <v>-1</v>
          </cell>
          <cell r="N204">
            <v>-1</v>
          </cell>
        </row>
        <row r="205">
          <cell r="A205">
            <v>-1</v>
          </cell>
          <cell r="B205">
            <v>-1</v>
          </cell>
          <cell r="C205">
            <v>-1</v>
          </cell>
          <cell r="D205">
            <v>-1</v>
          </cell>
          <cell r="E205">
            <v>-1</v>
          </cell>
          <cell r="F205">
            <v>-1</v>
          </cell>
          <cell r="G205">
            <v>-1</v>
          </cell>
          <cell r="H205">
            <v>-1</v>
          </cell>
          <cell r="I205">
            <v>-1</v>
          </cell>
          <cell r="J205">
            <v>-1</v>
          </cell>
          <cell r="K205">
            <v>-1</v>
          </cell>
          <cell r="L205">
            <v>-1</v>
          </cell>
          <cell r="M205">
            <v>-1</v>
          </cell>
          <cell r="N205">
            <v>-1</v>
          </cell>
        </row>
        <row r="206">
          <cell r="A206">
            <v>-1</v>
          </cell>
          <cell r="B206">
            <v>-1</v>
          </cell>
          <cell r="C206">
            <v>-1</v>
          </cell>
          <cell r="D206">
            <v>-1</v>
          </cell>
          <cell r="E206">
            <v>-1</v>
          </cell>
          <cell r="F206">
            <v>-1</v>
          </cell>
          <cell r="G206">
            <v>-1</v>
          </cell>
          <cell r="H206">
            <v>-1</v>
          </cell>
          <cell r="I206">
            <v>-1</v>
          </cell>
          <cell r="J206">
            <v>-1</v>
          </cell>
          <cell r="K206">
            <v>-1</v>
          </cell>
          <cell r="L206">
            <v>-1</v>
          </cell>
          <cell r="M206">
            <v>-1</v>
          </cell>
          <cell r="N206">
            <v>-1</v>
          </cell>
        </row>
      </sheetData>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www.health.belgium.be/eportal/Healthcare/Healthcarefacilities/Registrationsystems/MHD(MinimumHospitalData)/Guidelines/index.htm?fodnlang=fr"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dimension ref="A1:C43"/>
  <sheetViews>
    <sheetView tabSelected="1" workbookViewId="0"/>
  </sheetViews>
  <sheetFormatPr baseColWidth="10" defaultRowHeight="14.4" x14ac:dyDescent="0.3"/>
  <cols>
    <col min="1" max="1" width="9.88671875" customWidth="1"/>
    <col min="2" max="2" width="76" style="104" customWidth="1"/>
  </cols>
  <sheetData>
    <row r="1" spans="1:3" x14ac:dyDescent="0.3">
      <c r="A1" s="122" t="s">
        <v>91</v>
      </c>
      <c r="B1" s="112"/>
      <c r="C1" s="113"/>
    </row>
    <row r="2" spans="1:3" x14ac:dyDescent="0.3">
      <c r="A2" s="111" t="s">
        <v>742</v>
      </c>
      <c r="B2" s="112"/>
      <c r="C2" s="113"/>
    </row>
    <row r="3" spans="1:3" x14ac:dyDescent="0.3">
      <c r="A3" s="111" t="s">
        <v>96</v>
      </c>
      <c r="B3" s="112"/>
      <c r="C3" s="113"/>
    </row>
    <row r="5" spans="1:3" ht="21" customHeight="1" x14ac:dyDescent="0.3">
      <c r="B5" s="105" t="s">
        <v>113</v>
      </c>
    </row>
    <row r="6" spans="1:3" ht="16.2" customHeight="1" x14ac:dyDescent="0.3">
      <c r="A6" s="126" t="s">
        <v>89</v>
      </c>
      <c r="B6" s="106" t="s">
        <v>90</v>
      </c>
    </row>
    <row r="7" spans="1:3" s="110" customFormat="1" ht="16.2" customHeight="1" x14ac:dyDescent="0.3">
      <c r="A7" s="109" t="s">
        <v>89</v>
      </c>
      <c r="B7" s="134" t="s">
        <v>115</v>
      </c>
    </row>
    <row r="8" spans="1:3" s="110" customFormat="1" ht="16.2" customHeight="1" x14ac:dyDescent="0.3">
      <c r="A8" s="109" t="s">
        <v>89</v>
      </c>
      <c r="B8" s="146" t="s">
        <v>607</v>
      </c>
      <c r="C8" s="116"/>
    </row>
    <row r="9" spans="1:3" s="110" customFormat="1" ht="16.2" customHeight="1" x14ac:dyDescent="0.3">
      <c r="A9" s="109" t="s">
        <v>89</v>
      </c>
      <c r="B9" s="134" t="s">
        <v>92</v>
      </c>
    </row>
    <row r="10" spans="1:3" s="110" customFormat="1" ht="16.2" customHeight="1" x14ac:dyDescent="0.3">
      <c r="A10" s="109" t="s">
        <v>89</v>
      </c>
      <c r="B10" s="134" t="s">
        <v>119</v>
      </c>
    </row>
    <row r="11" spans="1:3" s="110" customFormat="1" ht="16.2" customHeight="1" x14ac:dyDescent="0.3">
      <c r="A11" s="109" t="s">
        <v>89</v>
      </c>
      <c r="B11" s="134" t="s">
        <v>93</v>
      </c>
    </row>
    <row r="12" spans="1:3" s="110" customFormat="1" ht="16.2" customHeight="1" x14ac:dyDescent="0.3">
      <c r="A12" s="109" t="s">
        <v>89</v>
      </c>
      <c r="B12" s="134" t="s">
        <v>94</v>
      </c>
    </row>
    <row r="13" spans="1:3" s="110" customFormat="1" ht="16.2" customHeight="1" x14ac:dyDescent="0.3">
      <c r="A13" s="109" t="s">
        <v>89</v>
      </c>
      <c r="B13" s="134" t="s">
        <v>104</v>
      </c>
    </row>
    <row r="14" spans="1:3" s="110" customFormat="1" ht="16.2" customHeight="1" x14ac:dyDescent="0.3">
      <c r="A14" s="109" t="s">
        <v>89</v>
      </c>
      <c r="B14" s="134" t="s">
        <v>95</v>
      </c>
    </row>
    <row r="15" spans="1:3" s="110" customFormat="1" ht="16.2" customHeight="1" x14ac:dyDescent="0.3">
      <c r="A15" s="109" t="s">
        <v>89</v>
      </c>
      <c r="B15" s="134" t="s">
        <v>118</v>
      </c>
    </row>
    <row r="16" spans="1:3" s="110" customFormat="1" ht="16.2" customHeight="1" x14ac:dyDescent="0.3">
      <c r="A16" s="109" t="s">
        <v>89</v>
      </c>
      <c r="B16" s="134" t="s">
        <v>97</v>
      </c>
    </row>
    <row r="17" spans="1:2" s="110" customFormat="1" ht="16.2" customHeight="1" x14ac:dyDescent="0.3">
      <c r="A17" s="109" t="s">
        <v>89</v>
      </c>
      <c r="B17" s="134" t="s">
        <v>303</v>
      </c>
    </row>
    <row r="18" spans="1:2" ht="16.2" customHeight="1" x14ac:dyDescent="0.3">
      <c r="A18" s="109" t="s">
        <v>89</v>
      </c>
      <c r="B18" s="135"/>
    </row>
    <row r="19" spans="1:2" s="110" customFormat="1" ht="16.2" customHeight="1" x14ac:dyDescent="0.3">
      <c r="A19" s="108" t="s">
        <v>98</v>
      </c>
      <c r="B19" s="134" t="s">
        <v>98</v>
      </c>
    </row>
    <row r="20" spans="1:2" ht="16.2" customHeight="1" x14ac:dyDescent="0.3">
      <c r="A20" s="109" t="s">
        <v>98</v>
      </c>
      <c r="B20" s="135"/>
    </row>
    <row r="21" spans="1:2" ht="16.2" customHeight="1" x14ac:dyDescent="0.3">
      <c r="A21" s="107" t="s">
        <v>111</v>
      </c>
      <c r="B21" s="140" t="s">
        <v>99</v>
      </c>
    </row>
    <row r="22" spans="1:2" ht="16.2" customHeight="1" x14ac:dyDescent="0.3">
      <c r="A22" s="86" t="s">
        <v>111</v>
      </c>
      <c r="B22" s="140" t="s">
        <v>100</v>
      </c>
    </row>
    <row r="23" spans="1:2" ht="16.2" customHeight="1" x14ac:dyDescent="0.3">
      <c r="A23" s="86" t="s">
        <v>111</v>
      </c>
      <c r="B23" s="140" t="s">
        <v>101</v>
      </c>
    </row>
    <row r="24" spans="1:2" ht="16.2" customHeight="1" x14ac:dyDescent="0.3">
      <c r="A24" s="86" t="s">
        <v>111</v>
      </c>
      <c r="B24" s="140" t="s">
        <v>116</v>
      </c>
    </row>
    <row r="25" spans="1:2" ht="16.2" customHeight="1" x14ac:dyDescent="0.3">
      <c r="A25" s="86" t="s">
        <v>111</v>
      </c>
      <c r="B25" s="140" t="s">
        <v>102</v>
      </c>
    </row>
    <row r="26" spans="1:2" ht="16.2" customHeight="1" x14ac:dyDescent="0.3">
      <c r="A26" s="86" t="s">
        <v>111</v>
      </c>
      <c r="B26" s="140" t="s">
        <v>117</v>
      </c>
    </row>
    <row r="27" spans="1:2" ht="16.2" customHeight="1" x14ac:dyDescent="0.3">
      <c r="A27" s="86" t="s">
        <v>111</v>
      </c>
      <c r="B27" s="141" t="s">
        <v>103</v>
      </c>
    </row>
    <row r="28" spans="1:2" ht="16.2" customHeight="1" x14ac:dyDescent="0.3">
      <c r="A28" s="86" t="s">
        <v>111</v>
      </c>
      <c r="B28" s="141" t="s">
        <v>558</v>
      </c>
    </row>
    <row r="29" spans="1:2" ht="16.2" customHeight="1" x14ac:dyDescent="0.3">
      <c r="A29" s="86" t="s">
        <v>111</v>
      </c>
      <c r="B29" s="141" t="s">
        <v>105</v>
      </c>
    </row>
    <row r="30" spans="1:2" ht="16.2" customHeight="1" x14ac:dyDescent="0.3">
      <c r="A30" s="86" t="s">
        <v>111</v>
      </c>
      <c r="B30" s="141" t="s">
        <v>106</v>
      </c>
    </row>
    <row r="31" spans="1:2" ht="16.2" customHeight="1" x14ac:dyDescent="0.3">
      <c r="A31" s="86" t="s">
        <v>111</v>
      </c>
      <c r="B31" s="141" t="s">
        <v>351</v>
      </c>
    </row>
    <row r="32" spans="1:2" ht="16.2" customHeight="1" x14ac:dyDescent="0.3">
      <c r="A32" s="86" t="s">
        <v>111</v>
      </c>
      <c r="B32" s="140" t="s">
        <v>107</v>
      </c>
    </row>
    <row r="33" spans="1:2" ht="16.2" customHeight="1" x14ac:dyDescent="0.3">
      <c r="A33" s="86" t="s">
        <v>111</v>
      </c>
      <c r="B33" s="140" t="s">
        <v>335</v>
      </c>
    </row>
    <row r="34" spans="1:2" ht="16.2" customHeight="1" x14ac:dyDescent="0.3">
      <c r="A34" s="86" t="s">
        <v>111</v>
      </c>
      <c r="B34" s="140" t="s">
        <v>302</v>
      </c>
    </row>
    <row r="35" spans="1:2" ht="16.2" customHeight="1" x14ac:dyDescent="0.3">
      <c r="A35" s="86" t="s">
        <v>111</v>
      </c>
      <c r="B35" s="142"/>
    </row>
    <row r="36" spans="1:2" ht="16.2" customHeight="1" x14ac:dyDescent="0.3">
      <c r="A36" s="107" t="s">
        <v>112</v>
      </c>
      <c r="B36" s="141" t="s">
        <v>108</v>
      </c>
    </row>
    <row r="37" spans="1:2" ht="16.2" customHeight="1" x14ac:dyDescent="0.3">
      <c r="A37" s="86" t="s">
        <v>112</v>
      </c>
      <c r="B37" s="141" t="s">
        <v>99</v>
      </c>
    </row>
    <row r="38" spans="1:2" ht="16.2" customHeight="1" x14ac:dyDescent="0.3">
      <c r="A38" s="86" t="s">
        <v>112</v>
      </c>
      <c r="B38" s="141" t="s">
        <v>109</v>
      </c>
    </row>
    <row r="39" spans="1:2" ht="16.2" customHeight="1" x14ac:dyDescent="0.3">
      <c r="A39" s="86" t="s">
        <v>112</v>
      </c>
      <c r="B39" s="141" t="s">
        <v>110</v>
      </c>
    </row>
    <row r="40" spans="1:2" ht="16.2" customHeight="1" x14ac:dyDescent="0.3">
      <c r="A40" s="86" t="s">
        <v>112</v>
      </c>
      <c r="B40" s="141" t="s">
        <v>97</v>
      </c>
    </row>
    <row r="41" spans="1:2" ht="16.2" customHeight="1" x14ac:dyDescent="0.3">
      <c r="A41" s="86" t="s">
        <v>112</v>
      </c>
      <c r="B41" s="141" t="s">
        <v>252</v>
      </c>
    </row>
    <row r="42" spans="1:2" x14ac:dyDescent="0.3">
      <c r="B42" s="103"/>
    </row>
    <row r="43" spans="1:2" x14ac:dyDescent="0.3">
      <c r="B43" s="103"/>
    </row>
  </sheetData>
  <sheetProtection sheet="1" objects="1" scenarios="1"/>
  <hyperlinks>
    <hyperlink ref="B7" location="Introduction!B3" display="Généralités"/>
    <hyperlink ref="B11" location="Introduction!B84" display="Couplage des données des mères et des bébés"/>
    <hyperlink ref="B10" location="Introduction!B65" display="Sélection des mères"/>
    <hyperlink ref="B14" location="Introduction!B132" display="Représentation en tableaux et graphiques"/>
    <hyperlink ref="B19" location="Aperçu!A1" display="Aperçu"/>
    <hyperlink ref="B8" location="Introduction!B17" display="À lire en priorité.  Navigation dans ce classeur Excel"/>
    <hyperlink ref="B16" location="Introduction!B170" display="Mode d'accouchement"/>
    <hyperlink ref="B17" location="Introduction!B187" display="Enfants mort-nés"/>
    <hyperlink ref="B15" location="Introduction!B149" display="Détermination du type de naissance : simple, gémellaire, multiple (trois bébés ou plus)"/>
    <hyperlink ref="B12" location="Introduction!B96" display="Qualité des données"/>
    <hyperlink ref="B21" location="'Province de l''hôpital'!A3" display="Province de l'hôpital"/>
    <hyperlink ref="B25" location="'Âge de la mère'!A3" display="Âge de la mère : A1_YEAR_BIRTH (années)"/>
    <hyperlink ref="B22" location="'Nationalité de la mère'!A3" display="Nationalité de la mère : A2_CODE_INDIC_NAT"/>
    <hyperlink ref="B23" location="'Durée de séjour de la mère'!A3" display="Durée de séjour de la mère (nombre de nuits)"/>
    <hyperlink ref="B24" location="'Durée de gestation'!A3" display="Durée de gestation : M4_NUMBER_WEEK_PREG (semaines)"/>
    <hyperlink ref="B26" location="'Poids de naissance'!A3" display="Poids de naissance : M4_WEIGHT_BIRTH (grammes)"/>
    <hyperlink ref="B27" location="Sexe!A3" display="Sexe du bébé : A2_CODE_SEX"/>
    <hyperlink ref="B28" location="'Grossesse multiple'!A3" display="Grossesse multiple : d'après M4_CODE_DIAGNOSE_BIRTH"/>
    <hyperlink ref="B30" location="'Mode d''accouchement'!A3" display="Mode d'accouchement : M4_CODE_DIAGNOSE_BIRTH"/>
    <hyperlink ref="B31" location="'Antécédent de césarienne'!A3" display="Antécédent de césarienne : M4_SECTIO_Y_N"/>
    <hyperlink ref="B32" location="'Anesthésie péridurale'!A3" display="Anesthésie péridurale : M4_PERIDURAL_Y_N"/>
    <hyperlink ref="B33" location="Induction!A3" display="Induction : M4_INDUCED_Y_N"/>
    <hyperlink ref="B34" location="Mortinatalité!A3" display="Mortinatalité : d'après M4_CODE_DIAGNOSE_BIRTH"/>
    <hyperlink ref="B37" location="'GR Province H'!A3" display="Province de l'hôpital"/>
    <hyperlink ref="B38" location="'GR Nationalité'!A3" display="Nationalité de la mère"/>
    <hyperlink ref="B39" location="'GR Poids de naissance'!A3" display="Poids de naissance"/>
    <hyperlink ref="B40" location="'GR Mode d''accouchement'!A3" display="Mode d'accouchement"/>
    <hyperlink ref="B41" location="'GR Grossesse multiple'!A3" display="Grossesse multiple"/>
    <hyperlink ref="B36" location="'GR simples'!A3" display="Graphiques simples à variable unique"/>
    <hyperlink ref="B29" location="'Durée de séjour du bébé'!A3" display="Durée de séjour du bébé (nombre de nuits)"/>
    <hyperlink ref="B13" location="Introduction!B105" display="Deux catégories de fichiers : au sujet des mères et au sujet des bébés"/>
    <hyperlink ref="B9" location="Introduction!B48" display="Sélection des bébés"/>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dimension ref="A1:AI169"/>
  <sheetViews>
    <sheetView showGridLines="0" zoomScale="90" zoomScaleNormal="90" workbookViewId="0">
      <pane ySplit="2" topLeftCell="A3" activePane="bottomLeft" state="frozen"/>
      <selection activeCell="H1" sqref="H1:M1"/>
      <selection pane="bottomLeft" activeCell="A3" sqref="A3"/>
    </sheetView>
  </sheetViews>
  <sheetFormatPr baseColWidth="10" defaultRowHeight="14.4" x14ac:dyDescent="0.3"/>
  <cols>
    <col min="1" max="1" width="4.33203125" customWidth="1"/>
    <col min="2" max="2" width="18.6640625" customWidth="1"/>
    <col min="3" max="52" width="9.77734375" customWidth="1"/>
  </cols>
  <sheetData>
    <row r="1" spans="1:14" ht="18" x14ac:dyDescent="0.35">
      <c r="A1" s="167" t="s">
        <v>114</v>
      </c>
      <c r="B1" s="167"/>
      <c r="C1" s="56" t="s">
        <v>453</v>
      </c>
      <c r="D1" s="57"/>
      <c r="E1" s="57"/>
      <c r="F1" s="57"/>
      <c r="G1" s="117"/>
      <c r="I1" s="154" t="s">
        <v>581</v>
      </c>
      <c r="J1" s="154"/>
      <c r="K1" s="154"/>
      <c r="L1" s="154"/>
      <c r="M1" s="137"/>
      <c r="N1" s="137"/>
    </row>
    <row r="2" spans="1:14" ht="14.4" customHeight="1" x14ac:dyDescent="0.3"/>
    <row r="3" spans="1:14" x14ac:dyDescent="0.3">
      <c r="C3" s="64"/>
    </row>
    <row r="4" spans="1:14" x14ac:dyDescent="0.3">
      <c r="A4" s="49" t="s">
        <v>370</v>
      </c>
      <c r="J4" s="48"/>
      <c r="L4" s="48"/>
    </row>
    <row r="5" spans="1:14" ht="15" thickBot="1" x14ac:dyDescent="0.35"/>
    <row r="6" spans="1:14" x14ac:dyDescent="0.3">
      <c r="A6" s="157" t="s">
        <v>234</v>
      </c>
      <c r="B6" s="158"/>
      <c r="C6" s="32" t="s">
        <v>377</v>
      </c>
      <c r="D6" s="33"/>
      <c r="E6" s="33" t="s">
        <v>378</v>
      </c>
      <c r="F6" s="33"/>
      <c r="G6" s="33" t="s">
        <v>379</v>
      </c>
      <c r="H6" s="33"/>
      <c r="I6" s="35" t="s">
        <v>153</v>
      </c>
      <c r="J6" s="36"/>
    </row>
    <row r="7" spans="1:14" ht="15" thickBot="1" x14ac:dyDescent="0.35">
      <c r="A7" s="159"/>
      <c r="B7" s="160"/>
      <c r="C7" s="37" t="s">
        <v>154</v>
      </c>
      <c r="D7" s="38" t="s">
        <v>0</v>
      </c>
      <c r="E7" s="39" t="s">
        <v>154</v>
      </c>
      <c r="F7" s="38" t="s">
        <v>0</v>
      </c>
      <c r="G7" s="39" t="s">
        <v>154</v>
      </c>
      <c r="H7" s="38" t="s">
        <v>0</v>
      </c>
      <c r="I7" s="41" t="s">
        <v>154</v>
      </c>
      <c r="J7" s="42" t="s">
        <v>0</v>
      </c>
    </row>
    <row r="8" spans="1:14" x14ac:dyDescent="0.3">
      <c r="A8" s="55" t="s">
        <v>43</v>
      </c>
      <c r="B8" s="62" t="s">
        <v>241</v>
      </c>
      <c r="C8" s="8">
        <v>1</v>
      </c>
      <c r="D8" s="5">
        <f>IF(C12=0,"- - -",C8/C12*100)</f>
        <v>1.5050267894768526E-3</v>
      </c>
      <c r="E8" s="4">
        <v>5</v>
      </c>
      <c r="F8" s="5">
        <f>IF(E12=0,"- - -",E8/E12*100)</f>
        <v>1.947647242131505E-2</v>
      </c>
      <c r="G8" s="4">
        <v>9</v>
      </c>
      <c r="H8" s="5">
        <f>IF(G12=0,"- - -",G8/G12*100)</f>
        <v>2.4599573607390804E-2</v>
      </c>
      <c r="I8" s="26">
        <f>C8+E8+G8</f>
        <v>15</v>
      </c>
      <c r="J8" s="27">
        <f>IF(I12=0,"- - -",I8/I12*100)</f>
        <v>1.1654830538763967E-2</v>
      </c>
      <c r="M8" s="69"/>
    </row>
    <row r="9" spans="1:14" x14ac:dyDescent="0.3">
      <c r="A9" s="52" t="s">
        <v>44</v>
      </c>
      <c r="B9" s="62" t="s">
        <v>242</v>
      </c>
      <c r="C9" s="9">
        <v>34137</v>
      </c>
      <c r="D9" s="3">
        <f>IF(C12=0,"- - -",C9/C12*100)</f>
        <v>51.377099512371316</v>
      </c>
      <c r="E9" s="2">
        <v>13102</v>
      </c>
      <c r="F9" s="3">
        <f>IF(E12=0,"- - -",E9/E12*100)</f>
        <v>51.036148332813958</v>
      </c>
      <c r="G9" s="2">
        <v>18725</v>
      </c>
      <c r="H9" s="3">
        <f>IF(G12=0,"- - -",G9/G12*100)</f>
        <v>51.180779533154762</v>
      </c>
      <c r="I9" s="26">
        <f t="shared" ref="I9:I11" si="0">C9+E9+G9</f>
        <v>65964</v>
      </c>
      <c r="J9" s="29">
        <f>IF(I12=0,"- - -",I9/I12*100)</f>
        <v>51.253282777268417</v>
      </c>
      <c r="M9" s="69"/>
    </row>
    <row r="10" spans="1:14" x14ac:dyDescent="0.3">
      <c r="A10" s="52" t="s">
        <v>45</v>
      </c>
      <c r="B10" s="62" t="s">
        <v>243</v>
      </c>
      <c r="C10" s="9">
        <v>32306</v>
      </c>
      <c r="D10" s="3">
        <f>IF(C12=0,"- - -",C10/C12*100)</f>
        <v>48.621395460839203</v>
      </c>
      <c r="E10" s="2">
        <v>12565</v>
      </c>
      <c r="F10" s="3">
        <f>IF(E12=0,"- - -",E10/E12*100)</f>
        <v>48.944375194764724</v>
      </c>
      <c r="G10" s="2">
        <v>17852</v>
      </c>
      <c r="H10" s="3">
        <f>IF(G12=0,"- - -",G10/G12*100)</f>
        <v>48.794620893237848</v>
      </c>
      <c r="I10" s="26">
        <f t="shared" si="0"/>
        <v>62723</v>
      </c>
      <c r="J10" s="29">
        <f>IF(I12=0,"- - -",I10/I12*100)</f>
        <v>48.735062392192816</v>
      </c>
      <c r="M10" s="69"/>
    </row>
    <row r="11" spans="1:14" ht="15" thickBot="1" x14ac:dyDescent="0.35">
      <c r="A11" s="52" t="s">
        <v>46</v>
      </c>
      <c r="B11" s="62" t="s">
        <v>244</v>
      </c>
      <c r="C11" s="9">
        <v>0</v>
      </c>
      <c r="D11" s="3">
        <f>IF(C12=0,"- - -",C11/C12*100)</f>
        <v>0</v>
      </c>
      <c r="E11" s="2">
        <v>0</v>
      </c>
      <c r="F11" s="3">
        <f>IF(E12=0,"- - -",E11/E12*100)</f>
        <v>0</v>
      </c>
      <c r="G11" s="2">
        <v>0</v>
      </c>
      <c r="H11" s="3">
        <f>IF(G12=0,"- - -",G11/G12*100)</f>
        <v>0</v>
      </c>
      <c r="I11" s="26">
        <f t="shared" si="0"/>
        <v>0</v>
      </c>
      <c r="J11" s="29">
        <f>IF(I12=0,"- - -",I11/I12*100)</f>
        <v>0</v>
      </c>
      <c r="M11" s="69"/>
    </row>
    <row r="12" spans="1:14" x14ac:dyDescent="0.3">
      <c r="A12" s="161" t="s">
        <v>153</v>
      </c>
      <c r="B12" s="162"/>
      <c r="C12" s="14">
        <f>SUM(C8:C11)</f>
        <v>66444</v>
      </c>
      <c r="D12" s="15">
        <f>IF(C12=0,"- - -",C12/C12*100)</f>
        <v>100</v>
      </c>
      <c r="E12" s="16">
        <f>SUM(E8:E11)</f>
        <v>25672</v>
      </c>
      <c r="F12" s="15">
        <f>IF(E12=0,"- - -",E12/E12*100)</f>
        <v>100</v>
      </c>
      <c r="G12" s="16">
        <f>SUM(G8:G11)</f>
        <v>36586</v>
      </c>
      <c r="H12" s="15">
        <f>IF(G12=0,"- - -",G12/G12*100)</f>
        <v>100</v>
      </c>
      <c r="I12" s="22">
        <f>SUM(I8:I11)</f>
        <v>128702</v>
      </c>
      <c r="J12" s="23">
        <f>IF(I12=0,"- - -",I12/I12*100)</f>
        <v>100</v>
      </c>
      <c r="M12" s="69"/>
    </row>
    <row r="13" spans="1:14" ht="15" thickBot="1" x14ac:dyDescent="0.35">
      <c r="A13" s="163" t="s">
        <v>376</v>
      </c>
      <c r="B13" s="164"/>
      <c r="C13" s="18">
        <f>IF($I12=0,"- - -",C12/$I12*100)</f>
        <v>51.626237354508866</v>
      </c>
      <c r="D13" s="19"/>
      <c r="E13" s="20">
        <f>IF($I12=0,"- - -",E12/$I12*100)</f>
        <v>19.946853972743238</v>
      </c>
      <c r="F13" s="19"/>
      <c r="G13" s="20">
        <f>IF($I12=0,"- - -",G12/$I12*100)</f>
        <v>28.426908672747896</v>
      </c>
      <c r="H13" s="19"/>
      <c r="I13" s="24">
        <f>IF($I12=0,"- - -",I12/$I12*100)</f>
        <v>100</v>
      </c>
      <c r="J13" s="25"/>
    </row>
    <row r="16" spans="1:14" x14ac:dyDescent="0.3">
      <c r="A16" s="49" t="s">
        <v>235</v>
      </c>
      <c r="J16" s="48"/>
      <c r="L16" s="48"/>
    </row>
    <row r="17" spans="1:33" ht="15" thickBot="1" x14ac:dyDescent="0.35"/>
    <row r="18" spans="1:33" ht="14.4" customHeight="1" x14ac:dyDescent="0.3">
      <c r="A18" s="157" t="s">
        <v>234</v>
      </c>
      <c r="B18" s="158"/>
      <c r="C18" s="32" t="s">
        <v>155</v>
      </c>
      <c r="D18" s="33"/>
      <c r="E18" s="33" t="s">
        <v>156</v>
      </c>
      <c r="F18" s="33"/>
      <c r="G18" s="33" t="s">
        <v>157</v>
      </c>
      <c r="H18" s="33"/>
      <c r="I18" s="33" t="s">
        <v>158</v>
      </c>
      <c r="J18" s="33"/>
      <c r="K18" s="33" t="s">
        <v>159</v>
      </c>
      <c r="L18" s="33"/>
      <c r="M18" s="33" t="s">
        <v>378</v>
      </c>
      <c r="N18" s="33"/>
      <c r="O18" s="33" t="s">
        <v>161</v>
      </c>
      <c r="P18" s="33"/>
      <c r="Q18" s="33" t="s">
        <v>162</v>
      </c>
      <c r="R18" s="33"/>
      <c r="S18" s="33" t="s">
        <v>163</v>
      </c>
      <c r="T18" s="33"/>
      <c r="U18" s="33" t="s">
        <v>164</v>
      </c>
      <c r="V18" s="33"/>
      <c r="W18" s="33" t="s">
        <v>138</v>
      </c>
      <c r="X18" s="33"/>
      <c r="Y18" s="35" t="s">
        <v>153</v>
      </c>
      <c r="Z18" s="36"/>
    </row>
    <row r="19" spans="1:33" ht="15" thickBot="1" x14ac:dyDescent="0.35">
      <c r="A19" s="159"/>
      <c r="B19" s="160"/>
      <c r="C19" s="37" t="s">
        <v>154</v>
      </c>
      <c r="D19" s="38" t="s">
        <v>0</v>
      </c>
      <c r="E19" s="39" t="s">
        <v>154</v>
      </c>
      <c r="F19" s="38" t="s">
        <v>0</v>
      </c>
      <c r="G19" s="39" t="s">
        <v>154</v>
      </c>
      <c r="H19" s="38" t="s">
        <v>0</v>
      </c>
      <c r="I19" s="37" t="s">
        <v>154</v>
      </c>
      <c r="J19" s="38" t="s">
        <v>0</v>
      </c>
      <c r="K19" s="37" t="s">
        <v>154</v>
      </c>
      <c r="L19" s="38" t="s">
        <v>0</v>
      </c>
      <c r="M19" s="37" t="s">
        <v>154</v>
      </c>
      <c r="N19" s="38" t="s">
        <v>0</v>
      </c>
      <c r="O19" s="37" t="s">
        <v>154</v>
      </c>
      <c r="P19" s="38" t="s">
        <v>0</v>
      </c>
      <c r="Q19" s="37" t="s">
        <v>154</v>
      </c>
      <c r="R19" s="38" t="s">
        <v>0</v>
      </c>
      <c r="S19" s="37" t="s">
        <v>154</v>
      </c>
      <c r="T19" s="38" t="s">
        <v>0</v>
      </c>
      <c r="U19" s="37" t="s">
        <v>154</v>
      </c>
      <c r="V19" s="38" t="s">
        <v>0</v>
      </c>
      <c r="W19" s="37" t="s">
        <v>154</v>
      </c>
      <c r="X19" s="38" t="s">
        <v>0</v>
      </c>
      <c r="Y19" s="41" t="s">
        <v>154</v>
      </c>
      <c r="Z19" s="42" t="s">
        <v>0</v>
      </c>
    </row>
    <row r="20" spans="1:33" x14ac:dyDescent="0.3">
      <c r="A20" s="55" t="s">
        <v>43</v>
      </c>
      <c r="B20" s="62" t="s">
        <v>241</v>
      </c>
      <c r="C20" s="8">
        <v>0</v>
      </c>
      <c r="D20" s="5">
        <f>IF(C24=0,"- - -",C20/C24*100)</f>
        <v>0</v>
      </c>
      <c r="E20" s="4">
        <v>1</v>
      </c>
      <c r="F20" s="5">
        <f>IF(E24=0,"- - -",E20/E24*100)</f>
        <v>6.0694343287205632E-3</v>
      </c>
      <c r="G20" s="4">
        <v>0</v>
      </c>
      <c r="H20" s="5">
        <f>IF(G24=0,"- - -",G20/G24*100)</f>
        <v>0</v>
      </c>
      <c r="I20" s="4">
        <v>0</v>
      </c>
      <c r="J20" s="5">
        <f>IF(I24=0,"- - -",I20/I24*100)</f>
        <v>0</v>
      </c>
      <c r="K20" s="4">
        <v>0</v>
      </c>
      <c r="L20" s="5">
        <f>IF(K24=0,"- - -",K20/K24*100)</f>
        <v>0</v>
      </c>
      <c r="M20" s="4">
        <v>5</v>
      </c>
      <c r="N20" s="5">
        <f>IF(M24=0,"- - -",M20/M24*100)</f>
        <v>1.947647242131505E-2</v>
      </c>
      <c r="O20" s="4">
        <v>2</v>
      </c>
      <c r="P20" s="5">
        <f>IF(O24=0,"- - -",O20/O24*100)</f>
        <v>1.3943112102621306E-2</v>
      </c>
      <c r="Q20" s="4">
        <v>0</v>
      </c>
      <c r="R20" s="5">
        <f>IF(Q24=0,"- - -",Q20/Q24*100)</f>
        <v>0</v>
      </c>
      <c r="S20" s="4">
        <v>0</v>
      </c>
      <c r="T20" s="5">
        <f>IF(S24=0,"- - -",S20/S24*100)</f>
        <v>0</v>
      </c>
      <c r="U20" s="4">
        <v>7</v>
      </c>
      <c r="V20" s="5">
        <f>IF(U24=0,"- - -",U20/U24*100)</f>
        <v>0.1388888888888889</v>
      </c>
      <c r="W20" s="4">
        <v>0</v>
      </c>
      <c r="X20" s="5">
        <f>IF(W24=0,"- - -",W20/W24*100)</f>
        <v>0</v>
      </c>
      <c r="Y20" s="26">
        <f>C20+E20+G20+I20+K20+M20+O20+Q20+S20+U20+W20</f>
        <v>15</v>
      </c>
      <c r="Z20" s="27">
        <f>IF(Y24=0,"- - -",Y20/Y24*100)</f>
        <v>1.1654830538763967E-2</v>
      </c>
      <c r="AC20" s="69"/>
    </row>
    <row r="21" spans="1:33" x14ac:dyDescent="0.3">
      <c r="A21" s="52" t="s">
        <v>44</v>
      </c>
      <c r="B21" s="62" t="s">
        <v>242</v>
      </c>
      <c r="C21" s="9">
        <v>6209</v>
      </c>
      <c r="D21" s="3">
        <f>IF(C24=0,"- - -",C21/C24*100)</f>
        <v>51.428808084154717</v>
      </c>
      <c r="E21" s="2">
        <v>8353</v>
      </c>
      <c r="F21" s="3">
        <f>IF(E24=0,"- - -",E21/E24*100)</f>
        <v>50.697984947802865</v>
      </c>
      <c r="G21" s="2">
        <v>11745</v>
      </c>
      <c r="H21" s="3">
        <f>IF(G24=0,"- - -",G21/G24*100)</f>
        <v>51.434201883074223</v>
      </c>
      <c r="I21" s="2">
        <v>4452</v>
      </c>
      <c r="J21" s="3">
        <f>IF(I24=0,"- - -",I21/I24*100)</f>
        <v>52.143359100491914</v>
      </c>
      <c r="K21" s="2">
        <v>3378</v>
      </c>
      <c r="L21" s="3">
        <f>IF(K24=0,"- - -",K21/K24*100)</f>
        <v>51.793928242870294</v>
      </c>
      <c r="M21" s="2">
        <v>13102</v>
      </c>
      <c r="N21" s="3">
        <f>IF(M24=0,"- - -",M21/M24*100)</f>
        <v>51.036148332813958</v>
      </c>
      <c r="O21" s="2">
        <v>7290</v>
      </c>
      <c r="P21" s="3">
        <f>IF(O24=0,"- - -",O21/O24*100)</f>
        <v>50.822643614054655</v>
      </c>
      <c r="Q21" s="2">
        <v>885</v>
      </c>
      <c r="R21" s="3">
        <f>IF(Q24=0,"- - -",Q21/Q24*100)</f>
        <v>50.113250283125709</v>
      </c>
      <c r="S21" s="2">
        <v>6423</v>
      </c>
      <c r="T21" s="3">
        <f>IF(S24=0,"- - -",S21/S24*100)</f>
        <v>51.326514303979543</v>
      </c>
      <c r="U21" s="2">
        <v>2631</v>
      </c>
      <c r="V21" s="3">
        <f>IF(U24=0,"- - -",U21/U24*100)</f>
        <v>52.202380952380956</v>
      </c>
      <c r="W21" s="2">
        <v>1496</v>
      </c>
      <c r="X21" s="3">
        <f>IF(W24=0,"- - -",W21/W24*100)</f>
        <v>51.197809719370291</v>
      </c>
      <c r="Y21" s="26">
        <f t="shared" ref="Y21:Y23" si="1">C21+E21+G21+I21+K21+M21+O21+Q21+S21+U21+W21</f>
        <v>65964</v>
      </c>
      <c r="Z21" s="29">
        <f>IF(Y24=0,"- - -",Y21/Y24*100)</f>
        <v>51.253282777268417</v>
      </c>
      <c r="AC21" s="69"/>
    </row>
    <row r="22" spans="1:33" x14ac:dyDescent="0.3">
      <c r="A22" s="52" t="s">
        <v>45</v>
      </c>
      <c r="B22" s="62" t="s">
        <v>243</v>
      </c>
      <c r="C22" s="9">
        <v>5864</v>
      </c>
      <c r="D22" s="3">
        <f>IF(C24=0,"- - -",C22/C24*100)</f>
        <v>48.571191915845276</v>
      </c>
      <c r="E22" s="2">
        <v>8122</v>
      </c>
      <c r="F22" s="3">
        <f>IF(E24=0,"- - -",E22/E24*100)</f>
        <v>49.295945617868412</v>
      </c>
      <c r="G22" s="2">
        <v>11090</v>
      </c>
      <c r="H22" s="3">
        <f>IF(G24=0,"- - -",G22/G24*100)</f>
        <v>48.565798116925777</v>
      </c>
      <c r="I22" s="2">
        <v>4086</v>
      </c>
      <c r="J22" s="3">
        <f>IF(I24=0,"- - -",I22/I24*100)</f>
        <v>47.856640899508079</v>
      </c>
      <c r="K22" s="2">
        <v>3144</v>
      </c>
      <c r="L22" s="3">
        <f>IF(K24=0,"- - -",K22/K24*100)</f>
        <v>48.206071757129713</v>
      </c>
      <c r="M22" s="2">
        <v>12565</v>
      </c>
      <c r="N22" s="3">
        <f>IF(M24=0,"- - -",M22/M24*100)</f>
        <v>48.944375194764724</v>
      </c>
      <c r="O22" s="2">
        <v>7052</v>
      </c>
      <c r="P22" s="3">
        <f>IF(O24=0,"- - -",O22/O24*100)</f>
        <v>49.163413273842721</v>
      </c>
      <c r="Q22" s="2">
        <v>881</v>
      </c>
      <c r="R22" s="3">
        <f>IF(Q24=0,"- - -",Q22/Q24*100)</f>
        <v>49.886749716874291</v>
      </c>
      <c r="S22" s="2">
        <v>6091</v>
      </c>
      <c r="T22" s="3">
        <f>IF(S24=0,"- - -",S22/S24*100)</f>
        <v>48.673485696020457</v>
      </c>
      <c r="U22" s="2">
        <v>2402</v>
      </c>
      <c r="V22" s="3">
        <f>IF(U24=0,"- - -",U22/U24*100)</f>
        <v>47.658730158730158</v>
      </c>
      <c r="W22" s="2">
        <v>1426</v>
      </c>
      <c r="X22" s="3">
        <f>IF(W24=0,"- - -",W22/W24*100)</f>
        <v>48.802190280629702</v>
      </c>
      <c r="Y22" s="26">
        <f t="shared" si="1"/>
        <v>62723</v>
      </c>
      <c r="Z22" s="29">
        <f>IF(Y24=0,"- - -",Y22/Y24*100)</f>
        <v>48.735062392192816</v>
      </c>
      <c r="AC22" s="69"/>
    </row>
    <row r="23" spans="1:33" ht="15" thickBot="1" x14ac:dyDescent="0.35">
      <c r="A23" s="52" t="s">
        <v>46</v>
      </c>
      <c r="B23" s="62" t="s">
        <v>244</v>
      </c>
      <c r="C23" s="9">
        <v>0</v>
      </c>
      <c r="D23" s="3">
        <f>IF(C24=0,"- - -",C23/C24*100)</f>
        <v>0</v>
      </c>
      <c r="E23" s="2">
        <v>0</v>
      </c>
      <c r="F23" s="3">
        <f>IF(E24=0,"- - -",E23/E24*100)</f>
        <v>0</v>
      </c>
      <c r="G23" s="2">
        <v>0</v>
      </c>
      <c r="H23" s="3">
        <f>IF(G24=0,"- - -",G23/G24*100)</f>
        <v>0</v>
      </c>
      <c r="I23" s="2">
        <v>0</v>
      </c>
      <c r="J23" s="3">
        <f>IF(I24=0,"- - -",I23/I24*100)</f>
        <v>0</v>
      </c>
      <c r="K23" s="2">
        <v>0</v>
      </c>
      <c r="L23" s="3">
        <f>IF(K24=0,"- - -",K23/K24*100)</f>
        <v>0</v>
      </c>
      <c r="M23" s="2">
        <v>0</v>
      </c>
      <c r="N23" s="3">
        <f>IF(M24=0,"- - -",M23/M24*100)</f>
        <v>0</v>
      </c>
      <c r="O23" s="2">
        <v>0</v>
      </c>
      <c r="P23" s="3">
        <f>IF(O24=0,"- - -",O23/O24*100)</f>
        <v>0</v>
      </c>
      <c r="Q23" s="2">
        <v>0</v>
      </c>
      <c r="R23" s="3">
        <f>IF(Q24=0,"- - -",Q23/Q24*100)</f>
        <v>0</v>
      </c>
      <c r="S23" s="2">
        <v>0</v>
      </c>
      <c r="T23" s="3">
        <f>IF(S24=0,"- - -",S23/S24*100)</f>
        <v>0</v>
      </c>
      <c r="U23" s="2">
        <v>0</v>
      </c>
      <c r="V23" s="3">
        <f>IF(U24=0,"- - -",U23/U24*100)</f>
        <v>0</v>
      </c>
      <c r="W23" s="2">
        <v>0</v>
      </c>
      <c r="X23" s="3">
        <f>IF(W24=0,"- - -",W23/W24*100)</f>
        <v>0</v>
      </c>
      <c r="Y23" s="26">
        <f t="shared" si="1"/>
        <v>0</v>
      </c>
      <c r="Z23" s="29">
        <f>IF(Y24=0,"- - -",Y23/Y24*100)</f>
        <v>0</v>
      </c>
      <c r="AC23" s="69"/>
    </row>
    <row r="24" spans="1:33" x14ac:dyDescent="0.3">
      <c r="A24" s="161" t="s">
        <v>153</v>
      </c>
      <c r="B24" s="162"/>
      <c r="C24" s="14">
        <f>SUM(C20:C23)</f>
        <v>12073</v>
      </c>
      <c r="D24" s="15">
        <f>IF(C24=0,"- - -",C24/C24*100)</f>
        <v>100</v>
      </c>
      <c r="E24" s="16">
        <f>SUM(E20:E23)</f>
        <v>16476</v>
      </c>
      <c r="F24" s="15">
        <f>IF(E24=0,"- - -",E24/E24*100)</f>
        <v>100</v>
      </c>
      <c r="G24" s="16">
        <f>SUM(G20:G23)</f>
        <v>22835</v>
      </c>
      <c r="H24" s="15">
        <f>IF(G24=0,"- - -",G24/G24*100)</f>
        <v>100</v>
      </c>
      <c r="I24" s="16">
        <f>SUM(I20:I23)</f>
        <v>8538</v>
      </c>
      <c r="J24" s="15">
        <f>IF(I24=0,"- - -",I24/I24*100)</f>
        <v>100</v>
      </c>
      <c r="K24" s="16">
        <f>SUM(K20:K23)</f>
        <v>6522</v>
      </c>
      <c r="L24" s="15">
        <f>IF(K24=0,"- - -",K24/K24*100)</f>
        <v>100</v>
      </c>
      <c r="M24" s="16">
        <f>SUM(M20:M23)</f>
        <v>25672</v>
      </c>
      <c r="N24" s="15">
        <f>IF(M24=0,"- - -",M24/M24*100)</f>
        <v>100</v>
      </c>
      <c r="O24" s="16">
        <f>SUM(O20:O23)</f>
        <v>14344</v>
      </c>
      <c r="P24" s="15">
        <f>IF(O24=0,"- - -",O24/O24*100)</f>
        <v>100</v>
      </c>
      <c r="Q24" s="16">
        <f>SUM(Q20:Q23)</f>
        <v>1766</v>
      </c>
      <c r="R24" s="15">
        <f>IF(Q24=0,"- - -",Q24/Q24*100)</f>
        <v>100</v>
      </c>
      <c r="S24" s="16">
        <f>SUM(S20:S23)</f>
        <v>12514</v>
      </c>
      <c r="T24" s="15">
        <f>IF(S24=0,"- - -",S24/S24*100)</f>
        <v>100</v>
      </c>
      <c r="U24" s="16">
        <f>SUM(U20:U23)</f>
        <v>5040</v>
      </c>
      <c r="V24" s="15">
        <f>IF(U24=0,"- - -",U24/U24*100)</f>
        <v>100</v>
      </c>
      <c r="W24" s="16">
        <f>SUM(W20:W23)</f>
        <v>2922</v>
      </c>
      <c r="X24" s="15">
        <f>IF(W24=0,"- - -",W24/W24*100)</f>
        <v>100</v>
      </c>
      <c r="Y24" s="22">
        <f>SUM(Y20:Y23)</f>
        <v>128702</v>
      </c>
      <c r="Z24" s="23">
        <f>IF(Y24=0,"- - -",Y24/Y24*100)</f>
        <v>100</v>
      </c>
      <c r="AC24" s="69"/>
    </row>
    <row r="25" spans="1:33" ht="15" thickBot="1" x14ac:dyDescent="0.35">
      <c r="A25" s="163" t="s">
        <v>380</v>
      </c>
      <c r="B25" s="164"/>
      <c r="C25" s="18">
        <f>IF($Y24=0,"- - -",C24/$Y24*100)</f>
        <v>9.3805846062998235</v>
      </c>
      <c r="D25" s="19"/>
      <c r="E25" s="20">
        <f>IF($Y24=0,"- - -",E24/$Y24*100)</f>
        <v>12.801665863778341</v>
      </c>
      <c r="F25" s="19"/>
      <c r="G25" s="20">
        <f>IF($Y24=0,"- - -",G24/$Y24*100)</f>
        <v>17.74253702351168</v>
      </c>
      <c r="H25" s="19"/>
      <c r="I25" s="20">
        <f>IF($Y24=0,"- - -",I24/$Y24*100)</f>
        <v>6.6339295426644487</v>
      </c>
      <c r="J25" s="19"/>
      <c r="K25" s="20">
        <f>IF($Y24=0,"- - -",K24/$Y24*100)</f>
        <v>5.0675203182545721</v>
      </c>
      <c r="L25" s="19"/>
      <c r="M25" s="20">
        <f>IF($Y24=0,"- - -",M24/$Y24*100)</f>
        <v>19.946853972743238</v>
      </c>
      <c r="N25" s="19"/>
      <c r="O25" s="20">
        <f>IF($Y24=0,"- - -",O24/$Y24*100)</f>
        <v>11.145125949868689</v>
      </c>
      <c r="P25" s="19"/>
      <c r="Q25" s="20">
        <f>IF($Y24=0,"- - -",Q24/$Y24*100)</f>
        <v>1.3721620487638109</v>
      </c>
      <c r="R25" s="19"/>
      <c r="S25" s="20">
        <f>IF($Y24=0,"- - -",S24/$Y24*100)</f>
        <v>9.723236624139485</v>
      </c>
      <c r="T25" s="19"/>
      <c r="U25" s="20">
        <f>IF($Y24=0,"- - -",U24/$Y24*100)</f>
        <v>3.9160230610246929</v>
      </c>
      <c r="V25" s="19"/>
      <c r="W25" s="20">
        <f>IF($Y24=0,"- - -",W24/$Y24*100)</f>
        <v>2.2703609889512206</v>
      </c>
      <c r="X25" s="19"/>
      <c r="Y25" s="24">
        <f>IF($Y24=0,"- - -",Y24/$Y24*100)</f>
        <v>100</v>
      </c>
      <c r="Z25" s="25"/>
    </row>
    <row r="28" spans="1:33" x14ac:dyDescent="0.3">
      <c r="A28" s="49" t="s">
        <v>236</v>
      </c>
      <c r="J28" s="48"/>
      <c r="L28" s="48"/>
    </row>
    <row r="29" spans="1:33" ht="15" thickBot="1" x14ac:dyDescent="0.35"/>
    <row r="30" spans="1:33" ht="14.4" customHeight="1" x14ac:dyDescent="0.3">
      <c r="A30" s="157" t="s">
        <v>234</v>
      </c>
      <c r="B30" s="158"/>
      <c r="C30" s="32" t="s">
        <v>562</v>
      </c>
      <c r="D30" s="33"/>
      <c r="E30" s="33" t="s">
        <v>411</v>
      </c>
      <c r="F30" s="33"/>
      <c r="G30" s="33" t="s">
        <v>412</v>
      </c>
      <c r="H30" s="33"/>
      <c r="I30" s="33" t="s">
        <v>413</v>
      </c>
      <c r="J30" s="33"/>
      <c r="K30" s="33" t="s">
        <v>414</v>
      </c>
      <c r="L30" s="33"/>
      <c r="M30" s="33" t="s">
        <v>415</v>
      </c>
      <c r="N30" s="33"/>
      <c r="O30" s="33" t="s">
        <v>416</v>
      </c>
      <c r="P30" s="33"/>
      <c r="Q30" s="33" t="s">
        <v>417</v>
      </c>
      <c r="R30" s="33"/>
      <c r="S30" s="33" t="s">
        <v>418</v>
      </c>
      <c r="T30" s="33"/>
      <c r="U30" s="33" t="s">
        <v>419</v>
      </c>
      <c r="V30" s="33"/>
      <c r="W30" s="33" t="s">
        <v>420</v>
      </c>
      <c r="X30" s="33"/>
      <c r="Y30" s="33" t="s">
        <v>421</v>
      </c>
      <c r="Z30" s="33"/>
      <c r="AA30" s="33" t="s">
        <v>422</v>
      </c>
      <c r="AB30" s="34"/>
      <c r="AC30" s="35" t="s">
        <v>153</v>
      </c>
      <c r="AD30" s="36"/>
    </row>
    <row r="31" spans="1:33" ht="15" thickBot="1" x14ac:dyDescent="0.35">
      <c r="A31" s="159"/>
      <c r="B31" s="160"/>
      <c r="C31" s="37" t="s">
        <v>154</v>
      </c>
      <c r="D31" s="38" t="s">
        <v>0</v>
      </c>
      <c r="E31" s="39" t="s">
        <v>154</v>
      </c>
      <c r="F31" s="38" t="s">
        <v>0</v>
      </c>
      <c r="G31" s="39" t="s">
        <v>154</v>
      </c>
      <c r="H31" s="38" t="s">
        <v>0</v>
      </c>
      <c r="I31" s="37" t="s">
        <v>154</v>
      </c>
      <c r="J31" s="38" t="s">
        <v>0</v>
      </c>
      <c r="K31" s="37" t="s">
        <v>154</v>
      </c>
      <c r="L31" s="38" t="s">
        <v>0</v>
      </c>
      <c r="M31" s="37" t="s">
        <v>154</v>
      </c>
      <c r="N31" s="38" t="s">
        <v>0</v>
      </c>
      <c r="O31" s="37" t="s">
        <v>154</v>
      </c>
      <c r="P31" s="38" t="s">
        <v>0</v>
      </c>
      <c r="Q31" s="37" t="s">
        <v>154</v>
      </c>
      <c r="R31" s="38" t="s">
        <v>0</v>
      </c>
      <c r="S31" s="37" t="s">
        <v>154</v>
      </c>
      <c r="T31" s="38" t="s">
        <v>0</v>
      </c>
      <c r="U31" s="37" t="s">
        <v>154</v>
      </c>
      <c r="V31" s="38" t="s">
        <v>0</v>
      </c>
      <c r="W31" s="37" t="s">
        <v>154</v>
      </c>
      <c r="X31" s="38" t="s">
        <v>0</v>
      </c>
      <c r="Y31" s="37" t="s">
        <v>154</v>
      </c>
      <c r="Z31" s="38" t="s">
        <v>0</v>
      </c>
      <c r="AA31" s="37" t="s">
        <v>154</v>
      </c>
      <c r="AB31" s="38" t="s">
        <v>0</v>
      </c>
      <c r="AC31" s="41" t="s">
        <v>154</v>
      </c>
      <c r="AD31" s="42" t="s">
        <v>0</v>
      </c>
    </row>
    <row r="32" spans="1:33" x14ac:dyDescent="0.3">
      <c r="A32" s="55" t="s">
        <v>43</v>
      </c>
      <c r="B32" s="62" t="s">
        <v>241</v>
      </c>
      <c r="C32" s="8">
        <v>0</v>
      </c>
      <c r="D32" s="5">
        <f>IF(C36=0,"- - -",C32/C36*100)</f>
        <v>0</v>
      </c>
      <c r="E32" s="4">
        <v>15</v>
      </c>
      <c r="F32" s="5">
        <f>IF(E36=0,"- - -",E32/E36*100)</f>
        <v>1.4086226487740288E-2</v>
      </c>
      <c r="G32" s="4">
        <v>0</v>
      </c>
      <c r="H32" s="5">
        <f>IF(G36=0,"- - -",G32/G36*100)</f>
        <v>0</v>
      </c>
      <c r="I32" s="4">
        <v>0</v>
      </c>
      <c r="J32" s="5">
        <f>IF(I36=0,"- - -",I32/I36*100)</f>
        <v>0</v>
      </c>
      <c r="K32" s="4">
        <v>0</v>
      </c>
      <c r="L32" s="5">
        <f>IF(K36=0,"- - -",K32/K36*100)</f>
        <v>0</v>
      </c>
      <c r="M32" s="4">
        <v>0</v>
      </c>
      <c r="N32" s="5">
        <f>IF(M36=0,"- - -",M32/M36*100)</f>
        <v>0</v>
      </c>
      <c r="O32" s="4">
        <v>0</v>
      </c>
      <c r="P32" s="5">
        <f>IF(O36=0,"- - -",O32/O36*100)</f>
        <v>0</v>
      </c>
      <c r="Q32" s="4">
        <v>0</v>
      </c>
      <c r="R32" s="5">
        <f>IF(Q36=0,"- - -",Q32/Q36*100)</f>
        <v>0</v>
      </c>
      <c r="S32" s="4">
        <v>0</v>
      </c>
      <c r="T32" s="5">
        <f>IF(S36=0,"- - -",S32/S36*100)</f>
        <v>0</v>
      </c>
      <c r="U32" s="4">
        <v>0</v>
      </c>
      <c r="V32" s="5">
        <f>IF(U36=0,"- - -",U32/U36*100)</f>
        <v>0</v>
      </c>
      <c r="W32" s="4">
        <v>0</v>
      </c>
      <c r="X32" s="5">
        <f>IF(W36=0,"- - -",W32/W36*100)</f>
        <v>0</v>
      </c>
      <c r="Y32" s="4">
        <v>0</v>
      </c>
      <c r="Z32" s="5">
        <f>IF(Y36=0,"- - -",Y32/Y36*100)</f>
        <v>0</v>
      </c>
      <c r="AA32" s="4">
        <v>0</v>
      </c>
      <c r="AB32" s="5">
        <f>IF(AA36=0,"- - -",AA32/AA36*100)</f>
        <v>0</v>
      </c>
      <c r="AC32" s="26">
        <f>C32+E32+G32+I32+K32+M32+O32+Q32+S32+U32+W32+Y32+AA32</f>
        <v>15</v>
      </c>
      <c r="AD32" s="27">
        <f>IF(AC36=0,"- - -",AC32/AC36*100)</f>
        <v>1.1654830538763967E-2</v>
      </c>
      <c r="AG32" s="69"/>
    </row>
    <row r="33" spans="1:33" x14ac:dyDescent="0.3">
      <c r="A33" s="52" t="s">
        <v>44</v>
      </c>
      <c r="B33" s="62" t="s">
        <v>242</v>
      </c>
      <c r="C33" s="9">
        <v>2210</v>
      </c>
      <c r="D33" s="3">
        <f>IF(C36=0,"- - -",C33/C36*100)</f>
        <v>50.147492625368727</v>
      </c>
      <c r="E33" s="2">
        <v>54668</v>
      </c>
      <c r="F33" s="3">
        <f>IF(E36=0,"- - -",E33/E36*100)</f>
        <v>51.337721975452396</v>
      </c>
      <c r="G33" s="2">
        <v>104</v>
      </c>
      <c r="H33" s="3">
        <f>IF(G36=0,"- - -",G33/G36*100)</f>
        <v>50.485436893203882</v>
      </c>
      <c r="I33" s="2">
        <v>737</v>
      </c>
      <c r="J33" s="3">
        <f>IF(I36=0,"- - -",I33/I36*100)</f>
        <v>50.272851296043655</v>
      </c>
      <c r="K33" s="2">
        <v>66</v>
      </c>
      <c r="L33" s="3">
        <f>IF(K36=0,"- - -",K33/K36*100)</f>
        <v>50</v>
      </c>
      <c r="M33" s="2">
        <v>12</v>
      </c>
      <c r="N33" s="3">
        <f>IF(M36=0,"- - -",M33/M36*100)</f>
        <v>50</v>
      </c>
      <c r="O33" s="2">
        <v>693</v>
      </c>
      <c r="P33" s="3">
        <f>IF(O36=0,"- - -",O33/O36*100)</f>
        <v>52.539802880970434</v>
      </c>
      <c r="Q33" s="2">
        <v>2018</v>
      </c>
      <c r="R33" s="3">
        <f>IF(Q36=0,"- - -",Q33/Q36*100)</f>
        <v>52.401973513373143</v>
      </c>
      <c r="S33" s="2">
        <v>935</v>
      </c>
      <c r="T33" s="3">
        <f>IF(S36=0,"- - -",S33/S36*100)</f>
        <v>50.622631293990253</v>
      </c>
      <c r="U33" s="2">
        <v>3118</v>
      </c>
      <c r="V33" s="3">
        <f>IF(U36=0,"- - -",U33/U36*100)</f>
        <v>50.616883116883116</v>
      </c>
      <c r="W33" s="2">
        <v>378</v>
      </c>
      <c r="X33" s="3">
        <f>IF(W36=0,"- - -",W33/W36*100)</f>
        <v>48.774193548387096</v>
      </c>
      <c r="Y33" s="2">
        <v>1002</v>
      </c>
      <c r="Z33" s="3">
        <f>IF(Y36=0,"- - -",Y33/Y36*100)</f>
        <v>50.150150150150154</v>
      </c>
      <c r="AA33" s="2">
        <v>23</v>
      </c>
      <c r="AB33" s="3">
        <f>IF(AA36=0,"- - -",AA33/AA36*100)</f>
        <v>76.666666666666671</v>
      </c>
      <c r="AC33" s="26">
        <f t="shared" ref="AC33:AC35" si="2">C33+E33+G33+I33+K33+M33+O33+Q33+S33+U33+W33+Y33+AA33</f>
        <v>65964</v>
      </c>
      <c r="AD33" s="29">
        <f>IF(AC36=0,"- - -",AC33/AC36*100)</f>
        <v>51.253282777268417</v>
      </c>
      <c r="AG33" s="69"/>
    </row>
    <row r="34" spans="1:33" x14ac:dyDescent="0.3">
      <c r="A34" s="52" t="s">
        <v>45</v>
      </c>
      <c r="B34" s="62" t="s">
        <v>243</v>
      </c>
      <c r="C34" s="9">
        <v>2197</v>
      </c>
      <c r="D34" s="3">
        <f>IF(C36=0,"- - -",C34/C36*100)</f>
        <v>49.852507374631266</v>
      </c>
      <c r="E34" s="2">
        <v>51804</v>
      </c>
      <c r="F34" s="3">
        <f>IF(E36=0,"- - -",E34/E36*100)</f>
        <v>48.648191798059855</v>
      </c>
      <c r="G34" s="2">
        <v>102</v>
      </c>
      <c r="H34" s="3">
        <f>IF(G36=0,"- - -",G34/G36*100)</f>
        <v>49.514563106796118</v>
      </c>
      <c r="I34" s="2">
        <v>729</v>
      </c>
      <c r="J34" s="3">
        <f>IF(I36=0,"- - -",I34/I36*100)</f>
        <v>49.727148703956345</v>
      </c>
      <c r="K34" s="2">
        <v>66</v>
      </c>
      <c r="L34" s="3">
        <f>IF(K36=0,"- - -",K34/K36*100)</f>
        <v>50</v>
      </c>
      <c r="M34" s="2">
        <v>12</v>
      </c>
      <c r="N34" s="3">
        <f>IF(M36=0,"- - -",M34/M36*100)</f>
        <v>50</v>
      </c>
      <c r="O34" s="2">
        <v>626</v>
      </c>
      <c r="P34" s="3">
        <f>IF(O36=0,"- - -",O34/O36*100)</f>
        <v>47.460197119029566</v>
      </c>
      <c r="Q34" s="2">
        <v>1833</v>
      </c>
      <c r="R34" s="3">
        <f>IF(Q36=0,"- - -",Q34/Q36*100)</f>
        <v>47.59802648662685</v>
      </c>
      <c r="S34" s="2">
        <v>912</v>
      </c>
      <c r="T34" s="3">
        <f>IF(S36=0,"- - -",S34/S36*100)</f>
        <v>49.377368706009747</v>
      </c>
      <c r="U34" s="2">
        <v>3042</v>
      </c>
      <c r="V34" s="3">
        <f>IF(U36=0,"- - -",U34/U36*100)</f>
        <v>49.383116883116884</v>
      </c>
      <c r="W34" s="2">
        <v>397</v>
      </c>
      <c r="X34" s="3">
        <f>IF(W36=0,"- - -",W34/W36*100)</f>
        <v>51.225806451612897</v>
      </c>
      <c r="Y34" s="2">
        <v>996</v>
      </c>
      <c r="Z34" s="3">
        <f>IF(Y36=0,"- - -",Y34/Y36*100)</f>
        <v>49.849849849849846</v>
      </c>
      <c r="AA34" s="2">
        <v>7</v>
      </c>
      <c r="AB34" s="3">
        <f>IF(AA36=0,"- - -",AA34/AA36*100)</f>
        <v>23.333333333333332</v>
      </c>
      <c r="AC34" s="26">
        <f t="shared" si="2"/>
        <v>62723</v>
      </c>
      <c r="AD34" s="29">
        <f>IF(AC36=0,"- - -",AC34/AC36*100)</f>
        <v>48.735062392192816</v>
      </c>
      <c r="AG34" s="69"/>
    </row>
    <row r="35" spans="1:33" ht="15" thickBot="1" x14ac:dyDescent="0.35">
      <c r="A35" s="52" t="s">
        <v>46</v>
      </c>
      <c r="B35" s="62" t="s">
        <v>244</v>
      </c>
      <c r="C35" s="9">
        <v>0</v>
      </c>
      <c r="D35" s="3">
        <f>IF(C36=0,"- - -",C35/C36*100)</f>
        <v>0</v>
      </c>
      <c r="E35" s="2">
        <v>0</v>
      </c>
      <c r="F35" s="3">
        <f>IF(E36=0,"- - -",E35/E36*100)</f>
        <v>0</v>
      </c>
      <c r="G35" s="2">
        <v>0</v>
      </c>
      <c r="H35" s="3">
        <f>IF(G36=0,"- - -",G35/G36*100)</f>
        <v>0</v>
      </c>
      <c r="I35" s="2">
        <v>0</v>
      </c>
      <c r="J35" s="3">
        <f>IF(I36=0,"- - -",I35/I36*100)</f>
        <v>0</v>
      </c>
      <c r="K35" s="2">
        <v>0</v>
      </c>
      <c r="L35" s="3">
        <f>IF(K36=0,"- - -",K35/K36*100)</f>
        <v>0</v>
      </c>
      <c r="M35" s="2">
        <v>0</v>
      </c>
      <c r="N35" s="3">
        <f>IF(M36=0,"- - -",M35/M36*100)</f>
        <v>0</v>
      </c>
      <c r="O35" s="2">
        <v>0</v>
      </c>
      <c r="P35" s="3">
        <f>IF(O36=0,"- - -",O35/O36*100)</f>
        <v>0</v>
      </c>
      <c r="Q35" s="2">
        <v>0</v>
      </c>
      <c r="R35" s="3">
        <f>IF(Q36=0,"- - -",Q35/Q36*100)</f>
        <v>0</v>
      </c>
      <c r="S35" s="2">
        <v>0</v>
      </c>
      <c r="T35" s="3">
        <f>IF(S36=0,"- - -",S35/S36*100)</f>
        <v>0</v>
      </c>
      <c r="U35" s="2">
        <v>0</v>
      </c>
      <c r="V35" s="3">
        <f>IF(U36=0,"- - -",U35/U36*100)</f>
        <v>0</v>
      </c>
      <c r="W35" s="2">
        <v>0</v>
      </c>
      <c r="X35" s="3">
        <f>IF(W36=0,"- - -",W35/W36*100)</f>
        <v>0</v>
      </c>
      <c r="Y35" s="2">
        <v>0</v>
      </c>
      <c r="Z35" s="3">
        <f>IF(Y36=0,"- - -",Y35/Y36*100)</f>
        <v>0</v>
      </c>
      <c r="AA35" s="2">
        <v>0</v>
      </c>
      <c r="AB35" s="3">
        <f>IF(AA36=0,"- - -",AA35/AA36*100)</f>
        <v>0</v>
      </c>
      <c r="AC35" s="26">
        <f t="shared" si="2"/>
        <v>0</v>
      </c>
      <c r="AD35" s="29">
        <f>IF(AC36=0,"- - -",AC35/AC36*100)</f>
        <v>0</v>
      </c>
      <c r="AG35" s="69"/>
    </row>
    <row r="36" spans="1:33" x14ac:dyDescent="0.3">
      <c r="A36" s="161" t="s">
        <v>153</v>
      </c>
      <c r="B36" s="162"/>
      <c r="C36" s="14">
        <f>SUM(C32:C35)</f>
        <v>4407</v>
      </c>
      <c r="D36" s="15">
        <f>IF(C36=0,"- - -",C36/C36*100)</f>
        <v>100</v>
      </c>
      <c r="E36" s="16">
        <f>SUM(E32:E35)</f>
        <v>106487</v>
      </c>
      <c r="F36" s="15">
        <f>IF(E36=0,"- - -",E36/E36*100)</f>
        <v>100</v>
      </c>
      <c r="G36" s="16">
        <f>SUM(G32:G35)</f>
        <v>206</v>
      </c>
      <c r="H36" s="15">
        <f>IF(G36=0,"- - -",G36/G36*100)</f>
        <v>100</v>
      </c>
      <c r="I36" s="16">
        <f>SUM(I32:I35)</f>
        <v>1466</v>
      </c>
      <c r="J36" s="15">
        <f>IF(I36=0,"- - -",I36/I36*100)</f>
        <v>100</v>
      </c>
      <c r="K36" s="16">
        <f>SUM(K32:K35)</f>
        <v>132</v>
      </c>
      <c r="L36" s="15">
        <f>IF(K36=0,"- - -",K36/K36*100)</f>
        <v>100</v>
      </c>
      <c r="M36" s="16">
        <f>SUM(M32:M35)</f>
        <v>24</v>
      </c>
      <c r="N36" s="15">
        <f>IF(M36=0,"- - -",M36/M36*100)</f>
        <v>100</v>
      </c>
      <c r="O36" s="16">
        <f>SUM(O32:O35)</f>
        <v>1319</v>
      </c>
      <c r="P36" s="15">
        <f>IF(O36=0,"- - -",O36/O36*100)</f>
        <v>100</v>
      </c>
      <c r="Q36" s="16">
        <f>SUM(Q32:Q35)</f>
        <v>3851</v>
      </c>
      <c r="R36" s="15">
        <f>IF(Q36=0,"- - -",Q36/Q36*100)</f>
        <v>100</v>
      </c>
      <c r="S36" s="16">
        <f>SUM(S32:S35)</f>
        <v>1847</v>
      </c>
      <c r="T36" s="15">
        <f>IF(S36=0,"- - -",S36/S36*100)</f>
        <v>100</v>
      </c>
      <c r="U36" s="16">
        <f>SUM(U32:U35)</f>
        <v>6160</v>
      </c>
      <c r="V36" s="15">
        <f>IF(U36=0,"- - -",U36/U36*100)</f>
        <v>100</v>
      </c>
      <c r="W36" s="16">
        <f>SUM(W32:W35)</f>
        <v>775</v>
      </c>
      <c r="X36" s="15">
        <f>IF(W36=0,"- - -",W36/W36*100)</f>
        <v>100</v>
      </c>
      <c r="Y36" s="16">
        <f>SUM(Y32:Y35)</f>
        <v>1998</v>
      </c>
      <c r="Z36" s="15">
        <f>IF(Y36=0,"- - -",Y36/Y36*100)</f>
        <v>100</v>
      </c>
      <c r="AA36" s="16">
        <f>SUM(AA32:AA35)</f>
        <v>30</v>
      </c>
      <c r="AB36" s="15">
        <f>IF(AA36=0,"- - -",AA36/AA36*100)</f>
        <v>100</v>
      </c>
      <c r="AC36" s="22">
        <f>SUM(AC32:AC35)</f>
        <v>128702</v>
      </c>
      <c r="AD36" s="23">
        <f>IF(AC36=0,"- - -",AC36/AC36*100)</f>
        <v>100</v>
      </c>
      <c r="AG36" s="69"/>
    </row>
    <row r="37" spans="1:33" ht="15" thickBot="1" x14ac:dyDescent="0.35">
      <c r="A37" s="163" t="s">
        <v>165</v>
      </c>
      <c r="B37" s="164"/>
      <c r="C37" s="18">
        <f>IF($AC36=0,"- - -",C36/$AC36*100)</f>
        <v>3.4241892122888538</v>
      </c>
      <c r="D37" s="19"/>
      <c r="E37" s="20">
        <f>IF($AC36=0,"- - -",E36/$AC36*100)</f>
        <v>82.739195972090556</v>
      </c>
      <c r="F37" s="19"/>
      <c r="G37" s="20">
        <f>IF($AC36=0,"- - -",G36/$AC36*100)</f>
        <v>0.16005967273235847</v>
      </c>
      <c r="H37" s="19"/>
      <c r="I37" s="20">
        <f>IF($AC36=0,"- - -",I36/$AC36*100)</f>
        <v>1.1390654379885317</v>
      </c>
      <c r="J37" s="19"/>
      <c r="K37" s="20">
        <f>IF($AC36=0,"- - -",K36/$AC36*100)</f>
        <v>0.10256250874112291</v>
      </c>
      <c r="L37" s="19"/>
      <c r="M37" s="20">
        <f>IF($AC36=0,"- - -",M36/$AC36*100)</f>
        <v>1.8647728862022348E-2</v>
      </c>
      <c r="N37" s="19"/>
      <c r="O37" s="20">
        <f>IF($AC36=0,"- - -",O36/$AC36*100)</f>
        <v>1.0248480987086448</v>
      </c>
      <c r="P37" s="19"/>
      <c r="Q37" s="20">
        <f>IF($AC36=0,"- - -",Q36/$AC36*100)</f>
        <v>2.9921834936520022</v>
      </c>
      <c r="R37" s="19"/>
      <c r="S37" s="20">
        <f>IF($AC36=0,"- - -",S36/$AC36*100)</f>
        <v>1.4350981336731363</v>
      </c>
      <c r="T37" s="19"/>
      <c r="U37" s="20">
        <f>IF($AC36=0,"- - -",U36/$AC36*100)</f>
        <v>4.7862504079190691</v>
      </c>
      <c r="V37" s="19"/>
      <c r="W37" s="20">
        <f>IF($AC36=0,"- - -",W36/$AC36*100)</f>
        <v>0.60216624450280498</v>
      </c>
      <c r="X37" s="19"/>
      <c r="Y37" s="168">
        <f>IF($AC36=0,"- - -",Y36/$AC36*100)</f>
        <v>1.5524234277633604</v>
      </c>
      <c r="Z37" s="169"/>
      <c r="AA37" s="168">
        <f>IF($AC36=0,"- - -",AA36/$AC36*100)</f>
        <v>2.3309661077527934E-2</v>
      </c>
      <c r="AB37" s="169"/>
      <c r="AC37" s="24">
        <f>IF($AC36=0,"- - -",AC36/$AC36*100)</f>
        <v>100</v>
      </c>
      <c r="AD37" s="25"/>
    </row>
    <row r="40" spans="1:33" x14ac:dyDescent="0.3">
      <c r="A40" s="49" t="s">
        <v>237</v>
      </c>
      <c r="J40" s="48"/>
      <c r="L40" s="48"/>
    </row>
    <row r="41" spans="1:33" ht="15" thickBot="1" x14ac:dyDescent="0.35"/>
    <row r="42" spans="1:33" ht="14.4" customHeight="1" x14ac:dyDescent="0.3">
      <c r="A42" s="157" t="s">
        <v>234</v>
      </c>
      <c r="B42" s="158"/>
      <c r="C42" s="32" t="s">
        <v>184</v>
      </c>
      <c r="D42" s="33"/>
      <c r="E42" s="33" t="s">
        <v>185</v>
      </c>
      <c r="F42" s="33"/>
      <c r="G42" s="33" t="s">
        <v>170</v>
      </c>
      <c r="H42" s="33"/>
      <c r="I42" s="33" t="s">
        <v>171</v>
      </c>
      <c r="J42" s="33"/>
      <c r="K42" s="33" t="s">
        <v>172</v>
      </c>
      <c r="L42" s="33"/>
      <c r="M42" s="33" t="s">
        <v>173</v>
      </c>
      <c r="N42" s="33"/>
      <c r="O42" s="33" t="s">
        <v>174</v>
      </c>
      <c r="P42" s="33"/>
      <c r="Q42" s="33" t="s">
        <v>175</v>
      </c>
      <c r="R42" s="33"/>
      <c r="S42" s="33" t="s">
        <v>176</v>
      </c>
      <c r="T42" s="33"/>
      <c r="U42" s="33" t="s">
        <v>177</v>
      </c>
      <c r="V42" s="33"/>
      <c r="W42" s="33" t="s">
        <v>178</v>
      </c>
      <c r="X42" s="33"/>
      <c r="Y42" s="33" t="s">
        <v>179</v>
      </c>
      <c r="Z42" s="33"/>
      <c r="AA42" s="35" t="s">
        <v>153</v>
      </c>
      <c r="AB42" s="36"/>
    </row>
    <row r="43" spans="1:33" ht="15" thickBot="1" x14ac:dyDescent="0.35">
      <c r="A43" s="159"/>
      <c r="B43" s="160"/>
      <c r="C43" s="37" t="s">
        <v>154</v>
      </c>
      <c r="D43" s="38" t="s">
        <v>0</v>
      </c>
      <c r="E43" s="39" t="s">
        <v>154</v>
      </c>
      <c r="F43" s="38" t="s">
        <v>0</v>
      </c>
      <c r="G43" s="39" t="s">
        <v>154</v>
      </c>
      <c r="H43" s="38" t="s">
        <v>0</v>
      </c>
      <c r="I43" s="37" t="s">
        <v>154</v>
      </c>
      <c r="J43" s="38" t="s">
        <v>0</v>
      </c>
      <c r="K43" s="37" t="s">
        <v>154</v>
      </c>
      <c r="L43" s="38" t="s">
        <v>0</v>
      </c>
      <c r="M43" s="37" t="s">
        <v>154</v>
      </c>
      <c r="N43" s="38" t="s">
        <v>0</v>
      </c>
      <c r="O43" s="37" t="s">
        <v>154</v>
      </c>
      <c r="P43" s="38" t="s">
        <v>0</v>
      </c>
      <c r="Q43" s="37" t="s">
        <v>154</v>
      </c>
      <c r="R43" s="38" t="s">
        <v>0</v>
      </c>
      <c r="S43" s="37" t="s">
        <v>154</v>
      </c>
      <c r="T43" s="38" t="s">
        <v>0</v>
      </c>
      <c r="U43" s="37" t="s">
        <v>154</v>
      </c>
      <c r="V43" s="38" t="s">
        <v>0</v>
      </c>
      <c r="W43" s="37" t="s">
        <v>154</v>
      </c>
      <c r="X43" s="38" t="s">
        <v>0</v>
      </c>
      <c r="Y43" s="37" t="s">
        <v>154</v>
      </c>
      <c r="Z43" s="38" t="s">
        <v>0</v>
      </c>
      <c r="AA43" s="41" t="s">
        <v>154</v>
      </c>
      <c r="AB43" s="42" t="s">
        <v>0</v>
      </c>
    </row>
    <row r="44" spans="1:33" x14ac:dyDescent="0.3">
      <c r="A44" s="55" t="s">
        <v>43</v>
      </c>
      <c r="B44" s="62" t="s">
        <v>241</v>
      </c>
      <c r="C44" s="8">
        <v>0</v>
      </c>
      <c r="D44" s="5">
        <f>IF(C48=0,"- - -",C44/C48*100)</f>
        <v>0</v>
      </c>
      <c r="E44" s="4">
        <v>0</v>
      </c>
      <c r="F44" s="5">
        <f>IF(E48=0,"- - -",E44/E48*100)</f>
        <v>0</v>
      </c>
      <c r="G44" s="4">
        <v>1</v>
      </c>
      <c r="H44" s="5">
        <f>IF(G48=0,"- - -",G44/G48*100)</f>
        <v>2.3452157598499061E-2</v>
      </c>
      <c r="I44" s="4">
        <v>3</v>
      </c>
      <c r="J44" s="5">
        <f>IF(I48=0,"- - -",I44/I48*100)</f>
        <v>1.7476406850751483E-2</v>
      </c>
      <c r="K44" s="4">
        <v>7</v>
      </c>
      <c r="L44" s="5">
        <f>IF(K48=0,"- - -",K44/K48*100)</f>
        <v>1.6507876615413641E-2</v>
      </c>
      <c r="M44" s="4">
        <v>1</v>
      </c>
      <c r="N44" s="5">
        <f>IF(M48=0,"- - -",M44/M48*100)</f>
        <v>2.9387563183260845E-3</v>
      </c>
      <c r="O44" s="4">
        <v>0</v>
      </c>
      <c r="P44" s="5">
        <f>IF(O48=0,"- - -",O44/O48*100)</f>
        <v>0</v>
      </c>
      <c r="Q44" s="4">
        <v>2</v>
      </c>
      <c r="R44" s="5">
        <f>IF(Q48=0,"- - -",Q44/Q48*100)</f>
        <v>3.1751071598666455E-2</v>
      </c>
      <c r="S44" s="4">
        <v>0</v>
      </c>
      <c r="T44" s="5">
        <f>IF(S48=0,"- - -",S44/S48*100)</f>
        <v>0</v>
      </c>
      <c r="U44" s="4">
        <v>0</v>
      </c>
      <c r="V44" s="5">
        <f>IF(U48=0,"- - -",U44/U48*100)</f>
        <v>0</v>
      </c>
      <c r="W44" s="4">
        <v>0</v>
      </c>
      <c r="X44" s="5">
        <f>IF(W48=0,"- - -",W44/W48*100)</f>
        <v>0</v>
      </c>
      <c r="Y44" s="4">
        <v>1</v>
      </c>
      <c r="Z44" s="5">
        <f>IF(Y48=0,"- - -",Y44/Y48*100)</f>
        <v>3.9856516540454363E-2</v>
      </c>
      <c r="AA44" s="26">
        <f>C44+E44+G44+I44+K44+M44+O44+Q44+S44+U44+W44+Y44</f>
        <v>15</v>
      </c>
      <c r="AB44" s="27">
        <f>IF(AA48=0,"- - -",AA44/AA48*100)</f>
        <v>1.1654830538763967E-2</v>
      </c>
      <c r="AE44" s="69"/>
    </row>
    <row r="45" spans="1:33" x14ac:dyDescent="0.3">
      <c r="A45" s="52" t="s">
        <v>44</v>
      </c>
      <c r="B45" s="62" t="s">
        <v>242</v>
      </c>
      <c r="C45" s="9">
        <v>291</v>
      </c>
      <c r="D45" s="3">
        <f>IF(C48=0,"- - -",C45/C48*100)</f>
        <v>48.019801980198018</v>
      </c>
      <c r="E45" s="2">
        <v>1193</v>
      </c>
      <c r="F45" s="3">
        <f>IF(E48=0,"- - -",E45/E48*100)</f>
        <v>52.671081677704187</v>
      </c>
      <c r="G45" s="2">
        <v>2167</v>
      </c>
      <c r="H45" s="3">
        <f>IF(G48=0,"- - -",G45/G48*100)</f>
        <v>50.820825515947462</v>
      </c>
      <c r="I45" s="2">
        <v>8639</v>
      </c>
      <c r="J45" s="3">
        <f>IF(I48=0,"- - -",I45/I48*100)</f>
        <v>50.326226261214025</v>
      </c>
      <c r="K45" s="2">
        <v>21436</v>
      </c>
      <c r="L45" s="3">
        <f>IF(K48=0,"- - -",K45/K48*100)</f>
        <v>50.551834732572395</v>
      </c>
      <c r="M45" s="2">
        <v>17577</v>
      </c>
      <c r="N45" s="3">
        <f>IF(M48=0,"- - -",M45/M48*100)</f>
        <v>51.654519807217582</v>
      </c>
      <c r="O45" s="2">
        <v>8007</v>
      </c>
      <c r="P45" s="3">
        <f>IF(O48=0,"- - -",O45/O48*100)</f>
        <v>52.30256711738194</v>
      </c>
      <c r="Q45" s="2">
        <v>3377</v>
      </c>
      <c r="R45" s="3">
        <f>IF(Q48=0,"- - -",Q45/Q48*100)</f>
        <v>53.611684394348316</v>
      </c>
      <c r="S45" s="2">
        <v>1180</v>
      </c>
      <c r="T45" s="3">
        <f>IF(S48=0,"- - -",S45/S48*100)</f>
        <v>52.491103202846979</v>
      </c>
      <c r="U45" s="2">
        <v>540</v>
      </c>
      <c r="V45" s="3">
        <f>IF(U48=0,"- - -",U45/U48*100)</f>
        <v>54.162487462387162</v>
      </c>
      <c r="W45" s="2">
        <v>312</v>
      </c>
      <c r="X45" s="3">
        <f>IF(W48=0,"- - -",W45/W48*100)</f>
        <v>51.400329489291593</v>
      </c>
      <c r="Y45" s="2">
        <v>1245</v>
      </c>
      <c r="Z45" s="3">
        <f>IF(Y48=0,"- - -",Y45/Y48*100)</f>
        <v>49.621363092865685</v>
      </c>
      <c r="AA45" s="26">
        <f t="shared" ref="AA45:AA47" si="3">C45+E45+G45+I45+K45+M45+O45+Q45+S45+U45+W45+Y45</f>
        <v>65964</v>
      </c>
      <c r="AB45" s="29">
        <f>IF(AA48=0,"- - -",AA45/AA48*100)</f>
        <v>51.253282777268417</v>
      </c>
      <c r="AE45" s="69"/>
    </row>
    <row r="46" spans="1:33" x14ac:dyDescent="0.3">
      <c r="A46" s="52" t="s">
        <v>45</v>
      </c>
      <c r="B46" s="62" t="s">
        <v>243</v>
      </c>
      <c r="C46" s="9">
        <v>315</v>
      </c>
      <c r="D46" s="3">
        <f>IF(C48=0,"- - -",C46/C48*100)</f>
        <v>51.980198019801982</v>
      </c>
      <c r="E46" s="2">
        <v>1072</v>
      </c>
      <c r="F46" s="3">
        <f>IF(E48=0,"- - -",E46/E48*100)</f>
        <v>47.328918322295806</v>
      </c>
      <c r="G46" s="2">
        <v>2096</v>
      </c>
      <c r="H46" s="3">
        <f>IF(G48=0,"- - -",G46/G48*100)</f>
        <v>49.155722326454033</v>
      </c>
      <c r="I46" s="2">
        <v>8524</v>
      </c>
      <c r="J46" s="3">
        <f>IF(I48=0,"- - -",I46/I48*100)</f>
        <v>49.656297331935221</v>
      </c>
      <c r="K46" s="2">
        <v>20961</v>
      </c>
      <c r="L46" s="3">
        <f>IF(K48=0,"- - -",K46/K48*100)</f>
        <v>49.431657390812191</v>
      </c>
      <c r="M46" s="2">
        <v>16450</v>
      </c>
      <c r="N46" s="3">
        <f>IF(M48=0,"- - -",M46/M48*100)</f>
        <v>48.342541436464089</v>
      </c>
      <c r="O46" s="2">
        <v>7302</v>
      </c>
      <c r="P46" s="3">
        <f>IF(O48=0,"- - -",O46/O48*100)</f>
        <v>47.697432882618067</v>
      </c>
      <c r="Q46" s="2">
        <v>2920</v>
      </c>
      <c r="R46" s="3">
        <f>IF(Q48=0,"- - -",Q46/Q48*100)</f>
        <v>46.356564534053021</v>
      </c>
      <c r="S46" s="2">
        <v>1068</v>
      </c>
      <c r="T46" s="3">
        <f>IF(S48=0,"- - -",S46/S48*100)</f>
        <v>47.508896797153028</v>
      </c>
      <c r="U46" s="2">
        <v>457</v>
      </c>
      <c r="V46" s="3">
        <f>IF(U48=0,"- - -",U46/U48*100)</f>
        <v>45.837512537612838</v>
      </c>
      <c r="W46" s="2">
        <v>295</v>
      </c>
      <c r="X46" s="3">
        <f>IF(W48=0,"- - -",W46/W48*100)</f>
        <v>48.599670510708407</v>
      </c>
      <c r="Y46" s="2">
        <v>1263</v>
      </c>
      <c r="Z46" s="3">
        <f>IF(Y48=0,"- - -",Y46/Y48*100)</f>
        <v>50.338780390593861</v>
      </c>
      <c r="AA46" s="26">
        <f t="shared" si="3"/>
        <v>62723</v>
      </c>
      <c r="AB46" s="29">
        <f>IF(AA48=0,"- - -",AA46/AA48*100)</f>
        <v>48.735062392192816</v>
      </c>
      <c r="AE46" s="69"/>
    </row>
    <row r="47" spans="1:33" ht="15" thickBot="1" x14ac:dyDescent="0.35">
      <c r="A47" s="52" t="s">
        <v>46</v>
      </c>
      <c r="B47" s="62" t="s">
        <v>244</v>
      </c>
      <c r="C47" s="9">
        <v>0</v>
      </c>
      <c r="D47" s="3">
        <f>IF(C48=0,"- - -",C47/C48*100)</f>
        <v>0</v>
      </c>
      <c r="E47" s="2">
        <v>0</v>
      </c>
      <c r="F47" s="3">
        <f>IF(E48=0,"- - -",E47/E48*100)</f>
        <v>0</v>
      </c>
      <c r="G47" s="2">
        <v>0</v>
      </c>
      <c r="H47" s="3">
        <f>IF(G48=0,"- - -",G47/G48*100)</f>
        <v>0</v>
      </c>
      <c r="I47" s="2">
        <v>0</v>
      </c>
      <c r="J47" s="3">
        <f>IF(I48=0,"- - -",I47/I48*100)</f>
        <v>0</v>
      </c>
      <c r="K47" s="2">
        <v>0</v>
      </c>
      <c r="L47" s="3">
        <f>IF(K48=0,"- - -",K47/K48*100)</f>
        <v>0</v>
      </c>
      <c r="M47" s="2">
        <v>0</v>
      </c>
      <c r="N47" s="3">
        <f>IF(M48=0,"- - -",M47/M48*100)</f>
        <v>0</v>
      </c>
      <c r="O47" s="2">
        <v>0</v>
      </c>
      <c r="P47" s="3">
        <f>IF(O48=0,"- - -",O47/O48*100)</f>
        <v>0</v>
      </c>
      <c r="Q47" s="2">
        <v>0</v>
      </c>
      <c r="R47" s="3">
        <f>IF(Q48=0,"- - -",Q47/Q48*100)</f>
        <v>0</v>
      </c>
      <c r="S47" s="2">
        <v>0</v>
      </c>
      <c r="T47" s="3">
        <f>IF(S48=0,"- - -",S47/S48*100)</f>
        <v>0</v>
      </c>
      <c r="U47" s="2">
        <v>0</v>
      </c>
      <c r="V47" s="3">
        <f>IF(U48=0,"- - -",U47/U48*100)</f>
        <v>0</v>
      </c>
      <c r="W47" s="2">
        <v>0</v>
      </c>
      <c r="X47" s="3">
        <f>IF(W48=0,"- - -",W47/W48*100)</f>
        <v>0</v>
      </c>
      <c r="Y47" s="2">
        <v>0</v>
      </c>
      <c r="Z47" s="3">
        <f>IF(Y48=0,"- - -",Y47/Y48*100)</f>
        <v>0</v>
      </c>
      <c r="AA47" s="26">
        <f t="shared" si="3"/>
        <v>0</v>
      </c>
      <c r="AB47" s="29">
        <f>IF(AA48=0,"- - -",AA47/AA48*100)</f>
        <v>0</v>
      </c>
      <c r="AE47" s="69"/>
    </row>
    <row r="48" spans="1:33" x14ac:dyDescent="0.3">
      <c r="A48" s="161" t="s">
        <v>153</v>
      </c>
      <c r="B48" s="162"/>
      <c r="C48" s="14">
        <f>SUM(C44:C47)</f>
        <v>606</v>
      </c>
      <c r="D48" s="15">
        <f>IF(C48=0,"- - -",C48/C48*100)</f>
        <v>100</v>
      </c>
      <c r="E48" s="16">
        <f>SUM(E44:E47)</f>
        <v>2265</v>
      </c>
      <c r="F48" s="15">
        <f>IF(E48=0,"- - -",E48/E48*100)</f>
        <v>100</v>
      </c>
      <c r="G48" s="16">
        <f>SUM(G44:G47)</f>
        <v>4264</v>
      </c>
      <c r="H48" s="15">
        <f>IF(G48=0,"- - -",G48/G48*100)</f>
        <v>100</v>
      </c>
      <c r="I48" s="16">
        <f>SUM(I44:I47)</f>
        <v>17166</v>
      </c>
      <c r="J48" s="15">
        <f>IF(I48=0,"- - -",I48/I48*100)</f>
        <v>100</v>
      </c>
      <c r="K48" s="16">
        <f>SUM(K44:K47)</f>
        <v>42404</v>
      </c>
      <c r="L48" s="15">
        <f>IF(K48=0,"- - -",K48/K48*100)</f>
        <v>100</v>
      </c>
      <c r="M48" s="16">
        <f>SUM(M44:M47)</f>
        <v>34028</v>
      </c>
      <c r="N48" s="15">
        <f>IF(M48=0,"- - -",M48/M48*100)</f>
        <v>100</v>
      </c>
      <c r="O48" s="16">
        <f>SUM(O44:O47)</f>
        <v>15309</v>
      </c>
      <c r="P48" s="15">
        <f>IF(O48=0,"- - -",O48/O48*100)</f>
        <v>100</v>
      </c>
      <c r="Q48" s="16">
        <f>SUM(Q44:Q47)</f>
        <v>6299</v>
      </c>
      <c r="R48" s="15">
        <f>IF(Q48=0,"- - -",Q48/Q48*100)</f>
        <v>100</v>
      </c>
      <c r="S48" s="16">
        <f>SUM(S44:S47)</f>
        <v>2248</v>
      </c>
      <c r="T48" s="15">
        <f>IF(S48=0,"- - -",S48/S48*100)</f>
        <v>100</v>
      </c>
      <c r="U48" s="16">
        <f>SUM(U44:U47)</f>
        <v>997</v>
      </c>
      <c r="V48" s="15">
        <f>IF(U48=0,"- - -",U48/U48*100)</f>
        <v>100</v>
      </c>
      <c r="W48" s="16">
        <f>SUM(W44:W47)</f>
        <v>607</v>
      </c>
      <c r="X48" s="15">
        <f>IF(W48=0,"- - -",W48/W48*100)</f>
        <v>100</v>
      </c>
      <c r="Y48" s="16">
        <f>SUM(Y44:Y47)</f>
        <v>2509</v>
      </c>
      <c r="Z48" s="15">
        <f>IF(Y48=0,"- - -",Y48/Y48*100)</f>
        <v>100</v>
      </c>
      <c r="AA48" s="22">
        <f>SUM(AA44:AA47)</f>
        <v>128702</v>
      </c>
      <c r="AB48" s="23">
        <f>IF(AA48=0,"- - -",AA48/AA48*100)</f>
        <v>100</v>
      </c>
      <c r="AE48" s="69"/>
    </row>
    <row r="49" spans="1:28" ht="15" thickBot="1" x14ac:dyDescent="0.35">
      <c r="A49" s="163" t="s">
        <v>187</v>
      </c>
      <c r="B49" s="164"/>
      <c r="C49" s="18">
        <f>IF($AA48=0,"- - -",C48/$AA48*100)</f>
        <v>0.47085515376606424</v>
      </c>
      <c r="D49" s="19"/>
      <c r="E49" s="20">
        <f>IF($AA48=0,"- - -",E48/$AA48*100)</f>
        <v>1.7598794113533589</v>
      </c>
      <c r="F49" s="19"/>
      <c r="G49" s="20">
        <f>IF($AA48=0,"- - -",G48/$AA48*100)</f>
        <v>3.3130798278193034</v>
      </c>
      <c r="H49" s="19"/>
      <c r="I49" s="20">
        <f>IF($AA48=0,"- - -",I48/$AA48*100)</f>
        <v>13.337788068561482</v>
      </c>
      <c r="J49" s="19"/>
      <c r="K49" s="20">
        <f>IF($AA48=0,"- - -",K48/$AA48*100)</f>
        <v>32.947428944383148</v>
      </c>
      <c r="L49" s="19"/>
      <c r="M49" s="20">
        <f>IF($AA48=0,"- - -",M48/$AA48*100)</f>
        <v>26.43937157153735</v>
      </c>
      <c r="N49" s="19"/>
      <c r="O49" s="20">
        <f>IF($AA48=0,"- - -",O48/$AA48*100)</f>
        <v>11.894920047862504</v>
      </c>
      <c r="P49" s="19"/>
      <c r="Q49" s="20">
        <f>IF($AA48=0,"- - -",Q48/$AA48*100)</f>
        <v>4.894251837578282</v>
      </c>
      <c r="R49" s="19"/>
      <c r="S49" s="20">
        <f>IF($AA48=0,"- - -",S48/$AA48*100)</f>
        <v>1.7466706034094264</v>
      </c>
      <c r="T49" s="19"/>
      <c r="U49" s="20">
        <f>IF($AA48=0,"- - -",U48/$AA48*100)</f>
        <v>0.7746577364765117</v>
      </c>
      <c r="V49" s="19"/>
      <c r="W49" s="20">
        <f>IF($AA48=0,"- - -",W48/$AA48*100)</f>
        <v>0.47163214246864849</v>
      </c>
      <c r="X49" s="19"/>
      <c r="Y49" s="20">
        <f>IF($AA48=0,"- - -",Y48/$AA48*100)</f>
        <v>1.9494646547839194</v>
      </c>
      <c r="Z49" s="19"/>
      <c r="AA49" s="24">
        <f>IF($AA48=0,"- - -",AA48/$AA48*100)</f>
        <v>100</v>
      </c>
      <c r="AB49" s="25"/>
    </row>
    <row r="52" spans="1:28" x14ac:dyDescent="0.3">
      <c r="A52" s="49" t="s">
        <v>238</v>
      </c>
      <c r="J52" s="48"/>
      <c r="L52" s="48"/>
    </row>
    <row r="53" spans="1:28" ht="15" thickBot="1" x14ac:dyDescent="0.35"/>
    <row r="54" spans="1:28" ht="14.4" customHeight="1" x14ac:dyDescent="0.3">
      <c r="A54" s="157" t="s">
        <v>234</v>
      </c>
      <c r="B54" s="158"/>
      <c r="C54" s="32" t="s">
        <v>195</v>
      </c>
      <c r="D54" s="33"/>
      <c r="E54" s="33" t="s">
        <v>196</v>
      </c>
      <c r="F54" s="33"/>
      <c r="G54" s="33" t="s">
        <v>197</v>
      </c>
      <c r="H54" s="33"/>
      <c r="I54" s="33" t="s">
        <v>198</v>
      </c>
      <c r="J54" s="33"/>
      <c r="K54" s="33" t="s">
        <v>199</v>
      </c>
      <c r="L54" s="33"/>
      <c r="M54" s="33" t="s">
        <v>200</v>
      </c>
      <c r="N54" s="33"/>
      <c r="O54" s="33" t="s">
        <v>201</v>
      </c>
      <c r="P54" s="33"/>
      <c r="Q54" s="33" t="s">
        <v>202</v>
      </c>
      <c r="R54" s="33"/>
      <c r="S54" s="33" t="s">
        <v>262</v>
      </c>
      <c r="T54" s="33"/>
      <c r="U54" s="35" t="s">
        <v>153</v>
      </c>
      <c r="V54" s="36"/>
    </row>
    <row r="55" spans="1:28" ht="15" thickBot="1" x14ac:dyDescent="0.35">
      <c r="A55" s="159"/>
      <c r="B55" s="160"/>
      <c r="C55" s="37" t="s">
        <v>154</v>
      </c>
      <c r="D55" s="38" t="s">
        <v>0</v>
      </c>
      <c r="E55" s="39" t="s">
        <v>154</v>
      </c>
      <c r="F55" s="38" t="s">
        <v>0</v>
      </c>
      <c r="G55" s="39" t="s">
        <v>154</v>
      </c>
      <c r="H55" s="38" t="s">
        <v>0</v>
      </c>
      <c r="I55" s="37" t="s">
        <v>154</v>
      </c>
      <c r="J55" s="38" t="s">
        <v>0</v>
      </c>
      <c r="K55" s="37" t="s">
        <v>154</v>
      </c>
      <c r="L55" s="38" t="s">
        <v>0</v>
      </c>
      <c r="M55" s="37" t="s">
        <v>154</v>
      </c>
      <c r="N55" s="38" t="s">
        <v>0</v>
      </c>
      <c r="O55" s="37" t="s">
        <v>154</v>
      </c>
      <c r="P55" s="38" t="s">
        <v>0</v>
      </c>
      <c r="Q55" s="37" t="s">
        <v>154</v>
      </c>
      <c r="R55" s="38" t="s">
        <v>0</v>
      </c>
      <c r="S55" s="37" t="s">
        <v>154</v>
      </c>
      <c r="T55" s="38" t="s">
        <v>0</v>
      </c>
      <c r="U55" s="41" t="s">
        <v>154</v>
      </c>
      <c r="V55" s="42" t="s">
        <v>0</v>
      </c>
    </row>
    <row r="56" spans="1:28" x14ac:dyDescent="0.3">
      <c r="A56" s="55" t="s">
        <v>43</v>
      </c>
      <c r="B56" s="62" t="s">
        <v>241</v>
      </c>
      <c r="C56" s="8">
        <v>0</v>
      </c>
      <c r="D56" s="5">
        <f>IF(C60=0,"- - -",C56/C60*100)</f>
        <v>0</v>
      </c>
      <c r="E56" s="4">
        <v>2</v>
      </c>
      <c r="F56" s="5">
        <f>IF(E60=0,"- - -",E56/E60*100)</f>
        <v>0.33112582781456956</v>
      </c>
      <c r="G56" s="4">
        <v>0</v>
      </c>
      <c r="H56" s="5">
        <f>IF(G60=0,"- - -",G56/G60*100)</f>
        <v>0</v>
      </c>
      <c r="I56" s="4">
        <v>3</v>
      </c>
      <c r="J56" s="5">
        <f>IF(I60=0,"- - -",I56/I60*100)</f>
        <v>1.646180860403863E-2</v>
      </c>
      <c r="K56" s="4">
        <v>9</v>
      </c>
      <c r="L56" s="5">
        <f>IF(K60=0,"- - -",K56/K60*100)</f>
        <v>9.6081989964769948E-3</v>
      </c>
      <c r="M56" s="4">
        <v>1</v>
      </c>
      <c r="N56" s="5">
        <f>IF(M60=0,"- - -",M56/M60*100)</f>
        <v>6.9118053635609626E-3</v>
      </c>
      <c r="O56" s="4">
        <v>0</v>
      </c>
      <c r="P56" s="5">
        <f>IF(O60=0,"- - -",O56/O60*100)</f>
        <v>0</v>
      </c>
      <c r="Q56" s="4">
        <v>0</v>
      </c>
      <c r="R56" s="5">
        <f>IF(Q60=0,"- - -",Q56/Q60*100)</f>
        <v>0</v>
      </c>
      <c r="S56" s="4">
        <v>0</v>
      </c>
      <c r="T56" s="5">
        <f>IF(S60=0,"- - -",S56/S60*100)</f>
        <v>0</v>
      </c>
      <c r="U56" s="26">
        <f>C56+E56+G56+I56+K56+M56+O56+Q56+S56</f>
        <v>15</v>
      </c>
      <c r="V56" s="27">
        <f>IF(U60=0,"- - -",U56/U60*100)</f>
        <v>1.1654830538763967E-2</v>
      </c>
      <c r="Y56" s="69"/>
    </row>
    <row r="57" spans="1:28" x14ac:dyDescent="0.3">
      <c r="A57" s="52" t="s">
        <v>44</v>
      </c>
      <c r="B57" s="62" t="s">
        <v>242</v>
      </c>
      <c r="C57" s="9">
        <v>20</v>
      </c>
      <c r="D57" s="3">
        <f>IF(C60=0,"- - -",C57/C60*100)</f>
        <v>44.444444444444443</v>
      </c>
      <c r="E57" s="2">
        <v>320</v>
      </c>
      <c r="F57" s="3">
        <f>IF(E60=0,"- - -",E57/E60*100)</f>
        <v>52.980132450331126</v>
      </c>
      <c r="G57" s="2">
        <v>821</v>
      </c>
      <c r="H57" s="3">
        <f>IF(G60=0,"- - -",G57/G60*100)</f>
        <v>52.79742765273312</v>
      </c>
      <c r="I57" s="2">
        <v>9697</v>
      </c>
      <c r="J57" s="3">
        <f>IF(I60=0,"- - -",I57/I60*100)</f>
        <v>53.21005267778753</v>
      </c>
      <c r="K57" s="2">
        <v>47742</v>
      </c>
      <c r="L57" s="3">
        <f>IF(K60=0,"- - -",K57/K60*100)</f>
        <v>50.968292943311624</v>
      </c>
      <c r="M57" s="2">
        <v>7292</v>
      </c>
      <c r="N57" s="3">
        <f>IF(M60=0,"- - -",M57/M60*100)</f>
        <v>50.400884711086533</v>
      </c>
      <c r="O57" s="2">
        <v>7</v>
      </c>
      <c r="P57" s="3">
        <f>IF(O60=0,"- - -",O57/O60*100)</f>
        <v>70</v>
      </c>
      <c r="Q57" s="2">
        <v>2</v>
      </c>
      <c r="R57" s="3">
        <f>IF(Q60=0,"- - -",Q57/Q60*100)</f>
        <v>33.333333333333329</v>
      </c>
      <c r="S57" s="2">
        <v>63</v>
      </c>
      <c r="T57" s="3">
        <f>IF(S60=0,"- - -",S57/S60*100)</f>
        <v>52.5</v>
      </c>
      <c r="U57" s="26">
        <f t="shared" ref="U57:U59" si="4">C57+E57+G57+I57+K57+M57+O57+Q57+S57</f>
        <v>65964</v>
      </c>
      <c r="V57" s="29">
        <f>IF(U60=0,"- - -",U57/U60*100)</f>
        <v>51.253282777268417</v>
      </c>
      <c r="Y57" s="69"/>
    </row>
    <row r="58" spans="1:28" x14ac:dyDescent="0.3">
      <c r="A58" s="52" t="s">
        <v>45</v>
      </c>
      <c r="B58" s="62" t="s">
        <v>243</v>
      </c>
      <c r="C58" s="9">
        <v>25</v>
      </c>
      <c r="D58" s="3">
        <f>IF(C60=0,"- - -",C58/C60*100)</f>
        <v>55.555555555555557</v>
      </c>
      <c r="E58" s="2">
        <v>282</v>
      </c>
      <c r="F58" s="3">
        <f>IF(E60=0,"- - -",E58/E60*100)</f>
        <v>46.688741721854306</v>
      </c>
      <c r="G58" s="2">
        <v>734</v>
      </c>
      <c r="H58" s="3">
        <f>IF(G60=0,"- - -",G58/G60*100)</f>
        <v>47.20257234726688</v>
      </c>
      <c r="I58" s="2">
        <v>8524</v>
      </c>
      <c r="J58" s="3">
        <f>IF(I60=0,"- - -",I58/I60*100)</f>
        <v>46.773485513608428</v>
      </c>
      <c r="K58" s="2">
        <v>45919</v>
      </c>
      <c r="L58" s="3">
        <f>IF(K60=0,"- - -",K58/K60*100)</f>
        <v>49.022098857691901</v>
      </c>
      <c r="M58" s="2">
        <v>7175</v>
      </c>
      <c r="N58" s="3">
        <f>IF(M60=0,"- - -",M58/M60*100)</f>
        <v>49.592203483549902</v>
      </c>
      <c r="O58" s="2">
        <v>3</v>
      </c>
      <c r="P58" s="3">
        <f>IF(O60=0,"- - -",O58/O60*100)</f>
        <v>30</v>
      </c>
      <c r="Q58" s="2">
        <v>4</v>
      </c>
      <c r="R58" s="3">
        <f>IF(Q60=0,"- - -",Q58/Q60*100)</f>
        <v>66.666666666666657</v>
      </c>
      <c r="S58" s="2">
        <v>57</v>
      </c>
      <c r="T58" s="3">
        <f>IF(S60=0,"- - -",S58/S60*100)</f>
        <v>47.5</v>
      </c>
      <c r="U58" s="26">
        <f t="shared" si="4"/>
        <v>62723</v>
      </c>
      <c r="V58" s="29">
        <f>IF(U60=0,"- - -",U58/U60*100)</f>
        <v>48.735062392192816</v>
      </c>
      <c r="Y58" s="69"/>
    </row>
    <row r="59" spans="1:28" ht="15" thickBot="1" x14ac:dyDescent="0.35">
      <c r="A59" s="52" t="s">
        <v>46</v>
      </c>
      <c r="B59" s="62" t="s">
        <v>244</v>
      </c>
      <c r="C59" s="9">
        <v>0</v>
      </c>
      <c r="D59" s="3">
        <f>IF(C60=0,"- - -",C59/C60*100)</f>
        <v>0</v>
      </c>
      <c r="E59" s="2">
        <v>0</v>
      </c>
      <c r="F59" s="3">
        <f>IF(E60=0,"- - -",E59/E60*100)</f>
        <v>0</v>
      </c>
      <c r="G59" s="2">
        <v>0</v>
      </c>
      <c r="H59" s="3">
        <f>IF(G60=0,"- - -",G59/G60*100)</f>
        <v>0</v>
      </c>
      <c r="I59" s="2">
        <v>0</v>
      </c>
      <c r="J59" s="3">
        <f>IF(I60=0,"- - -",I59/I60*100)</f>
        <v>0</v>
      </c>
      <c r="K59" s="2">
        <v>0</v>
      </c>
      <c r="L59" s="3">
        <f>IF(K60=0,"- - -",K59/K60*100)</f>
        <v>0</v>
      </c>
      <c r="M59" s="2">
        <v>0</v>
      </c>
      <c r="N59" s="3">
        <f>IF(M60=0,"- - -",M59/M60*100)</f>
        <v>0</v>
      </c>
      <c r="O59" s="2">
        <v>0</v>
      </c>
      <c r="P59" s="3">
        <f>IF(O60=0,"- - -",O59/O60*100)</f>
        <v>0</v>
      </c>
      <c r="Q59" s="2">
        <v>0</v>
      </c>
      <c r="R59" s="3">
        <f>IF(Q60=0,"- - -",Q59/Q60*100)</f>
        <v>0</v>
      </c>
      <c r="S59" s="2">
        <v>0</v>
      </c>
      <c r="T59" s="3">
        <f>IF(S60=0,"- - -",S59/S60*100)</f>
        <v>0</v>
      </c>
      <c r="U59" s="26">
        <f t="shared" si="4"/>
        <v>0</v>
      </c>
      <c r="V59" s="29">
        <f>IF(U60=0,"- - -",U59/U60*100)</f>
        <v>0</v>
      </c>
      <c r="Y59" s="69"/>
    </row>
    <row r="60" spans="1:28" x14ac:dyDescent="0.3">
      <c r="A60" s="161" t="s">
        <v>153</v>
      </c>
      <c r="B60" s="162"/>
      <c r="C60" s="14">
        <f>SUM(C56:C59)</f>
        <v>45</v>
      </c>
      <c r="D60" s="15">
        <f>IF(C60=0,"- - -",C60/C60*100)</f>
        <v>100</v>
      </c>
      <c r="E60" s="16">
        <f>SUM(E56:E59)</f>
        <v>604</v>
      </c>
      <c r="F60" s="15">
        <f>IF(E60=0,"- - -",E60/E60*100)</f>
        <v>100</v>
      </c>
      <c r="G60" s="16">
        <f>SUM(G56:G59)</f>
        <v>1555</v>
      </c>
      <c r="H60" s="15">
        <f>IF(G60=0,"- - -",G60/G60*100)</f>
        <v>100</v>
      </c>
      <c r="I60" s="16">
        <f>SUM(I56:I59)</f>
        <v>18224</v>
      </c>
      <c r="J60" s="15">
        <f>IF(I60=0,"- - -",I60/I60*100)</f>
        <v>100</v>
      </c>
      <c r="K60" s="16">
        <f>SUM(K56:K59)</f>
        <v>93670</v>
      </c>
      <c r="L60" s="15">
        <f>IF(K60=0,"- - -",K60/K60*100)</f>
        <v>100</v>
      </c>
      <c r="M60" s="16">
        <f>SUM(M56:M59)</f>
        <v>14468</v>
      </c>
      <c r="N60" s="15">
        <f>IF(M60=0,"- - -",M60/M60*100)</f>
        <v>100</v>
      </c>
      <c r="O60" s="16">
        <f>SUM(O56:O59)</f>
        <v>10</v>
      </c>
      <c r="P60" s="15">
        <f>IF(O60=0,"- - -",O60/O60*100)</f>
        <v>100</v>
      </c>
      <c r="Q60" s="16">
        <f>SUM(Q56:Q59)</f>
        <v>6</v>
      </c>
      <c r="R60" s="15">
        <f>IF(Q60=0,"- - -",Q60/Q60*100)</f>
        <v>100</v>
      </c>
      <c r="S60" s="16">
        <f>SUM(S56:S59)</f>
        <v>120</v>
      </c>
      <c r="T60" s="15">
        <f>IF(S60=0,"- - -",S60/S60*100)</f>
        <v>100</v>
      </c>
      <c r="U60" s="22">
        <f>SUM(U56:U59)</f>
        <v>128702</v>
      </c>
      <c r="V60" s="23">
        <f>IF(U60=0,"- - -",U60/U60*100)</f>
        <v>100</v>
      </c>
      <c r="Y60" s="69"/>
    </row>
    <row r="61" spans="1:28" ht="15" thickBot="1" x14ac:dyDescent="0.35">
      <c r="A61" s="163" t="s">
        <v>567</v>
      </c>
      <c r="B61" s="164"/>
      <c r="C61" s="18">
        <f>IF($U60=0,"- - -",C60/$U60*100)</f>
        <v>3.49644916162919E-2</v>
      </c>
      <c r="D61" s="19"/>
      <c r="E61" s="20">
        <f>IF($U60=0,"- - -",E60/$U60*100)</f>
        <v>0.46930117636089569</v>
      </c>
      <c r="F61" s="19"/>
      <c r="G61" s="20">
        <f>IF($U60=0,"- - -",G60/$U60*100)</f>
        <v>1.2082174325185313</v>
      </c>
      <c r="H61" s="19"/>
      <c r="I61" s="20">
        <f>IF($U60=0,"- - -",I60/$U60*100)</f>
        <v>14.159842115895636</v>
      </c>
      <c r="J61" s="19"/>
      <c r="K61" s="20">
        <f>IF($U60=0,"- - -",K60/$U60*100)</f>
        <v>72.780531771068041</v>
      </c>
      <c r="L61" s="19"/>
      <c r="M61" s="20">
        <f>IF($U60=0,"- - -",M60/$U60*100)</f>
        <v>11.241472548989137</v>
      </c>
      <c r="N61" s="19"/>
      <c r="O61" s="20">
        <f>IF($U60=0,"- - -",O60/$U60*100)</f>
        <v>7.7698870258426436E-3</v>
      </c>
      <c r="P61" s="19"/>
      <c r="Q61" s="20">
        <f>IF($U60=0,"- - -",Q60/$U60*100)</f>
        <v>4.661932215505587E-3</v>
      </c>
      <c r="R61" s="19"/>
      <c r="S61" s="20">
        <f>IF($U60=0,"- - -",S60/$U60*100)</f>
        <v>9.3238644310111737E-2</v>
      </c>
      <c r="T61" s="19"/>
      <c r="U61" s="24">
        <f>IF($U60=0,"- - -",U60/$U60*100)</f>
        <v>100</v>
      </c>
      <c r="V61" s="25"/>
    </row>
    <row r="62" spans="1:28" x14ac:dyDescent="0.3">
      <c r="A62" s="63"/>
    </row>
    <row r="64" spans="1:28" x14ac:dyDescent="0.3">
      <c r="A64" s="49" t="s">
        <v>239</v>
      </c>
      <c r="J64" s="48"/>
      <c r="L64" s="48"/>
    </row>
    <row r="65" spans="1:31" ht="15" thickBot="1" x14ac:dyDescent="0.35"/>
    <row r="66" spans="1:31" ht="14.4" customHeight="1" x14ac:dyDescent="0.3">
      <c r="A66" s="157" t="s">
        <v>234</v>
      </c>
      <c r="B66" s="158"/>
      <c r="C66" s="182" t="s">
        <v>213</v>
      </c>
      <c r="D66" s="180"/>
      <c r="E66" s="178" t="s">
        <v>214</v>
      </c>
      <c r="F66" s="180"/>
      <c r="G66" s="178" t="s">
        <v>215</v>
      </c>
      <c r="H66" s="180"/>
      <c r="I66" s="178" t="s">
        <v>216</v>
      </c>
      <c r="J66" s="180"/>
      <c r="K66" s="178" t="s">
        <v>217</v>
      </c>
      <c r="L66" s="180"/>
      <c r="M66" s="178" t="s">
        <v>218</v>
      </c>
      <c r="N66" s="180"/>
      <c r="O66" s="178" t="s">
        <v>219</v>
      </c>
      <c r="P66" s="180"/>
      <c r="Q66" s="178" t="s">
        <v>220</v>
      </c>
      <c r="R66" s="180"/>
      <c r="S66" s="178" t="s">
        <v>221</v>
      </c>
      <c r="T66" s="180"/>
      <c r="U66" s="178" t="s">
        <v>222</v>
      </c>
      <c r="V66" s="181"/>
      <c r="W66" s="182" t="s">
        <v>153</v>
      </c>
      <c r="X66" s="181"/>
    </row>
    <row r="67" spans="1:31" ht="15" thickBot="1" x14ac:dyDescent="0.35">
      <c r="A67" s="159"/>
      <c r="B67" s="160"/>
      <c r="C67" s="37" t="s">
        <v>154</v>
      </c>
      <c r="D67" s="38" t="s">
        <v>0</v>
      </c>
      <c r="E67" s="39" t="s">
        <v>154</v>
      </c>
      <c r="F67" s="38" t="s">
        <v>0</v>
      </c>
      <c r="G67" s="39" t="s">
        <v>154</v>
      </c>
      <c r="H67" s="38" t="s">
        <v>0</v>
      </c>
      <c r="I67" s="37" t="s">
        <v>154</v>
      </c>
      <c r="J67" s="38" t="s">
        <v>0</v>
      </c>
      <c r="K67" s="37" t="s">
        <v>154</v>
      </c>
      <c r="L67" s="38" t="s">
        <v>0</v>
      </c>
      <c r="M67" s="37" t="s">
        <v>154</v>
      </c>
      <c r="N67" s="38" t="s">
        <v>0</v>
      </c>
      <c r="O67" s="37" t="s">
        <v>154</v>
      </c>
      <c r="P67" s="38" t="s">
        <v>0</v>
      </c>
      <c r="Q67" s="37" t="s">
        <v>154</v>
      </c>
      <c r="R67" s="38" t="s">
        <v>0</v>
      </c>
      <c r="S67" s="37" t="s">
        <v>154</v>
      </c>
      <c r="T67" s="38" t="s">
        <v>0</v>
      </c>
      <c r="U67" s="37" t="s">
        <v>154</v>
      </c>
      <c r="V67" s="38" t="s">
        <v>0</v>
      </c>
      <c r="W67" s="41" t="s">
        <v>154</v>
      </c>
      <c r="X67" s="42" t="s">
        <v>0</v>
      </c>
    </row>
    <row r="68" spans="1:31" x14ac:dyDescent="0.3">
      <c r="A68" s="55" t="s">
        <v>43</v>
      </c>
      <c r="B68" s="62" t="s">
        <v>241</v>
      </c>
      <c r="C68" s="8">
        <v>0</v>
      </c>
      <c r="D68" s="5">
        <f>IF(C72=0,"- - -",C68/C72*100)</f>
        <v>0</v>
      </c>
      <c r="E68" s="4">
        <v>0</v>
      </c>
      <c r="F68" s="5">
        <f>IF(E72=0,"- - -",E68/E72*100)</f>
        <v>0</v>
      </c>
      <c r="G68" s="4">
        <v>5</v>
      </c>
      <c r="H68" s="5">
        <f>IF(G72=0,"- - -",G68/G72*100)</f>
        <v>2.4199012680282645E-2</v>
      </c>
      <c r="I68" s="4">
        <v>4</v>
      </c>
      <c r="J68" s="5">
        <f>IF(I72=0,"- - -",I68/I72*100)</f>
        <v>8.6374433167782337E-3</v>
      </c>
      <c r="K68" s="4">
        <v>2</v>
      </c>
      <c r="L68" s="5">
        <f>IF(K72=0,"- - -",K68/K72*100)</f>
        <v>5.0895765472312709E-3</v>
      </c>
      <c r="M68" s="4">
        <v>3</v>
      </c>
      <c r="N68" s="5">
        <f>IF(M72=0,"- - -",M68/M72*100)</f>
        <v>1.9540155018563148E-2</v>
      </c>
      <c r="O68" s="4">
        <v>1</v>
      </c>
      <c r="P68" s="5">
        <f>IF(O72=0,"- - -",O68/O72*100)</f>
        <v>3.5285815102328866E-2</v>
      </c>
      <c r="Q68" s="4">
        <v>0</v>
      </c>
      <c r="R68" s="5">
        <f>IF(Q72=0,"- - -",Q68/Q72*100)</f>
        <v>0</v>
      </c>
      <c r="S68" s="4">
        <v>0</v>
      </c>
      <c r="T68" s="5">
        <f>IF(S72=0,"- - -",S68/S72*100)</f>
        <v>0</v>
      </c>
      <c r="U68" s="4">
        <v>0</v>
      </c>
      <c r="V68" s="5" t="str">
        <f>IF(U72=0,"- - -",U68/U72*100)</f>
        <v>- - -</v>
      </c>
      <c r="W68" s="26">
        <f>C68+E68+G68+I68+K68+M68+O68+Q68+S68+U68</f>
        <v>15</v>
      </c>
      <c r="X68" s="27">
        <f>IF(W72=0,"- - -",W68/W72*100)</f>
        <v>1.1654830538763967E-2</v>
      </c>
      <c r="AA68" s="69"/>
    </row>
    <row r="69" spans="1:31" x14ac:dyDescent="0.3">
      <c r="A69" s="52" t="s">
        <v>44</v>
      </c>
      <c r="B69" s="62" t="s">
        <v>242</v>
      </c>
      <c r="C69" s="9">
        <v>37</v>
      </c>
      <c r="D69" s="3">
        <f>IF(C72=0,"- - -",C69/C72*100)</f>
        <v>64.912280701754383</v>
      </c>
      <c r="E69" s="2">
        <v>2118</v>
      </c>
      <c r="F69" s="3">
        <f>IF(E72=0,"- - -",E69/E72*100)</f>
        <v>52.206063593788507</v>
      </c>
      <c r="G69" s="2">
        <v>10582</v>
      </c>
      <c r="H69" s="3">
        <f>IF(G72=0,"- - -",G69/G72*100)</f>
        <v>51.214790436550182</v>
      </c>
      <c r="I69" s="2">
        <v>23876</v>
      </c>
      <c r="J69" s="3">
        <f>IF(I72=0,"- - -",I69/I72*100)</f>
        <v>51.55689915784928</v>
      </c>
      <c r="K69" s="2">
        <v>19953</v>
      </c>
      <c r="L69" s="3">
        <f>IF(K72=0,"- - -",K69/K72*100)</f>
        <v>50.776160423452765</v>
      </c>
      <c r="M69" s="2">
        <v>7888</v>
      </c>
      <c r="N69" s="3">
        <f>IF(M72=0,"- - -",M69/M72*100)</f>
        <v>51.377580928808698</v>
      </c>
      <c r="O69" s="2">
        <v>1449</v>
      </c>
      <c r="P69" s="3">
        <f>IF(O72=0,"- - -",O69/O72*100)</f>
        <v>51.12914608327452</v>
      </c>
      <c r="Q69" s="2">
        <v>58</v>
      </c>
      <c r="R69" s="3">
        <f>IF(Q72=0,"- - -",Q69/Q72*100)</f>
        <v>45.3125</v>
      </c>
      <c r="S69" s="2">
        <v>3</v>
      </c>
      <c r="T69" s="3">
        <f>IF(S72=0,"- - -",S69/S72*100)</f>
        <v>60</v>
      </c>
      <c r="U69" s="2">
        <v>0</v>
      </c>
      <c r="V69" s="3" t="str">
        <f>IF(U72=0,"- - -",U69/U72*100)</f>
        <v>- - -</v>
      </c>
      <c r="W69" s="26">
        <f t="shared" ref="W69:W71" si="5">C69+E69+G69+I69+K69+M69+O69+Q69+S69+U69</f>
        <v>65964</v>
      </c>
      <c r="X69" s="29">
        <f>IF(W72=0,"- - -",W69/W72*100)</f>
        <v>51.253282777268417</v>
      </c>
      <c r="AA69" s="69"/>
    </row>
    <row r="70" spans="1:31" x14ac:dyDescent="0.3">
      <c r="A70" s="52" t="s">
        <v>45</v>
      </c>
      <c r="B70" s="62" t="s">
        <v>243</v>
      </c>
      <c r="C70" s="9">
        <v>20</v>
      </c>
      <c r="D70" s="3">
        <f>IF(C72=0,"- - -",C70/C72*100)</f>
        <v>35.087719298245609</v>
      </c>
      <c r="E70" s="2">
        <v>1939</v>
      </c>
      <c r="F70" s="3">
        <f>IF(E72=0,"- - -",E70/E72*100)</f>
        <v>47.793936406211486</v>
      </c>
      <c r="G70" s="2">
        <v>10075</v>
      </c>
      <c r="H70" s="3">
        <f>IF(G72=0,"- - -",G70/G72*100)</f>
        <v>48.761010550769527</v>
      </c>
      <c r="I70" s="2">
        <v>22430</v>
      </c>
      <c r="J70" s="3">
        <f>IF(I72=0,"- - -",I70/I72*100)</f>
        <v>48.434463398833941</v>
      </c>
      <c r="K70" s="2">
        <v>19341</v>
      </c>
      <c r="L70" s="3">
        <f>IF(K72=0,"- - -",K70/K72*100)</f>
        <v>49.21875</v>
      </c>
      <c r="M70" s="2">
        <v>7462</v>
      </c>
      <c r="N70" s="3">
        <f>IF(M72=0,"- - -",M70/M72*100)</f>
        <v>48.602878916172735</v>
      </c>
      <c r="O70" s="2">
        <v>1384</v>
      </c>
      <c r="P70" s="3">
        <f>IF(O72=0,"- - -",O70/O72*100)</f>
        <v>48.835568101623153</v>
      </c>
      <c r="Q70" s="2">
        <v>70</v>
      </c>
      <c r="R70" s="3">
        <f>IF(Q72=0,"- - -",Q70/Q72*100)</f>
        <v>54.6875</v>
      </c>
      <c r="S70" s="2">
        <v>2</v>
      </c>
      <c r="T70" s="3">
        <f>IF(S72=0,"- - -",S70/S72*100)</f>
        <v>40</v>
      </c>
      <c r="U70" s="2">
        <v>0</v>
      </c>
      <c r="V70" s="3" t="str">
        <f>IF(U72=0,"- - -",U70/U72*100)</f>
        <v>- - -</v>
      </c>
      <c r="W70" s="26">
        <f t="shared" si="5"/>
        <v>62723</v>
      </c>
      <c r="X70" s="29">
        <f>IF(W72=0,"- - -",W70/W72*100)</f>
        <v>48.735062392192816</v>
      </c>
      <c r="AA70" s="69"/>
    </row>
    <row r="71" spans="1:31" ht="15" thickBot="1" x14ac:dyDescent="0.35">
      <c r="A71" s="52" t="s">
        <v>46</v>
      </c>
      <c r="B71" s="62" t="s">
        <v>244</v>
      </c>
      <c r="C71" s="9">
        <v>0</v>
      </c>
      <c r="D71" s="3">
        <f>IF(C72=0,"- - -",C71/C72*100)</f>
        <v>0</v>
      </c>
      <c r="E71" s="2">
        <v>0</v>
      </c>
      <c r="F71" s="3">
        <f>IF(E72=0,"- - -",E71/E72*100)</f>
        <v>0</v>
      </c>
      <c r="G71" s="2">
        <v>0</v>
      </c>
      <c r="H71" s="3">
        <f>IF(G72=0,"- - -",G71/G72*100)</f>
        <v>0</v>
      </c>
      <c r="I71" s="2">
        <v>0</v>
      </c>
      <c r="J71" s="3">
        <f>IF(I72=0,"- - -",I71/I72*100)</f>
        <v>0</v>
      </c>
      <c r="K71" s="2">
        <v>0</v>
      </c>
      <c r="L71" s="3">
        <f>IF(K72=0,"- - -",K71/K72*100)</f>
        <v>0</v>
      </c>
      <c r="M71" s="2">
        <v>0</v>
      </c>
      <c r="N71" s="3">
        <f>IF(M72=0,"- - -",M71/M72*100)</f>
        <v>0</v>
      </c>
      <c r="O71" s="2">
        <v>0</v>
      </c>
      <c r="P71" s="3">
        <f>IF(O72=0,"- - -",O71/O72*100)</f>
        <v>0</v>
      </c>
      <c r="Q71" s="2">
        <v>0</v>
      </c>
      <c r="R71" s="3">
        <f>IF(Q72=0,"- - -",Q71/Q72*100)</f>
        <v>0</v>
      </c>
      <c r="S71" s="2">
        <v>0</v>
      </c>
      <c r="T71" s="3">
        <f>IF(S72=0,"- - -",S71/S72*100)</f>
        <v>0</v>
      </c>
      <c r="U71" s="2">
        <v>0</v>
      </c>
      <c r="V71" s="3" t="str">
        <f>IF(U72=0,"- - -",U71/U72*100)</f>
        <v>- - -</v>
      </c>
      <c r="W71" s="26">
        <f t="shared" si="5"/>
        <v>0</v>
      </c>
      <c r="X71" s="29">
        <f>IF(W72=0,"- - -",W71/W72*100)</f>
        <v>0</v>
      </c>
      <c r="AA71" s="69"/>
    </row>
    <row r="72" spans="1:31" x14ac:dyDescent="0.3">
      <c r="A72" s="161" t="s">
        <v>153</v>
      </c>
      <c r="B72" s="162"/>
      <c r="C72" s="14">
        <f>SUM(C68:C71)</f>
        <v>57</v>
      </c>
      <c r="D72" s="15">
        <f>IF(C72=0,"- - -",C72/C72*100)</f>
        <v>100</v>
      </c>
      <c r="E72" s="16">
        <f>SUM(E68:E71)</f>
        <v>4057</v>
      </c>
      <c r="F72" s="15">
        <f>IF(E72=0,"- - -",E72/E72*100)</f>
        <v>100</v>
      </c>
      <c r="G72" s="16">
        <f>SUM(G68:G71)</f>
        <v>20662</v>
      </c>
      <c r="H72" s="15">
        <f>IF(G72=0,"- - -",G72/G72*100)</f>
        <v>100</v>
      </c>
      <c r="I72" s="16">
        <f>SUM(I68:I71)</f>
        <v>46310</v>
      </c>
      <c r="J72" s="15">
        <f>IF(I72=0,"- - -",I72/I72*100)</f>
        <v>100</v>
      </c>
      <c r="K72" s="16">
        <f>SUM(K68:K71)</f>
        <v>39296</v>
      </c>
      <c r="L72" s="15">
        <f>IF(K72=0,"- - -",K72/K72*100)</f>
        <v>100</v>
      </c>
      <c r="M72" s="16">
        <f>SUM(M68:M71)</f>
        <v>15353</v>
      </c>
      <c r="N72" s="15">
        <f>IF(M72=0,"- - -",M72/M72*100)</f>
        <v>100</v>
      </c>
      <c r="O72" s="16">
        <f>SUM(O68:O71)</f>
        <v>2834</v>
      </c>
      <c r="P72" s="15">
        <f>IF(O72=0,"- - -",O72/O72*100)</f>
        <v>100</v>
      </c>
      <c r="Q72" s="16">
        <f>SUM(Q68:Q71)</f>
        <v>128</v>
      </c>
      <c r="R72" s="15">
        <f>IF(Q72=0,"- - -",Q72/Q72*100)</f>
        <v>100</v>
      </c>
      <c r="S72" s="16">
        <f>SUM(S68:S71)</f>
        <v>5</v>
      </c>
      <c r="T72" s="15">
        <f>IF(S72=0,"- - -",S72/S72*100)</f>
        <v>100</v>
      </c>
      <c r="U72" s="16">
        <f>SUM(U68:U71)</f>
        <v>0</v>
      </c>
      <c r="V72" s="15" t="str">
        <f>IF(U72=0,"- - -",U72/U72*100)</f>
        <v>- - -</v>
      </c>
      <c r="W72" s="22">
        <f>SUM(W68:W71)</f>
        <v>128702</v>
      </c>
      <c r="X72" s="23">
        <f>IF(W72=0,"- - -",W72/W72*100)</f>
        <v>100</v>
      </c>
      <c r="AA72" s="69"/>
    </row>
    <row r="73" spans="1:31" ht="15" thickBot="1" x14ac:dyDescent="0.35">
      <c r="A73" s="163" t="s">
        <v>615</v>
      </c>
      <c r="B73" s="164"/>
      <c r="C73" s="188">
        <f>IF($W72=0,"- - -",C72/$W72*100)</f>
        <v>4.4288356047303072E-2</v>
      </c>
      <c r="D73" s="169"/>
      <c r="E73" s="168">
        <f>IF($W72=0,"- - -",E72/$W72*100)</f>
        <v>3.1522431663843609</v>
      </c>
      <c r="F73" s="169"/>
      <c r="G73" s="168">
        <f>IF($W72=0,"- - -",G72/$W72*100)</f>
        <v>16.054140572796072</v>
      </c>
      <c r="H73" s="169"/>
      <c r="I73" s="168">
        <f>IF($W72=0,"- - -",I72/$W72*100)</f>
        <v>35.982346816677286</v>
      </c>
      <c r="J73" s="169"/>
      <c r="K73" s="168">
        <f>IF($W72=0,"- - -",K72/$W72*100)</f>
        <v>30.532548056751256</v>
      </c>
      <c r="L73" s="169"/>
      <c r="M73" s="168">
        <f>IF($W72=0,"- - -",M72/$W72*100)</f>
        <v>11.929107550776212</v>
      </c>
      <c r="N73" s="169"/>
      <c r="O73" s="168">
        <f>IF($W72=0,"- - -",O72/$W72*100)</f>
        <v>2.2019859831238051</v>
      </c>
      <c r="P73" s="169"/>
      <c r="Q73" s="168">
        <f>IF($W72=0,"- - -",Q72/$W72*100)</f>
        <v>9.9454553930785852E-2</v>
      </c>
      <c r="R73" s="169"/>
      <c r="S73" s="168">
        <f>IF($W72=0,"- - -",S72/$W72*100)</f>
        <v>3.8849435129213218E-3</v>
      </c>
      <c r="T73" s="169"/>
      <c r="U73" s="168">
        <f>IF($W72=0,"- - -",U72/$W72*100)</f>
        <v>0</v>
      </c>
      <c r="V73" s="187"/>
      <c r="W73" s="188">
        <f>IF($W72=0,"- - -",W72/$W72*100)</f>
        <v>100</v>
      </c>
      <c r="X73" s="187"/>
    </row>
    <row r="74" spans="1:31" x14ac:dyDescent="0.3">
      <c r="A74" s="63"/>
    </row>
    <row r="76" spans="1:31" x14ac:dyDescent="0.3">
      <c r="A76" s="49" t="s">
        <v>240</v>
      </c>
      <c r="J76" s="48"/>
      <c r="L76" s="48"/>
    </row>
    <row r="77" spans="1:31" ht="15" thickBot="1" x14ac:dyDescent="0.35"/>
    <row r="78" spans="1:31" ht="14.4" customHeight="1" x14ac:dyDescent="0.3">
      <c r="A78" s="157" t="s">
        <v>234</v>
      </c>
      <c r="B78" s="158"/>
      <c r="C78" s="32" t="s">
        <v>1</v>
      </c>
      <c r="D78" s="33"/>
      <c r="E78" s="33" t="s">
        <v>2</v>
      </c>
      <c r="F78" s="33"/>
      <c r="G78" s="33" t="s">
        <v>3</v>
      </c>
      <c r="H78" s="33"/>
      <c r="I78" s="33" t="s">
        <v>4</v>
      </c>
      <c r="J78" s="33"/>
      <c r="K78" s="33" t="s">
        <v>5</v>
      </c>
      <c r="L78" s="33"/>
      <c r="M78" s="33" t="s">
        <v>6</v>
      </c>
      <c r="N78" s="33"/>
      <c r="O78" s="33" t="s">
        <v>7</v>
      </c>
      <c r="P78" s="33"/>
      <c r="Q78" s="33" t="s">
        <v>8</v>
      </c>
      <c r="R78" s="33"/>
      <c r="S78" s="33" t="s">
        <v>9</v>
      </c>
      <c r="T78" s="33"/>
      <c r="U78" s="33" t="s">
        <v>10</v>
      </c>
      <c r="V78" s="33"/>
      <c r="W78" s="33" t="s">
        <v>11</v>
      </c>
      <c r="X78" s="33"/>
      <c r="Y78" s="33" t="s">
        <v>127</v>
      </c>
      <c r="Z78" s="33"/>
      <c r="AA78" s="35" t="s">
        <v>153</v>
      </c>
      <c r="AB78" s="36"/>
    </row>
    <row r="79" spans="1:31" ht="15" thickBot="1" x14ac:dyDescent="0.35">
      <c r="A79" s="159"/>
      <c r="B79" s="160"/>
      <c r="C79" s="37" t="s">
        <v>154</v>
      </c>
      <c r="D79" s="38" t="s">
        <v>0</v>
      </c>
      <c r="E79" s="39" t="s">
        <v>154</v>
      </c>
      <c r="F79" s="38" t="s">
        <v>0</v>
      </c>
      <c r="G79" s="39" t="s">
        <v>154</v>
      </c>
      <c r="H79" s="38" t="s">
        <v>0</v>
      </c>
      <c r="I79" s="37" t="s">
        <v>154</v>
      </c>
      <c r="J79" s="38" t="s">
        <v>0</v>
      </c>
      <c r="K79" s="37" t="s">
        <v>154</v>
      </c>
      <c r="L79" s="38" t="s">
        <v>0</v>
      </c>
      <c r="M79" s="37" t="s">
        <v>154</v>
      </c>
      <c r="N79" s="38" t="s">
        <v>0</v>
      </c>
      <c r="O79" s="37" t="s">
        <v>154</v>
      </c>
      <c r="P79" s="38" t="s">
        <v>0</v>
      </c>
      <c r="Q79" s="37" t="s">
        <v>154</v>
      </c>
      <c r="R79" s="38" t="s">
        <v>0</v>
      </c>
      <c r="S79" s="37" t="s">
        <v>154</v>
      </c>
      <c r="T79" s="38" t="s">
        <v>0</v>
      </c>
      <c r="U79" s="37" t="s">
        <v>154</v>
      </c>
      <c r="V79" s="38" t="s">
        <v>0</v>
      </c>
      <c r="W79" s="37" t="s">
        <v>154</v>
      </c>
      <c r="X79" s="38" t="s">
        <v>0</v>
      </c>
      <c r="Y79" s="37" t="s">
        <v>154</v>
      </c>
      <c r="Z79" s="38" t="s">
        <v>0</v>
      </c>
      <c r="AA79" s="41" t="s">
        <v>154</v>
      </c>
      <c r="AB79" s="42" t="s">
        <v>0</v>
      </c>
    </row>
    <row r="80" spans="1:31" x14ac:dyDescent="0.3">
      <c r="A80" s="55" t="s">
        <v>43</v>
      </c>
      <c r="B80" s="62" t="s">
        <v>241</v>
      </c>
      <c r="C80" s="8">
        <v>0</v>
      </c>
      <c r="D80" s="5">
        <f>IF(C84=0,"- - -",C80/C84*100)</f>
        <v>0</v>
      </c>
      <c r="E80" s="4">
        <v>2</v>
      </c>
      <c r="F80" s="5">
        <f>IF(E84=0,"- - -",E80/E84*100)</f>
        <v>0.32626427406199021</v>
      </c>
      <c r="G80" s="4">
        <v>0</v>
      </c>
      <c r="H80" s="5">
        <f>IF(G84=0,"- - -",G80/G84*100)</f>
        <v>0</v>
      </c>
      <c r="I80" s="4">
        <v>1</v>
      </c>
      <c r="J80" s="5">
        <f>IF(I84=0,"- - -",I80/I84*100)</f>
        <v>5.6657223796033988E-2</v>
      </c>
      <c r="K80" s="4">
        <v>1</v>
      </c>
      <c r="L80" s="5">
        <f>IF(K84=0,"- - -",K80/K84*100)</f>
        <v>1.7050298380221655E-2</v>
      </c>
      <c r="M80" s="4">
        <v>2</v>
      </c>
      <c r="N80" s="5">
        <f>IF(M84=0,"- - -",M80/M84*100)</f>
        <v>8.4491571965696413E-3</v>
      </c>
      <c r="O80" s="4">
        <v>6</v>
      </c>
      <c r="P80" s="5">
        <f>IF(O84=0,"- - -",O80/O84*100)</f>
        <v>1.1915873930053821E-2</v>
      </c>
      <c r="Q80" s="4">
        <v>3</v>
      </c>
      <c r="R80" s="5">
        <f>IF(Q84=0,"- - -",Q80/Q84*100)</f>
        <v>8.5046066619418863E-3</v>
      </c>
      <c r="S80" s="4">
        <v>0</v>
      </c>
      <c r="T80" s="5">
        <f>IF(S84=0,"- - -",S80/S84*100)</f>
        <v>0</v>
      </c>
      <c r="U80" s="4">
        <v>0</v>
      </c>
      <c r="V80" s="5">
        <f>IF(U84=0,"- - -",U80/U84*100)</f>
        <v>0</v>
      </c>
      <c r="W80" s="4">
        <v>0</v>
      </c>
      <c r="X80" s="5">
        <f>IF(W84=0,"- - -",W80/W84*100)</f>
        <v>0</v>
      </c>
      <c r="Y80" s="4">
        <v>0</v>
      </c>
      <c r="Z80" s="5">
        <f>IF(Y84=0,"- - -",Y80/Y84*100)</f>
        <v>0</v>
      </c>
      <c r="AA80" s="26">
        <f>C80+E80+G80+I80+K80+M80+O80+Q80+S80+U80+W80+Y80</f>
        <v>15</v>
      </c>
      <c r="AB80" s="27">
        <f>IF(AA84=0,"- - -",AA80/AA84*100)</f>
        <v>1.1654830538763967E-2</v>
      </c>
      <c r="AE80" s="69"/>
    </row>
    <row r="81" spans="1:31" x14ac:dyDescent="0.3">
      <c r="A81" s="52" t="s">
        <v>44</v>
      </c>
      <c r="B81" s="62" t="s">
        <v>242</v>
      </c>
      <c r="C81" s="9">
        <v>67</v>
      </c>
      <c r="D81" s="3">
        <f>IF(C84=0,"- - -",C81/C84*100)</f>
        <v>50.375939849624061</v>
      </c>
      <c r="E81" s="2">
        <v>307</v>
      </c>
      <c r="F81" s="3">
        <f>IF(E84=0,"- - -",E81/E84*100)</f>
        <v>50.081566068515492</v>
      </c>
      <c r="G81" s="2">
        <v>418</v>
      </c>
      <c r="H81" s="3">
        <f>IF(G84=0,"- - -",G81/G84*100)</f>
        <v>48.435689455388179</v>
      </c>
      <c r="I81" s="2">
        <v>869</v>
      </c>
      <c r="J81" s="3">
        <f>IF(I84=0,"- - -",I81/I84*100)</f>
        <v>49.23512747875354</v>
      </c>
      <c r="K81" s="2">
        <v>2603</v>
      </c>
      <c r="L81" s="3">
        <f>IF(K84=0,"- - -",K81/K84*100)</f>
        <v>44.381926683716969</v>
      </c>
      <c r="M81" s="2">
        <v>10235</v>
      </c>
      <c r="N81" s="3">
        <f>IF(M84=0,"- - -",M81/M84*100)</f>
        <v>43.238561953445142</v>
      </c>
      <c r="O81" s="2">
        <v>24533</v>
      </c>
      <c r="P81" s="3">
        <f>IF(O84=0,"- - -",O81/O84*100)</f>
        <v>48.722022521001726</v>
      </c>
      <c r="Q81" s="2">
        <v>20235</v>
      </c>
      <c r="R81" s="3">
        <f>IF(Q84=0,"- - -",Q81/Q84*100)</f>
        <v>57.363571934798017</v>
      </c>
      <c r="S81" s="2">
        <v>5897</v>
      </c>
      <c r="T81" s="3">
        <f>IF(S84=0,"- - -",S81/S84*100)</f>
        <v>65.253955958835903</v>
      </c>
      <c r="U81" s="2">
        <v>729</v>
      </c>
      <c r="V81" s="3">
        <f>IF(U84=0,"- - -",U81/U84*100)</f>
        <v>70.708050436469449</v>
      </c>
      <c r="W81" s="2">
        <v>68</v>
      </c>
      <c r="X81" s="3">
        <f>IF(W84=0,"- - -",W81/W84*100)</f>
        <v>77.272727272727266</v>
      </c>
      <c r="Y81" s="2">
        <v>3</v>
      </c>
      <c r="Z81" s="3">
        <f>IF(Y84=0,"- - -",Y81/Y84*100)</f>
        <v>37.5</v>
      </c>
      <c r="AA81" s="26">
        <f t="shared" ref="AA81:AA83" si="6">C81+E81+G81+I81+K81+M81+O81+Q81+S81+U81+W81+Y81</f>
        <v>65964</v>
      </c>
      <c r="AB81" s="29">
        <f>IF(AA84=0,"- - -",AA81/AA84*100)</f>
        <v>51.253282777268417</v>
      </c>
      <c r="AE81" s="69"/>
    </row>
    <row r="82" spans="1:31" x14ac:dyDescent="0.3">
      <c r="A82" s="52" t="s">
        <v>45</v>
      </c>
      <c r="B82" s="62" t="s">
        <v>243</v>
      </c>
      <c r="C82" s="9">
        <v>66</v>
      </c>
      <c r="D82" s="3">
        <f>IF(C84=0,"- - -",C82/C84*100)</f>
        <v>49.624060150375939</v>
      </c>
      <c r="E82" s="2">
        <v>304</v>
      </c>
      <c r="F82" s="3">
        <f>IF(E84=0,"- - -",E82/E84*100)</f>
        <v>49.592169657422517</v>
      </c>
      <c r="G82" s="2">
        <v>445</v>
      </c>
      <c r="H82" s="3">
        <f>IF(G84=0,"- - -",G82/G84*100)</f>
        <v>51.564310544611821</v>
      </c>
      <c r="I82" s="2">
        <v>895</v>
      </c>
      <c r="J82" s="3">
        <f>IF(I84=0,"- - -",I82/I84*100)</f>
        <v>50.708215297450423</v>
      </c>
      <c r="K82" s="2">
        <v>3261</v>
      </c>
      <c r="L82" s="3">
        <f>IF(K84=0,"- - -",K82/K84*100)</f>
        <v>55.601023017902818</v>
      </c>
      <c r="M82" s="2">
        <v>13434</v>
      </c>
      <c r="N82" s="3">
        <f>IF(M84=0,"- - -",M82/M84*100)</f>
        <v>56.752988889358292</v>
      </c>
      <c r="O82" s="2">
        <v>25814</v>
      </c>
      <c r="P82" s="3">
        <f>IF(O84=0,"- - -",O82/O84*100)</f>
        <v>51.266061605068217</v>
      </c>
      <c r="Q82" s="2">
        <v>15037</v>
      </c>
      <c r="R82" s="3">
        <f>IF(Q84=0,"- - -",Q82/Q84*100)</f>
        <v>42.627923458540039</v>
      </c>
      <c r="S82" s="2">
        <v>3140</v>
      </c>
      <c r="T82" s="3">
        <f>IF(S84=0,"- - -",S82/S84*100)</f>
        <v>34.746044041164104</v>
      </c>
      <c r="U82" s="2">
        <v>302</v>
      </c>
      <c r="V82" s="3">
        <f>IF(U84=0,"- - -",U82/U84*100)</f>
        <v>29.291949563530551</v>
      </c>
      <c r="W82" s="2">
        <v>20</v>
      </c>
      <c r="X82" s="3">
        <f>IF(W84=0,"- - -",W82/W84*100)</f>
        <v>22.727272727272727</v>
      </c>
      <c r="Y82" s="2">
        <v>5</v>
      </c>
      <c r="Z82" s="3">
        <f>IF(Y84=0,"- - -",Y82/Y84*100)</f>
        <v>62.5</v>
      </c>
      <c r="AA82" s="26">
        <f t="shared" si="6"/>
        <v>62723</v>
      </c>
      <c r="AB82" s="29">
        <f>IF(AA84=0,"- - -",AA82/AA84*100)</f>
        <v>48.735062392192816</v>
      </c>
      <c r="AE82" s="69"/>
    </row>
    <row r="83" spans="1:31" ht="15" thickBot="1" x14ac:dyDescent="0.35">
      <c r="A83" s="52" t="s">
        <v>46</v>
      </c>
      <c r="B83" s="62" t="s">
        <v>244</v>
      </c>
      <c r="C83" s="9">
        <v>0</v>
      </c>
      <c r="D83" s="3">
        <f>IF(C84=0,"- - -",C83/C84*100)</f>
        <v>0</v>
      </c>
      <c r="E83" s="2">
        <v>0</v>
      </c>
      <c r="F83" s="3">
        <f>IF(E84=0,"- - -",E83/E84*100)</f>
        <v>0</v>
      </c>
      <c r="G83" s="2">
        <v>0</v>
      </c>
      <c r="H83" s="3">
        <f>IF(G84=0,"- - -",G83/G84*100)</f>
        <v>0</v>
      </c>
      <c r="I83" s="2">
        <v>0</v>
      </c>
      <c r="J83" s="3">
        <f>IF(I84=0,"- - -",I83/I84*100)</f>
        <v>0</v>
      </c>
      <c r="K83" s="2">
        <v>0</v>
      </c>
      <c r="L83" s="3">
        <f>IF(K84=0,"- - -",K83/K84*100)</f>
        <v>0</v>
      </c>
      <c r="M83" s="2">
        <v>0</v>
      </c>
      <c r="N83" s="3">
        <f>IF(M84=0,"- - -",M83/M84*100)</f>
        <v>0</v>
      </c>
      <c r="O83" s="2">
        <v>0</v>
      </c>
      <c r="P83" s="3">
        <f>IF(O84=0,"- - -",O83/O84*100)</f>
        <v>0</v>
      </c>
      <c r="Q83" s="2">
        <v>0</v>
      </c>
      <c r="R83" s="3">
        <f>IF(Q84=0,"- - -",Q83/Q84*100)</f>
        <v>0</v>
      </c>
      <c r="S83" s="2">
        <v>0</v>
      </c>
      <c r="T83" s="3">
        <f>IF(S84=0,"- - -",S83/S84*100)</f>
        <v>0</v>
      </c>
      <c r="U83" s="2">
        <v>0</v>
      </c>
      <c r="V83" s="3">
        <f>IF(U84=0,"- - -",U83/U84*100)</f>
        <v>0</v>
      </c>
      <c r="W83" s="2">
        <v>0</v>
      </c>
      <c r="X83" s="3">
        <f>IF(W84=0,"- - -",W83/W84*100)</f>
        <v>0</v>
      </c>
      <c r="Y83" s="2">
        <v>0</v>
      </c>
      <c r="Z83" s="3">
        <f>IF(Y84=0,"- - -",Y83/Y84*100)</f>
        <v>0</v>
      </c>
      <c r="AA83" s="26">
        <f t="shared" si="6"/>
        <v>0</v>
      </c>
      <c r="AB83" s="29">
        <f>IF(AA84=0,"- - -",AA83/AA84*100)</f>
        <v>0</v>
      </c>
      <c r="AE83" s="69"/>
    </row>
    <row r="84" spans="1:31" x14ac:dyDescent="0.3">
      <c r="A84" s="170" t="s">
        <v>153</v>
      </c>
      <c r="B84" s="171"/>
      <c r="C84" s="14">
        <f>SUM(C80:C83)</f>
        <v>133</v>
      </c>
      <c r="D84" s="15">
        <f>IF(C84=0,"- - -",C84/C84*100)</f>
        <v>100</v>
      </c>
      <c r="E84" s="16">
        <f>SUM(E80:E83)</f>
        <v>613</v>
      </c>
      <c r="F84" s="15">
        <f>IF(E84=0,"- - -",E84/E84*100)</f>
        <v>100</v>
      </c>
      <c r="G84" s="16">
        <f>SUM(G80:G83)</f>
        <v>863</v>
      </c>
      <c r="H84" s="15">
        <f>IF(G84=0,"- - -",G84/G84*100)</f>
        <v>100</v>
      </c>
      <c r="I84" s="16">
        <f>SUM(I80:I83)</f>
        <v>1765</v>
      </c>
      <c r="J84" s="15">
        <f>IF(I84=0,"- - -",I84/I84*100)</f>
        <v>100</v>
      </c>
      <c r="K84" s="16">
        <f>SUM(K80:K83)</f>
        <v>5865</v>
      </c>
      <c r="L84" s="15">
        <f>IF(K84=0,"- - -",K84/K84*100)</f>
        <v>100</v>
      </c>
      <c r="M84" s="16">
        <f>SUM(M80:M83)</f>
        <v>23671</v>
      </c>
      <c r="N84" s="15">
        <f>IF(M84=0,"- - -",M84/M84*100)</f>
        <v>100</v>
      </c>
      <c r="O84" s="16">
        <f>SUM(O80:O83)</f>
        <v>50353</v>
      </c>
      <c r="P84" s="15">
        <f>IF(O84=0,"- - -",O84/O84*100)</f>
        <v>100</v>
      </c>
      <c r="Q84" s="16">
        <f>SUM(Q80:Q83)</f>
        <v>35275</v>
      </c>
      <c r="R84" s="15">
        <f>IF(Q84=0,"- - -",Q84/Q84*100)</f>
        <v>100</v>
      </c>
      <c r="S84" s="16">
        <f>SUM(S80:S83)</f>
        <v>9037</v>
      </c>
      <c r="T84" s="15">
        <f>IF(S84=0,"- - -",S84/S84*100)</f>
        <v>100</v>
      </c>
      <c r="U84" s="16">
        <f>SUM(U80:U83)</f>
        <v>1031</v>
      </c>
      <c r="V84" s="15">
        <f>IF(U84=0,"- - -",U84/U84*100)</f>
        <v>100</v>
      </c>
      <c r="W84" s="16">
        <f>SUM(W80:W83)</f>
        <v>88</v>
      </c>
      <c r="X84" s="15">
        <f>IF(W84=0,"- - -",W84/W84*100)</f>
        <v>100</v>
      </c>
      <c r="Y84" s="16">
        <f>SUM(Y80:Y83)</f>
        <v>8</v>
      </c>
      <c r="Z84" s="15">
        <f>IF(Y84=0,"- - -",Y84/Y84*100)</f>
        <v>100</v>
      </c>
      <c r="AA84" s="22">
        <f>SUM(AA80:AA83)</f>
        <v>128702</v>
      </c>
      <c r="AB84" s="23">
        <f>IF(AA84=0,"- - -",AA84/AA84*100)</f>
        <v>100</v>
      </c>
      <c r="AE84" s="69"/>
    </row>
    <row r="85" spans="1:31" ht="15" thickBot="1" x14ac:dyDescent="0.35">
      <c r="A85" s="163" t="s">
        <v>616</v>
      </c>
      <c r="B85" s="164"/>
      <c r="C85" s="18">
        <f>IF($AA84=0,"- - -",C84/$AA84*100)</f>
        <v>0.10333949744370716</v>
      </c>
      <c r="D85" s="19"/>
      <c r="E85" s="20">
        <f>IF($AA84=0,"- - -",E84/$AA84*100)</f>
        <v>0.47629407468415413</v>
      </c>
      <c r="F85" s="19"/>
      <c r="G85" s="20">
        <f>IF($AA84=0,"- - -",G84/$AA84*100)</f>
        <v>0.67054125033022016</v>
      </c>
      <c r="H85" s="19"/>
      <c r="I85" s="20">
        <f>IF($AA84=0,"- - -",I84/$AA84*100)</f>
        <v>1.3713850600612267</v>
      </c>
      <c r="J85" s="19"/>
      <c r="K85" s="20">
        <f>IF($AA84=0,"- - -",K84/$AA84*100)</f>
        <v>4.5570387406567114</v>
      </c>
      <c r="L85" s="19"/>
      <c r="M85" s="20">
        <f>IF($AA84=0,"- - -",M84/$AA84*100)</f>
        <v>18.392099578872124</v>
      </c>
      <c r="N85" s="19"/>
      <c r="O85" s="20">
        <f>IF($AA84=0,"- - -",O84/$AA84*100)</f>
        <v>39.123712141225461</v>
      </c>
      <c r="P85" s="19"/>
      <c r="Q85" s="20">
        <f>IF($AA84=0,"- - -",Q84/$AA84*100)</f>
        <v>27.408276483659925</v>
      </c>
      <c r="R85" s="19"/>
      <c r="S85" s="20">
        <f>IF($AA84=0,"- - -",S84/$AA84*100)</f>
        <v>7.0216469052539976</v>
      </c>
      <c r="T85" s="19"/>
      <c r="U85" s="20">
        <f>IF($AA84=0,"- - -",U84/$AA84*100)</f>
        <v>0.80107535236437666</v>
      </c>
      <c r="V85" s="19"/>
      <c r="W85" s="20">
        <f>IF($AA84=0,"- - -",W84/$AA84*100)</f>
        <v>6.8375005827415264E-2</v>
      </c>
      <c r="X85" s="19"/>
      <c r="Y85" s="20">
        <f>IF($AA84=0,"- - -",Y84/$AA84*100)</f>
        <v>6.2159096206741158E-3</v>
      </c>
      <c r="Z85" s="19"/>
      <c r="AA85" s="24">
        <f>IF($AA84=0,"- - -",AA84/$AA84*100)</f>
        <v>100</v>
      </c>
      <c r="AB85" s="25"/>
    </row>
    <row r="86" spans="1:31" x14ac:dyDescent="0.3">
      <c r="A86" s="155" t="s">
        <v>554</v>
      </c>
      <c r="B86" s="156"/>
      <c r="C86" s="156"/>
      <c r="D86" s="156"/>
    </row>
    <row r="88" spans="1:31" x14ac:dyDescent="0.3">
      <c r="A88" s="49" t="s">
        <v>251</v>
      </c>
      <c r="J88" s="48"/>
      <c r="L88" s="48"/>
    </row>
    <row r="89" spans="1:31" ht="15" thickBot="1" x14ac:dyDescent="0.35"/>
    <row r="90" spans="1:31" ht="14.4" customHeight="1" x14ac:dyDescent="0.3">
      <c r="A90" s="157" t="s">
        <v>234</v>
      </c>
      <c r="B90" s="158"/>
      <c r="C90" s="32" t="s">
        <v>259</v>
      </c>
      <c r="D90" s="33"/>
      <c r="E90" s="33" t="s">
        <v>260</v>
      </c>
      <c r="F90" s="33"/>
      <c r="G90" s="33" t="s">
        <v>261</v>
      </c>
      <c r="H90" s="33"/>
      <c r="I90" s="33" t="s">
        <v>262</v>
      </c>
      <c r="J90" s="33"/>
      <c r="K90" s="35" t="s">
        <v>153</v>
      </c>
      <c r="L90" s="36"/>
    </row>
    <row r="91" spans="1:31" ht="15" thickBot="1" x14ac:dyDescent="0.35">
      <c r="A91" s="159"/>
      <c r="B91" s="160"/>
      <c r="C91" s="37" t="s">
        <v>154</v>
      </c>
      <c r="D91" s="38" t="s">
        <v>0</v>
      </c>
      <c r="E91" s="39" t="s">
        <v>154</v>
      </c>
      <c r="F91" s="38" t="s">
        <v>0</v>
      </c>
      <c r="G91" s="39" t="s">
        <v>154</v>
      </c>
      <c r="H91" s="38" t="s">
        <v>0</v>
      </c>
      <c r="I91" s="37" t="s">
        <v>154</v>
      </c>
      <c r="J91" s="38" t="s">
        <v>0</v>
      </c>
      <c r="K91" s="41" t="s">
        <v>154</v>
      </c>
      <c r="L91" s="42" t="s">
        <v>0</v>
      </c>
    </row>
    <row r="92" spans="1:31" x14ac:dyDescent="0.3">
      <c r="A92" s="55" t="s">
        <v>43</v>
      </c>
      <c r="B92" s="62" t="s">
        <v>241</v>
      </c>
      <c r="C92" s="8">
        <v>11</v>
      </c>
      <c r="D92" s="5">
        <f>IF(C96=0,"- - -",C92/C96*100)</f>
        <v>8.8922661536098568E-3</v>
      </c>
      <c r="E92" s="4">
        <v>2</v>
      </c>
      <c r="F92" s="5">
        <f>IF(E96=0,"- - -",E92/E96*100)</f>
        <v>4.6157396722824838E-2</v>
      </c>
      <c r="G92" s="4">
        <v>0</v>
      </c>
      <c r="H92" s="5">
        <f>IF(G96=0,"- - -",G92/G96*100)</f>
        <v>0</v>
      </c>
      <c r="I92" s="4">
        <v>2</v>
      </c>
      <c r="J92" s="5">
        <f>IF(I96=0,"- - -",I92/I96*100)</f>
        <v>0.35026269702276708</v>
      </c>
      <c r="K92" s="26">
        <f>C92+E92+G92+I92</f>
        <v>15</v>
      </c>
      <c r="L92" s="27">
        <f>IF(K96=0,"- - -",K92/K96*100)</f>
        <v>1.1654830538763967E-2</v>
      </c>
      <c r="O92" s="69"/>
    </row>
    <row r="93" spans="1:31" x14ac:dyDescent="0.3">
      <c r="A93" s="52" t="s">
        <v>44</v>
      </c>
      <c r="B93" s="62" t="s">
        <v>242</v>
      </c>
      <c r="C93" s="9">
        <v>63484</v>
      </c>
      <c r="D93" s="3">
        <f>IF(C96=0,"- - -",C93/C96*100)</f>
        <v>51.319693135978916</v>
      </c>
      <c r="E93" s="2">
        <v>2138</v>
      </c>
      <c r="F93" s="3">
        <f>IF(E96=0,"- - -",E93/E96*100)</f>
        <v>49.342257096699747</v>
      </c>
      <c r="G93" s="2">
        <v>38</v>
      </c>
      <c r="H93" s="3">
        <f>IF(G96=0,"- - -",G93/G96*100)</f>
        <v>40</v>
      </c>
      <c r="I93" s="2">
        <v>304</v>
      </c>
      <c r="J93" s="3">
        <f>IF(I96=0,"- - -",I93/I96*100)</f>
        <v>53.239929947460595</v>
      </c>
      <c r="K93" s="26">
        <f t="shared" ref="K93:K95" si="7">C93+E93+G93+I93</f>
        <v>65964</v>
      </c>
      <c r="L93" s="29">
        <f>IF(K96=0,"- - -",K93/K96*100)</f>
        <v>51.253282777268417</v>
      </c>
      <c r="O93" s="69"/>
    </row>
    <row r="94" spans="1:31" x14ac:dyDescent="0.3">
      <c r="A94" s="52" t="s">
        <v>45</v>
      </c>
      <c r="B94" s="62" t="s">
        <v>243</v>
      </c>
      <c r="C94" s="9">
        <v>60208</v>
      </c>
      <c r="D94" s="3">
        <f>IF(C96=0,"- - -",C94/C96*100)</f>
        <v>48.671414597867475</v>
      </c>
      <c r="E94" s="2">
        <v>2193</v>
      </c>
      <c r="F94" s="3">
        <f>IF(E96=0,"- - -",E94/E96*100)</f>
        <v>50.611585506577427</v>
      </c>
      <c r="G94" s="2">
        <v>57</v>
      </c>
      <c r="H94" s="3">
        <f>IF(G96=0,"- - -",G94/G96*100)</f>
        <v>60</v>
      </c>
      <c r="I94" s="2">
        <v>265</v>
      </c>
      <c r="J94" s="3">
        <f>IF(I96=0,"- - -",I94/I96*100)</f>
        <v>46.409807355516634</v>
      </c>
      <c r="K94" s="26">
        <f t="shared" si="7"/>
        <v>62723</v>
      </c>
      <c r="L94" s="29">
        <f>IF(K96=0,"- - -",K94/K96*100)</f>
        <v>48.735062392192816</v>
      </c>
      <c r="O94" s="69"/>
    </row>
    <row r="95" spans="1:31" ht="15" thickBot="1" x14ac:dyDescent="0.35">
      <c r="A95" s="52" t="s">
        <v>46</v>
      </c>
      <c r="B95" s="62" t="s">
        <v>244</v>
      </c>
      <c r="C95" s="9">
        <v>0</v>
      </c>
      <c r="D95" s="3">
        <f>IF(C96=0,"- - -",C95/C96*100)</f>
        <v>0</v>
      </c>
      <c r="E95" s="2">
        <v>0</v>
      </c>
      <c r="F95" s="3">
        <f>IF(E96=0,"- - -",E95/E96*100)</f>
        <v>0</v>
      </c>
      <c r="G95" s="2">
        <v>0</v>
      </c>
      <c r="H95" s="3">
        <f>IF(G96=0,"- - -",G95/G96*100)</f>
        <v>0</v>
      </c>
      <c r="I95" s="2">
        <v>0</v>
      </c>
      <c r="J95" s="3">
        <f>IF(I96=0,"- - -",I95/I96*100)</f>
        <v>0</v>
      </c>
      <c r="K95" s="26">
        <f t="shared" si="7"/>
        <v>0</v>
      </c>
      <c r="L95" s="29">
        <f>IF(K96=0,"- - -",K95/K96*100)</f>
        <v>0</v>
      </c>
      <c r="O95" s="69"/>
    </row>
    <row r="96" spans="1:31" x14ac:dyDescent="0.3">
      <c r="A96" s="161" t="s">
        <v>153</v>
      </c>
      <c r="B96" s="162"/>
      <c r="C96" s="14">
        <f>SUM(C92:C95)</f>
        <v>123703</v>
      </c>
      <c r="D96" s="15">
        <f>IF(C96=0,"- - -",C96/C96*100)</f>
        <v>100</v>
      </c>
      <c r="E96" s="16">
        <f>SUM(E92:E95)</f>
        <v>4333</v>
      </c>
      <c r="F96" s="15">
        <f>IF(E96=0,"- - -",E96/E96*100)</f>
        <v>100</v>
      </c>
      <c r="G96" s="16">
        <f>SUM(G92:G95)</f>
        <v>95</v>
      </c>
      <c r="H96" s="15">
        <f>IF(G96=0,"- - -",G96/G96*100)</f>
        <v>100</v>
      </c>
      <c r="I96" s="16">
        <f>SUM(I92:I95)</f>
        <v>571</v>
      </c>
      <c r="J96" s="15">
        <f>IF(I96=0,"- - -",I96/I96*100)</f>
        <v>100</v>
      </c>
      <c r="K96" s="22">
        <f>SUM(K92:K95)</f>
        <v>128702</v>
      </c>
      <c r="L96" s="23">
        <f>IF(K96=0,"- - -",K96/K96*100)</f>
        <v>100</v>
      </c>
      <c r="O96" s="69"/>
    </row>
    <row r="97" spans="1:35" ht="15" thickBot="1" x14ac:dyDescent="0.35">
      <c r="A97" s="163" t="s">
        <v>609</v>
      </c>
      <c r="B97" s="164"/>
      <c r="C97" s="18">
        <f>IF($K96=0,"- - -",C96/$K96*100)</f>
        <v>96.115833475781258</v>
      </c>
      <c r="D97" s="19"/>
      <c r="E97" s="20">
        <f>IF($K96=0,"- - -",E96/$K96*100)</f>
        <v>3.3666920482976175</v>
      </c>
      <c r="F97" s="19"/>
      <c r="G97" s="20">
        <f>IF($K96=0,"- - -",G96/$K96*100)</f>
        <v>7.3813926745505118E-2</v>
      </c>
      <c r="H97" s="19"/>
      <c r="I97" s="20">
        <f>IF($K96=0,"- - -",I96/$K96*100)</f>
        <v>0.44366054917561504</v>
      </c>
      <c r="J97" s="19"/>
      <c r="K97" s="24">
        <f>IF($K96=0,"- - -",K96/$K96*100)</f>
        <v>100</v>
      </c>
      <c r="L97" s="25"/>
    </row>
    <row r="98" spans="1:35" x14ac:dyDescent="0.3">
      <c r="A98" s="63"/>
    </row>
    <row r="100" spans="1:35" x14ac:dyDescent="0.3">
      <c r="A100" s="49" t="s">
        <v>388</v>
      </c>
      <c r="J100" s="48"/>
      <c r="L100" s="48"/>
    </row>
    <row r="101" spans="1:35" ht="15" thickBot="1" x14ac:dyDescent="0.35"/>
    <row r="102" spans="1:35" ht="14.4" customHeight="1" x14ac:dyDescent="0.3">
      <c r="A102" s="157" t="s">
        <v>234</v>
      </c>
      <c r="B102" s="158"/>
      <c r="C102" s="32" t="s">
        <v>184</v>
      </c>
      <c r="D102" s="33"/>
      <c r="E102" s="33" t="s">
        <v>185</v>
      </c>
      <c r="F102" s="33"/>
      <c r="G102" s="33" t="s">
        <v>170</v>
      </c>
      <c r="H102" s="33"/>
      <c r="I102" s="33" t="s">
        <v>171</v>
      </c>
      <c r="J102" s="33"/>
      <c r="K102" s="33" t="s">
        <v>172</v>
      </c>
      <c r="L102" s="33"/>
      <c r="M102" s="33" t="s">
        <v>173</v>
      </c>
      <c r="N102" s="33"/>
      <c r="O102" s="33" t="s">
        <v>174</v>
      </c>
      <c r="P102" s="33"/>
      <c r="Q102" s="33" t="s">
        <v>175</v>
      </c>
      <c r="R102" s="33"/>
      <c r="S102" s="33" t="s">
        <v>176</v>
      </c>
      <c r="T102" s="33"/>
      <c r="U102" s="33" t="s">
        <v>177</v>
      </c>
      <c r="V102" s="33"/>
      <c r="W102" s="33" t="s">
        <v>178</v>
      </c>
      <c r="X102" s="33"/>
      <c r="Y102" s="33" t="s">
        <v>180</v>
      </c>
      <c r="Z102" s="33"/>
      <c r="AA102" s="33" t="s">
        <v>181</v>
      </c>
      <c r="AB102" s="34"/>
      <c r="AC102" s="33" t="s">
        <v>182</v>
      </c>
      <c r="AD102" s="33"/>
      <c r="AE102" s="35" t="s">
        <v>153</v>
      </c>
      <c r="AF102" s="36"/>
    </row>
    <row r="103" spans="1:35" ht="15" thickBot="1" x14ac:dyDescent="0.35">
      <c r="A103" s="159"/>
      <c r="B103" s="160"/>
      <c r="C103" s="37" t="s">
        <v>154</v>
      </c>
      <c r="D103" s="38" t="s">
        <v>0</v>
      </c>
      <c r="E103" s="39" t="s">
        <v>154</v>
      </c>
      <c r="F103" s="38" t="s">
        <v>0</v>
      </c>
      <c r="G103" s="39" t="s">
        <v>154</v>
      </c>
      <c r="H103" s="38" t="s">
        <v>0</v>
      </c>
      <c r="I103" s="37" t="s">
        <v>154</v>
      </c>
      <c r="J103" s="38" t="s">
        <v>0</v>
      </c>
      <c r="K103" s="37" t="s">
        <v>154</v>
      </c>
      <c r="L103" s="38" t="s">
        <v>0</v>
      </c>
      <c r="M103" s="37" t="s">
        <v>154</v>
      </c>
      <c r="N103" s="38" t="s">
        <v>0</v>
      </c>
      <c r="O103" s="37" t="s">
        <v>154</v>
      </c>
      <c r="P103" s="38" t="s">
        <v>0</v>
      </c>
      <c r="Q103" s="37" t="s">
        <v>154</v>
      </c>
      <c r="R103" s="38" t="s">
        <v>0</v>
      </c>
      <c r="S103" s="37" t="s">
        <v>154</v>
      </c>
      <c r="T103" s="38" t="s">
        <v>0</v>
      </c>
      <c r="U103" s="37" t="s">
        <v>154</v>
      </c>
      <c r="V103" s="38" t="s">
        <v>0</v>
      </c>
      <c r="W103" s="37" t="s">
        <v>154</v>
      </c>
      <c r="X103" s="38" t="s">
        <v>0</v>
      </c>
      <c r="Y103" s="37" t="s">
        <v>154</v>
      </c>
      <c r="Z103" s="38" t="s">
        <v>0</v>
      </c>
      <c r="AA103" s="37" t="s">
        <v>154</v>
      </c>
      <c r="AB103" s="38" t="s">
        <v>0</v>
      </c>
      <c r="AC103" s="37" t="s">
        <v>154</v>
      </c>
      <c r="AD103" s="38" t="s">
        <v>0</v>
      </c>
      <c r="AE103" s="41" t="s">
        <v>154</v>
      </c>
      <c r="AF103" s="42" t="s">
        <v>0</v>
      </c>
    </row>
    <row r="104" spans="1:35" x14ac:dyDescent="0.3">
      <c r="A104" s="55" t="s">
        <v>43</v>
      </c>
      <c r="B104" s="62" t="s">
        <v>241</v>
      </c>
      <c r="C104" s="8">
        <v>3</v>
      </c>
      <c r="D104" s="5">
        <f>IF(C108=0,"- - -",C104/C108*100)</f>
        <v>0.15527950310559005</v>
      </c>
      <c r="E104" s="4">
        <v>0</v>
      </c>
      <c r="F104" s="5">
        <f>IF(E108=0,"- - -",E104/E108*100)</f>
        <v>0</v>
      </c>
      <c r="G104" s="4">
        <v>1</v>
      </c>
      <c r="H104" s="5">
        <f>IF(G108=0,"- - -",G104/G108*100)</f>
        <v>2.0358306188925084E-2</v>
      </c>
      <c r="I104" s="4">
        <v>4</v>
      </c>
      <c r="J104" s="5">
        <f>IF(I108=0,"- - -",I104/I108*100)</f>
        <v>1.7254022343958935E-2</v>
      </c>
      <c r="K104" s="4">
        <v>5</v>
      </c>
      <c r="L104" s="5">
        <f>IF(K108=0,"- - -",K104/K108*100)</f>
        <v>9.7486790539881834E-3</v>
      </c>
      <c r="M104" s="4">
        <v>0</v>
      </c>
      <c r="N104" s="5">
        <f>IF(M108=0,"- - -",M104/M108*100)</f>
        <v>0</v>
      </c>
      <c r="O104" s="4">
        <v>1</v>
      </c>
      <c r="P104" s="5">
        <f>IF(O108=0,"- - -",O104/O108*100)</f>
        <v>1.0619093129446746E-2</v>
      </c>
      <c r="Q104" s="4">
        <v>0</v>
      </c>
      <c r="R104" s="5">
        <f>IF(Q108=0,"- - -",Q104/Q108*100)</f>
        <v>0</v>
      </c>
      <c r="S104" s="4">
        <v>0</v>
      </c>
      <c r="T104" s="5">
        <f>IF(S108=0,"- - -",S104/S108*100)</f>
        <v>0</v>
      </c>
      <c r="U104" s="4">
        <v>0</v>
      </c>
      <c r="V104" s="5">
        <f>IF(U108=0,"- - -",U104/U108*100)</f>
        <v>0</v>
      </c>
      <c r="W104" s="4">
        <v>0</v>
      </c>
      <c r="X104" s="5">
        <f>IF(W108=0,"- - -",W104/W108*100)</f>
        <v>0</v>
      </c>
      <c r="Y104" s="4">
        <v>0</v>
      </c>
      <c r="Z104" s="5">
        <f>IF(Y108=0,"- - -",Y104/Y108*100)</f>
        <v>0</v>
      </c>
      <c r="AA104" s="4">
        <v>1</v>
      </c>
      <c r="AB104" s="5">
        <f>IF(AA108=0,"- - -",AA104/AA108*100)</f>
        <v>7.6569678407350697E-2</v>
      </c>
      <c r="AC104" s="4">
        <v>0</v>
      </c>
      <c r="AD104" s="5">
        <f>IF(AC108=0,"- - -",AC104/AC108*100)</f>
        <v>0</v>
      </c>
      <c r="AE104" s="26">
        <f>C104+E104+G104+I104+K104+M104+O104+Q104+S104+U104+W104+Y104+AA104+AC104</f>
        <v>15</v>
      </c>
      <c r="AF104" s="27">
        <f>IF(AE108=0,"- - -",AE104/AE108*100)</f>
        <v>1.1654830538763967E-2</v>
      </c>
      <c r="AI104" s="69"/>
    </row>
    <row r="105" spans="1:35" x14ac:dyDescent="0.3">
      <c r="A105" s="52" t="s">
        <v>44</v>
      </c>
      <c r="B105" s="62" t="s">
        <v>242</v>
      </c>
      <c r="C105" s="9">
        <v>1053</v>
      </c>
      <c r="D105" s="3">
        <f>IF(C108=0,"- - -",C105/C108*100)</f>
        <v>54.503105590062106</v>
      </c>
      <c r="E105" s="2">
        <v>1286</v>
      </c>
      <c r="F105" s="3">
        <f>IF(E108=0,"- - -",E105/E108*100)</f>
        <v>52.532679738562095</v>
      </c>
      <c r="G105" s="2">
        <v>2444</v>
      </c>
      <c r="H105" s="3">
        <f>IF(G108=0,"- - -",G105/G108*100)</f>
        <v>49.755700325732896</v>
      </c>
      <c r="I105" s="2">
        <v>11645</v>
      </c>
      <c r="J105" s="3">
        <f>IF(I108=0,"- - -",I105/I108*100)</f>
        <v>50.230772548850453</v>
      </c>
      <c r="K105" s="2">
        <v>26023</v>
      </c>
      <c r="L105" s="3">
        <f>IF(K108=0,"- - -",K105/K108*100)</f>
        <v>50.737975004386904</v>
      </c>
      <c r="M105" s="2">
        <v>12395</v>
      </c>
      <c r="N105" s="3">
        <f>IF(M108=0,"- - -",M105/M108*100)</f>
        <v>52.292958697211326</v>
      </c>
      <c r="O105" s="2">
        <v>4971</v>
      </c>
      <c r="P105" s="3">
        <f>IF(O108=0,"- - -",O105/O108*100)</f>
        <v>52.787511946479768</v>
      </c>
      <c r="Q105" s="2">
        <v>1773</v>
      </c>
      <c r="R105" s="3">
        <f>IF(Q108=0,"- - -",Q105/Q108*100)</f>
        <v>52.752157096102351</v>
      </c>
      <c r="S105" s="2">
        <v>568</v>
      </c>
      <c r="T105" s="3">
        <f>IF(S108=0,"- - -",S105/S108*100)</f>
        <v>50.850492390331247</v>
      </c>
      <c r="U105" s="2">
        <v>380</v>
      </c>
      <c r="V105" s="3">
        <f>IF(U108=0,"- - -",U105/U108*100)</f>
        <v>53.748231966053751</v>
      </c>
      <c r="W105" s="2">
        <v>292</v>
      </c>
      <c r="X105" s="3">
        <f>IF(W108=0,"- - -",W105/W108*100)</f>
        <v>51.590106007067135</v>
      </c>
      <c r="Y105" s="2">
        <v>1723</v>
      </c>
      <c r="Z105" s="3">
        <f>IF(Y108=0,"- - -",Y105/Y108*100)</f>
        <v>52.514477293508079</v>
      </c>
      <c r="AA105" s="2">
        <v>673</v>
      </c>
      <c r="AB105" s="3">
        <f>IF(AA108=0,"- - -",AA105/AA108*100)</f>
        <v>51.53139356814701</v>
      </c>
      <c r="AC105" s="2">
        <v>738</v>
      </c>
      <c r="AD105" s="3">
        <f>IF(AC108=0,"- - -",AC105/AC108*100)</f>
        <v>49.864864864864863</v>
      </c>
      <c r="AE105" s="26">
        <f t="shared" ref="AE105:AE107" si="8">C105+E105+G105+I105+K105+M105+O105+Q105+S105+U105+W105+Y105+AA105+AC105</f>
        <v>65964</v>
      </c>
      <c r="AF105" s="29">
        <f>IF(AE108=0,"- - -",AE105/AE108*100)</f>
        <v>51.253282777268417</v>
      </c>
      <c r="AI105" s="69"/>
    </row>
    <row r="106" spans="1:35" x14ac:dyDescent="0.3">
      <c r="A106" s="52" t="s">
        <v>45</v>
      </c>
      <c r="B106" s="62" t="s">
        <v>243</v>
      </c>
      <c r="C106" s="9">
        <v>876</v>
      </c>
      <c r="D106" s="3">
        <f>IF(C108=0,"- - -",C106/C108*100)</f>
        <v>45.341614906832298</v>
      </c>
      <c r="E106" s="2">
        <v>1162</v>
      </c>
      <c r="F106" s="3">
        <f>IF(E108=0,"- - -",E106/E108*100)</f>
        <v>47.467320261437905</v>
      </c>
      <c r="G106" s="2">
        <v>2467</v>
      </c>
      <c r="H106" s="3">
        <f>IF(G108=0,"- - -",G106/G108*100)</f>
        <v>50.223941368078172</v>
      </c>
      <c r="I106" s="2">
        <v>11534</v>
      </c>
      <c r="J106" s="3">
        <f>IF(I108=0,"- - -",I106/I108*100)</f>
        <v>49.751973428805591</v>
      </c>
      <c r="K106" s="2">
        <v>25261</v>
      </c>
      <c r="L106" s="3">
        <f>IF(K108=0,"- - -",K106/K108*100)</f>
        <v>49.252276316559104</v>
      </c>
      <c r="M106" s="2">
        <v>11308</v>
      </c>
      <c r="N106" s="3">
        <f>IF(M108=0,"- - -",M106/M108*100)</f>
        <v>47.707041302788674</v>
      </c>
      <c r="O106" s="2">
        <v>4445</v>
      </c>
      <c r="P106" s="3">
        <f>IF(O108=0,"- - -",O106/O108*100)</f>
        <v>47.201868960390783</v>
      </c>
      <c r="Q106" s="2">
        <v>1588</v>
      </c>
      <c r="R106" s="3">
        <f>IF(Q108=0,"- - -",Q106/Q108*100)</f>
        <v>47.247842903897649</v>
      </c>
      <c r="S106" s="2">
        <v>549</v>
      </c>
      <c r="T106" s="3">
        <f>IF(S108=0,"- - -",S106/S108*100)</f>
        <v>49.14950760966876</v>
      </c>
      <c r="U106" s="2">
        <v>327</v>
      </c>
      <c r="V106" s="3">
        <f>IF(U108=0,"- - -",U106/U108*100)</f>
        <v>46.251768033946249</v>
      </c>
      <c r="W106" s="2">
        <v>274</v>
      </c>
      <c r="X106" s="3">
        <f>IF(W108=0,"- - -",W106/W108*100)</f>
        <v>48.409893992932865</v>
      </c>
      <c r="Y106" s="2">
        <v>1558</v>
      </c>
      <c r="Z106" s="3">
        <f>IF(Y108=0,"- - -",Y106/Y108*100)</f>
        <v>47.485522706491921</v>
      </c>
      <c r="AA106" s="2">
        <v>632</v>
      </c>
      <c r="AB106" s="3">
        <f>IF(AA108=0,"- - -",AA106/AA108*100)</f>
        <v>48.39203675344563</v>
      </c>
      <c r="AC106" s="2">
        <v>742</v>
      </c>
      <c r="AD106" s="3">
        <f>IF(AC108=0,"- - -",AC106/AC108*100)</f>
        <v>50.135135135135137</v>
      </c>
      <c r="AE106" s="26">
        <f t="shared" si="8"/>
        <v>62723</v>
      </c>
      <c r="AF106" s="29">
        <f>IF(AE108=0,"- - -",AE106/AE108*100)</f>
        <v>48.735062392192816</v>
      </c>
      <c r="AI106" s="69"/>
    </row>
    <row r="107" spans="1:35" ht="15" thickBot="1" x14ac:dyDescent="0.35">
      <c r="A107" s="52" t="s">
        <v>46</v>
      </c>
      <c r="B107" s="62" t="s">
        <v>244</v>
      </c>
      <c r="C107" s="9">
        <v>0</v>
      </c>
      <c r="D107" s="3">
        <f>IF(C108=0,"- - -",C107/C108*100)</f>
        <v>0</v>
      </c>
      <c r="E107" s="2">
        <v>0</v>
      </c>
      <c r="F107" s="3">
        <f>IF(E108=0,"- - -",E107/E108*100)</f>
        <v>0</v>
      </c>
      <c r="G107" s="2">
        <v>0</v>
      </c>
      <c r="H107" s="3">
        <f>IF(G108=0,"- - -",G107/G108*100)</f>
        <v>0</v>
      </c>
      <c r="I107" s="2">
        <v>0</v>
      </c>
      <c r="J107" s="3">
        <f>IF(I108=0,"- - -",I107/I108*100)</f>
        <v>0</v>
      </c>
      <c r="K107" s="2">
        <v>0</v>
      </c>
      <c r="L107" s="3">
        <f>IF(K108=0,"- - -",K107/K108*100)</f>
        <v>0</v>
      </c>
      <c r="M107" s="2">
        <v>0</v>
      </c>
      <c r="N107" s="3">
        <f>IF(M108=0,"- - -",M107/M108*100)</f>
        <v>0</v>
      </c>
      <c r="O107" s="2">
        <v>0</v>
      </c>
      <c r="P107" s="3">
        <f>IF(O108=0,"- - -",O107/O108*100)</f>
        <v>0</v>
      </c>
      <c r="Q107" s="2">
        <v>0</v>
      </c>
      <c r="R107" s="3">
        <f>IF(Q108=0,"- - -",Q107/Q108*100)</f>
        <v>0</v>
      </c>
      <c r="S107" s="2">
        <v>0</v>
      </c>
      <c r="T107" s="3">
        <f>IF(S108=0,"- - -",S107/S108*100)</f>
        <v>0</v>
      </c>
      <c r="U107" s="2">
        <v>0</v>
      </c>
      <c r="V107" s="3">
        <f>IF(U108=0,"- - -",U107/U108*100)</f>
        <v>0</v>
      </c>
      <c r="W107" s="2">
        <v>0</v>
      </c>
      <c r="X107" s="3">
        <f>IF(W108=0,"- - -",W107/W108*100)</f>
        <v>0</v>
      </c>
      <c r="Y107" s="2">
        <v>0</v>
      </c>
      <c r="Z107" s="3">
        <f>IF(Y108=0,"- - -",Y107/Y108*100)</f>
        <v>0</v>
      </c>
      <c r="AA107" s="2">
        <v>0</v>
      </c>
      <c r="AB107" s="3">
        <f>IF(AA108=0,"- - -",AA107/AA108*100)</f>
        <v>0</v>
      </c>
      <c r="AC107" s="2">
        <v>0</v>
      </c>
      <c r="AD107" s="3">
        <f>IF(AC108=0,"- - -",AC107/AC108*100)</f>
        <v>0</v>
      </c>
      <c r="AE107" s="26">
        <f t="shared" si="8"/>
        <v>0</v>
      </c>
      <c r="AF107" s="29">
        <f>IF(AE108=0,"- - -",AE107/AE108*100)</f>
        <v>0</v>
      </c>
      <c r="AI107" s="69"/>
    </row>
    <row r="108" spans="1:35" x14ac:dyDescent="0.3">
      <c r="A108" s="161" t="s">
        <v>153</v>
      </c>
      <c r="B108" s="162"/>
      <c r="C108" s="14">
        <f>SUM(C104:C107)</f>
        <v>1932</v>
      </c>
      <c r="D108" s="15">
        <f>IF(C108=0,"- - -",C108/C108*100)</f>
        <v>100</v>
      </c>
      <c r="E108" s="16">
        <f>SUM(E104:E107)</f>
        <v>2448</v>
      </c>
      <c r="F108" s="15">
        <f>IF(E108=0,"- - -",E108/E108*100)</f>
        <v>100</v>
      </c>
      <c r="G108" s="16">
        <f>SUM(G104:G107)</f>
        <v>4912</v>
      </c>
      <c r="H108" s="15">
        <f>IF(G108=0,"- - -",G108/G108*100)</f>
        <v>100</v>
      </c>
      <c r="I108" s="16">
        <f>SUM(I104:I107)</f>
        <v>23183</v>
      </c>
      <c r="J108" s="15">
        <f>IF(I108=0,"- - -",I108/I108*100)</f>
        <v>100</v>
      </c>
      <c r="K108" s="16">
        <f>SUM(K104:K107)</f>
        <v>51289</v>
      </c>
      <c r="L108" s="15">
        <f>IF(K108=0,"- - -",K108/K108*100)</f>
        <v>100</v>
      </c>
      <c r="M108" s="16">
        <f>SUM(M104:M107)</f>
        <v>23703</v>
      </c>
      <c r="N108" s="15">
        <f>IF(M108=0,"- - -",M108/M108*100)</f>
        <v>100</v>
      </c>
      <c r="O108" s="16">
        <f>SUM(O104:O107)</f>
        <v>9417</v>
      </c>
      <c r="P108" s="15">
        <f>IF(O108=0,"- - -",O108/O108*100)</f>
        <v>100</v>
      </c>
      <c r="Q108" s="16">
        <f>SUM(Q104:Q107)</f>
        <v>3361</v>
      </c>
      <c r="R108" s="15">
        <f>IF(Q108=0,"- - -",Q108/Q108*100)</f>
        <v>100</v>
      </c>
      <c r="S108" s="16">
        <f>SUM(S104:S107)</f>
        <v>1117</v>
      </c>
      <c r="T108" s="15">
        <f>IF(S108=0,"- - -",S108/S108*100)</f>
        <v>100</v>
      </c>
      <c r="U108" s="16">
        <f>SUM(U104:U107)</f>
        <v>707</v>
      </c>
      <c r="V108" s="15">
        <f>IF(U108=0,"- - -",U108/U108*100)</f>
        <v>100</v>
      </c>
      <c r="W108" s="16">
        <f>SUM(W104:W107)</f>
        <v>566</v>
      </c>
      <c r="X108" s="15">
        <f>IF(W108=0,"- - -",W108/W108*100)</f>
        <v>100</v>
      </c>
      <c r="Y108" s="16">
        <f>SUM(Y104:Y107)</f>
        <v>3281</v>
      </c>
      <c r="Z108" s="15">
        <f>IF(Y108=0,"- - -",Y108/Y108*100)</f>
        <v>100</v>
      </c>
      <c r="AA108" s="16">
        <f>SUM(AA104:AA107)</f>
        <v>1306</v>
      </c>
      <c r="AB108" s="15">
        <f t="shared" ref="AB108" si="9">IF(AA108=0,"- - -",AA108/AA108*100)</f>
        <v>100</v>
      </c>
      <c r="AC108" s="16">
        <f>SUM(AC104:AC107)</f>
        <v>1480</v>
      </c>
      <c r="AD108" s="15">
        <f t="shared" ref="AD108" si="10">IF(AC108=0,"- - -",AC108/AC108*100)</f>
        <v>100</v>
      </c>
      <c r="AE108" s="22">
        <f>SUM(AE104:AE107)</f>
        <v>128702</v>
      </c>
      <c r="AF108" s="23">
        <f>IF(AE108=0,"- - -",AE108/AE108*100)</f>
        <v>100</v>
      </c>
      <c r="AI108" s="69"/>
    </row>
    <row r="109" spans="1:35" ht="15" thickBot="1" x14ac:dyDescent="0.35">
      <c r="A109" s="163" t="s">
        <v>187</v>
      </c>
      <c r="B109" s="164"/>
      <c r="C109" s="18">
        <f>IF($AE108=0,"- - -",C108/$AE108*100)</f>
        <v>1.5011421733927988</v>
      </c>
      <c r="D109" s="19"/>
      <c r="E109" s="20">
        <f>IF($AE108=0,"- - -",E108/$AE108*100)</f>
        <v>1.9020683439262793</v>
      </c>
      <c r="F109" s="19"/>
      <c r="G109" s="20">
        <f>IF($AE108=0,"- - -",G108/$AE108*100)</f>
        <v>3.816568507093907</v>
      </c>
      <c r="H109" s="19"/>
      <c r="I109" s="20">
        <f>IF($AE108=0,"- - -",I108/$AE108*100)</f>
        <v>18.012929092011003</v>
      </c>
      <c r="J109" s="19"/>
      <c r="K109" s="20">
        <f>IF($AE108=0,"- - -",K108/$AE108*100)</f>
        <v>39.850973566844338</v>
      </c>
      <c r="L109" s="19"/>
      <c r="M109" s="20">
        <f>IF($AE108=0,"- - -",M108/$AE108*100)</f>
        <v>18.416963217354819</v>
      </c>
      <c r="N109" s="19"/>
      <c r="O109" s="20">
        <f>IF($AE108=0,"- - -",O108/$AE108*100)</f>
        <v>7.3169026122360172</v>
      </c>
      <c r="P109" s="19"/>
      <c r="Q109" s="20">
        <f>IF($AE108=0,"- - -",Q108/$AE108*100)</f>
        <v>2.6114590293857125</v>
      </c>
      <c r="R109" s="19"/>
      <c r="S109" s="20">
        <f>IF($AE108=0,"- - -",S108/$AE108*100)</f>
        <v>0.86789638078662334</v>
      </c>
      <c r="T109" s="19"/>
      <c r="U109" s="20">
        <f>IF($AE108=0,"- - -",U108/$AE108*100)</f>
        <v>0.54933101272707496</v>
      </c>
      <c r="V109" s="19"/>
      <c r="W109" s="20">
        <f>IF($AE108=0,"- - -",W108/$AE108*100)</f>
        <v>0.43977560566269369</v>
      </c>
      <c r="X109" s="19"/>
      <c r="Y109" s="20">
        <f>IF($AE108=0,"- - -",Y108/$AE108*100)</f>
        <v>2.5492999331789714</v>
      </c>
      <c r="Z109" s="19"/>
      <c r="AA109" s="20">
        <f>IF($AE108=0,"- - -",AA108/$AE108*100)</f>
        <v>1.0147472455750495</v>
      </c>
      <c r="AB109" s="50"/>
      <c r="AC109" s="20">
        <f>IF($AE108=0,"- - -",AC108/$AE108*100)</f>
        <v>1.1499432798247113</v>
      </c>
      <c r="AD109" s="50"/>
      <c r="AE109" s="24">
        <f>IF($AE108=0,"- - -",AE108/$AE108*100)</f>
        <v>100</v>
      </c>
      <c r="AF109" s="25"/>
    </row>
    <row r="112" spans="1:35" x14ac:dyDescent="0.3">
      <c r="A112" s="49" t="s">
        <v>270</v>
      </c>
      <c r="L112" s="48"/>
    </row>
    <row r="113" spans="1:13" ht="15" thickBot="1" x14ac:dyDescent="0.35"/>
    <row r="114" spans="1:13" ht="14.4" customHeight="1" x14ac:dyDescent="0.3">
      <c r="A114" s="157" t="s">
        <v>234</v>
      </c>
      <c r="B114" s="158"/>
      <c r="C114" s="32" t="s">
        <v>263</v>
      </c>
      <c r="D114" s="33"/>
      <c r="E114" s="33" t="s">
        <v>264</v>
      </c>
      <c r="F114" s="33"/>
      <c r="G114" s="33" t="s">
        <v>279</v>
      </c>
      <c r="H114" s="33"/>
      <c r="I114" s="35" t="s">
        <v>153</v>
      </c>
      <c r="J114" s="36"/>
    </row>
    <row r="115" spans="1:13" ht="15" thickBot="1" x14ac:dyDescent="0.35">
      <c r="A115" s="159"/>
      <c r="B115" s="160"/>
      <c r="C115" s="37" t="s">
        <v>154</v>
      </c>
      <c r="D115" s="38" t="s">
        <v>0</v>
      </c>
      <c r="E115" s="39" t="s">
        <v>154</v>
      </c>
      <c r="F115" s="38" t="s">
        <v>0</v>
      </c>
      <c r="G115" s="39" t="s">
        <v>154</v>
      </c>
      <c r="H115" s="38" t="s">
        <v>0</v>
      </c>
      <c r="I115" s="41" t="s">
        <v>154</v>
      </c>
      <c r="J115" s="42" t="s">
        <v>0</v>
      </c>
    </row>
    <row r="116" spans="1:13" x14ac:dyDescent="0.3">
      <c r="A116" s="55" t="s">
        <v>43</v>
      </c>
      <c r="B116" s="62" t="s">
        <v>241</v>
      </c>
      <c r="C116" s="8">
        <v>11</v>
      </c>
      <c r="D116" s="5">
        <f>IF(C120=0,"- - -",C116/C120*100)</f>
        <v>1.0851550785257675E-2</v>
      </c>
      <c r="E116" s="4">
        <v>1</v>
      </c>
      <c r="F116" s="5">
        <f>IF(E120=0,"- - -",E116/E120*100)</f>
        <v>3.7592571707830533E-3</v>
      </c>
      <c r="G116" s="4">
        <v>3</v>
      </c>
      <c r="H116" s="5">
        <f>IF(G120=0,"- - -",G116/G120*100)</f>
        <v>0.40927694406548432</v>
      </c>
      <c r="I116" s="26">
        <f>C116+E116+G116</f>
        <v>15</v>
      </c>
      <c r="J116" s="27">
        <f>IF(I120=0,"- - -",I116/I120*100)</f>
        <v>1.1654830538763967E-2</v>
      </c>
      <c r="M116" s="69"/>
    </row>
    <row r="117" spans="1:13" x14ac:dyDescent="0.3">
      <c r="A117" s="52" t="s">
        <v>44</v>
      </c>
      <c r="B117" s="62" t="s">
        <v>242</v>
      </c>
      <c r="C117" s="9">
        <v>51683</v>
      </c>
      <c r="D117" s="3">
        <f>IF(C120=0,"- - -",C117/C120*100)</f>
        <v>50.985518112224767</v>
      </c>
      <c r="E117" s="2">
        <v>13890</v>
      </c>
      <c r="F117" s="3">
        <f>IF(E120=0,"- - -",E117/E120*100)</f>
        <v>52.216082102176607</v>
      </c>
      <c r="G117" s="2">
        <v>391</v>
      </c>
      <c r="H117" s="3">
        <f>IF(G120=0,"- - -",G117/G120*100)</f>
        <v>53.342428376534791</v>
      </c>
      <c r="I117" s="26">
        <f t="shared" ref="I117:I119" si="11">C117+E117+G117</f>
        <v>65964</v>
      </c>
      <c r="J117" s="29">
        <f>IF(I120=0,"- - -",I117/I120*100)</f>
        <v>51.253282777268417</v>
      </c>
      <c r="M117" s="69"/>
    </row>
    <row r="118" spans="1:13" x14ac:dyDescent="0.3">
      <c r="A118" s="52" t="s">
        <v>45</v>
      </c>
      <c r="B118" s="62" t="s">
        <v>243</v>
      </c>
      <c r="C118" s="9">
        <v>49674</v>
      </c>
      <c r="D118" s="3">
        <f>IF(C120=0,"- - -",C118/C120*100)</f>
        <v>49.003630336989978</v>
      </c>
      <c r="E118" s="2">
        <v>12710</v>
      </c>
      <c r="F118" s="3">
        <f>IF(E120=0,"- - -",E118/E120*100)</f>
        <v>47.780158640652608</v>
      </c>
      <c r="G118" s="2">
        <v>339</v>
      </c>
      <c r="H118" s="3">
        <f>IF(G120=0,"- - -",G118/G120*100)</f>
        <v>46.248294679399727</v>
      </c>
      <c r="I118" s="26">
        <f t="shared" si="11"/>
        <v>62723</v>
      </c>
      <c r="J118" s="29">
        <f>IF(I120=0,"- - -",I118/I120*100)</f>
        <v>48.735062392192816</v>
      </c>
      <c r="M118" s="69"/>
    </row>
    <row r="119" spans="1:13" ht="15" thickBot="1" x14ac:dyDescent="0.35">
      <c r="A119" s="52" t="s">
        <v>46</v>
      </c>
      <c r="B119" s="62" t="s">
        <v>244</v>
      </c>
      <c r="C119" s="9">
        <v>0</v>
      </c>
      <c r="D119" s="3">
        <f>IF(C120=0,"- - -",C119/C120*100)</f>
        <v>0</v>
      </c>
      <c r="E119" s="2">
        <v>0</v>
      </c>
      <c r="F119" s="3">
        <f>IF(E120=0,"- - -",E119/E120*100)</f>
        <v>0</v>
      </c>
      <c r="G119" s="2">
        <v>0</v>
      </c>
      <c r="H119" s="3">
        <f>IF(G120=0,"- - -",G119/G120*100)</f>
        <v>0</v>
      </c>
      <c r="I119" s="26">
        <f t="shared" si="11"/>
        <v>0</v>
      </c>
      <c r="J119" s="29">
        <f>IF(I120=0,"- - -",I119/I120*100)</f>
        <v>0</v>
      </c>
      <c r="M119" s="69"/>
    </row>
    <row r="120" spans="1:13" x14ac:dyDescent="0.3">
      <c r="A120" s="161" t="s">
        <v>153</v>
      </c>
      <c r="B120" s="162"/>
      <c r="C120" s="14">
        <f>SUM(C116:C119)</f>
        <v>101368</v>
      </c>
      <c r="D120" s="15">
        <f>IF(C120=0,"- - -",C120/C120*100)</f>
        <v>100</v>
      </c>
      <c r="E120" s="16">
        <f>SUM(E116:E119)</f>
        <v>26601</v>
      </c>
      <c r="F120" s="15">
        <f>IF(E120=0,"- - -",E120/E120*100)</f>
        <v>100</v>
      </c>
      <c r="G120" s="16">
        <f>SUM(G116:G119)</f>
        <v>733</v>
      </c>
      <c r="H120" s="15">
        <f>IF(G120=0,"- - -",G120/G120*100)</f>
        <v>100</v>
      </c>
      <c r="I120" s="22">
        <f>SUM(I116:I119)</f>
        <v>128702</v>
      </c>
      <c r="J120" s="23">
        <f>IF(I120=0,"- - -",I120/I120*100)</f>
        <v>100</v>
      </c>
      <c r="M120" s="69"/>
    </row>
    <row r="121" spans="1:13" ht="15" thickBot="1" x14ac:dyDescent="0.35">
      <c r="A121" s="165" t="s">
        <v>614</v>
      </c>
      <c r="B121" s="166"/>
      <c r="C121" s="18">
        <f>IF($I120=0,"- - -",C120/$I120*100)</f>
        <v>78.761790803561709</v>
      </c>
      <c r="D121" s="19"/>
      <c r="E121" s="20">
        <f>IF($I120=0,"- - -",E120/$I120*100)</f>
        <v>20.668676477444016</v>
      </c>
      <c r="F121" s="19"/>
      <c r="G121" s="20">
        <f>IF($I120=0,"- - -",G120/$I120*100)</f>
        <v>0.56953271899426583</v>
      </c>
      <c r="H121" s="19"/>
      <c r="I121" s="24">
        <f>IF($I120=0,"- - -",I120/$I120*100)</f>
        <v>100</v>
      </c>
      <c r="J121" s="25"/>
    </row>
    <row r="122" spans="1:13" x14ac:dyDescent="0.3">
      <c r="A122" s="63"/>
    </row>
    <row r="124" spans="1:13" x14ac:dyDescent="0.3">
      <c r="A124" s="49" t="s">
        <v>357</v>
      </c>
      <c r="J124" s="48"/>
      <c r="L124" s="48"/>
    </row>
    <row r="125" spans="1:13" ht="15" thickBot="1" x14ac:dyDescent="0.35"/>
    <row r="126" spans="1:13" ht="14.4" customHeight="1" x14ac:dyDescent="0.3">
      <c r="A126" s="157" t="s">
        <v>234</v>
      </c>
      <c r="B126" s="158"/>
      <c r="C126" s="32" t="s">
        <v>427</v>
      </c>
      <c r="D126" s="33"/>
      <c r="E126" s="33" t="s">
        <v>428</v>
      </c>
      <c r="F126" s="33"/>
      <c r="G126" s="33" t="s">
        <v>364</v>
      </c>
      <c r="H126" s="33"/>
      <c r="I126" s="35" t="s">
        <v>153</v>
      </c>
      <c r="J126" s="36"/>
    </row>
    <row r="127" spans="1:13" ht="15" thickBot="1" x14ac:dyDescent="0.35">
      <c r="A127" s="159"/>
      <c r="B127" s="160"/>
      <c r="C127" s="37" t="s">
        <v>154</v>
      </c>
      <c r="D127" s="38" t="s">
        <v>0</v>
      </c>
      <c r="E127" s="39" t="s">
        <v>154</v>
      </c>
      <c r="F127" s="38" t="s">
        <v>0</v>
      </c>
      <c r="G127" s="39" t="s">
        <v>154</v>
      </c>
      <c r="H127" s="38" t="s">
        <v>0</v>
      </c>
      <c r="I127" s="41" t="s">
        <v>154</v>
      </c>
      <c r="J127" s="42" t="s">
        <v>0</v>
      </c>
    </row>
    <row r="128" spans="1:13" x14ac:dyDescent="0.3">
      <c r="A128" s="55" t="s">
        <v>43</v>
      </c>
      <c r="B128" s="62" t="s">
        <v>241</v>
      </c>
      <c r="C128" s="8">
        <v>1</v>
      </c>
      <c r="D128" s="5">
        <f>IF(C132=0,"- - -",C128/C132*100)</f>
        <v>7.7651809287156391E-3</v>
      </c>
      <c r="E128" s="4">
        <v>13</v>
      </c>
      <c r="F128" s="5">
        <f>IF(E132=0,"- - -",E128/E132*100)</f>
        <v>1.1534434723972104E-2</v>
      </c>
      <c r="G128" s="4">
        <v>1</v>
      </c>
      <c r="H128" s="5">
        <f>IF(G132=0,"- - -",G128/G132*100)</f>
        <v>3.2071840923669014E-2</v>
      </c>
      <c r="I128" s="26">
        <f>C128+E128+G128</f>
        <v>15</v>
      </c>
      <c r="J128" s="27">
        <f>IF(I132=0,"- - -",I128/I132*100)</f>
        <v>1.1654830538763967E-2</v>
      </c>
      <c r="M128" s="69"/>
    </row>
    <row r="129" spans="1:13" x14ac:dyDescent="0.3">
      <c r="A129" s="52" t="s">
        <v>44</v>
      </c>
      <c r="B129" s="62" t="s">
        <v>242</v>
      </c>
      <c r="C129" s="9">
        <v>6608</v>
      </c>
      <c r="D129" s="3">
        <f>IF(C132=0,"- - -",C129/C132*100)</f>
        <v>51.31231557695294</v>
      </c>
      <c r="E129" s="2">
        <v>57758</v>
      </c>
      <c r="F129" s="3">
        <f>IF(E132=0,"- - -",E129/E132*100)</f>
        <v>51.246606214398525</v>
      </c>
      <c r="G129" s="2">
        <v>1598</v>
      </c>
      <c r="H129" s="3">
        <f>IF(G132=0,"- - -",G129/G132*100)</f>
        <v>51.25080179602309</v>
      </c>
      <c r="I129" s="26">
        <f t="shared" ref="I129:I131" si="12">C129+E129+G129</f>
        <v>65964</v>
      </c>
      <c r="J129" s="29">
        <f>IF(I132=0,"- - -",I129/I132*100)</f>
        <v>51.253282777268417</v>
      </c>
      <c r="M129" s="69"/>
    </row>
    <row r="130" spans="1:13" x14ac:dyDescent="0.3">
      <c r="A130" s="52" t="s">
        <v>45</v>
      </c>
      <c r="B130" s="62" t="s">
        <v>243</v>
      </c>
      <c r="C130" s="9">
        <v>6269</v>
      </c>
      <c r="D130" s="3">
        <f>IF(C132=0,"- - -",C130/C132*100)</f>
        <v>48.679919242118345</v>
      </c>
      <c r="E130" s="2">
        <v>54935</v>
      </c>
      <c r="F130" s="3">
        <f>IF(E132=0,"- - -",E130/E132*100)</f>
        <v>48.741859350877505</v>
      </c>
      <c r="G130" s="2">
        <v>1519</v>
      </c>
      <c r="H130" s="3">
        <f>IF(G132=0,"- - -",G130/G132*100)</f>
        <v>48.717126363053239</v>
      </c>
      <c r="I130" s="26">
        <f t="shared" si="12"/>
        <v>62723</v>
      </c>
      <c r="J130" s="29">
        <f>IF(I132=0,"- - -",I130/I132*100)</f>
        <v>48.735062392192816</v>
      </c>
      <c r="M130" s="69"/>
    </row>
    <row r="131" spans="1:13" ht="15" thickBot="1" x14ac:dyDescent="0.35">
      <c r="A131" s="52" t="s">
        <v>46</v>
      </c>
      <c r="B131" s="62" t="s">
        <v>244</v>
      </c>
      <c r="C131" s="9">
        <v>0</v>
      </c>
      <c r="D131" s="3">
        <f>IF(C132=0,"- - -",C131/C132*100)</f>
        <v>0</v>
      </c>
      <c r="E131" s="2">
        <v>0</v>
      </c>
      <c r="F131" s="3">
        <f>IF(E132=0,"- - -",E131/E132*100)</f>
        <v>0</v>
      </c>
      <c r="G131" s="2">
        <v>0</v>
      </c>
      <c r="H131" s="3">
        <f>IF(G132=0,"- - -",G131/G132*100)</f>
        <v>0</v>
      </c>
      <c r="I131" s="26">
        <f t="shared" si="12"/>
        <v>0</v>
      </c>
      <c r="J131" s="29">
        <f>IF(I132=0,"- - -",I131/I132*100)</f>
        <v>0</v>
      </c>
      <c r="M131" s="69"/>
    </row>
    <row r="132" spans="1:13" x14ac:dyDescent="0.3">
      <c r="A132" s="161" t="s">
        <v>153</v>
      </c>
      <c r="B132" s="162"/>
      <c r="C132" s="14">
        <f>SUM(C128:C131)</f>
        <v>12878</v>
      </c>
      <c r="D132" s="15">
        <f>IF(C132=0,"- - -",C132/C132*100)</f>
        <v>100</v>
      </c>
      <c r="E132" s="16">
        <f>SUM(E128:E131)</f>
        <v>112706</v>
      </c>
      <c r="F132" s="15">
        <f>IF(E132=0,"- - -",E132/E132*100)</f>
        <v>100</v>
      </c>
      <c r="G132" s="16">
        <f>SUM(G128:G131)</f>
        <v>3118</v>
      </c>
      <c r="H132" s="15">
        <f>IF(G132=0,"- - -",G132/G132*100)</f>
        <v>100</v>
      </c>
      <c r="I132" s="22">
        <f>SUM(I128:I131)</f>
        <v>128702</v>
      </c>
      <c r="J132" s="23">
        <f>IF(I132=0,"- - -",I132/I132*100)</f>
        <v>100</v>
      </c>
      <c r="M132" s="69"/>
    </row>
    <row r="133" spans="1:13" ht="15" thickBot="1" x14ac:dyDescent="0.35">
      <c r="A133" s="163" t="s">
        <v>613</v>
      </c>
      <c r="B133" s="164"/>
      <c r="C133" s="18">
        <f>IF($I132=0,"- - -",C132/$I132*100)</f>
        <v>10.006060511880158</v>
      </c>
      <c r="D133" s="19"/>
      <c r="E133" s="20">
        <f>IF($I132=0,"- - -",E132/$I132*100)</f>
        <v>87.57128871346211</v>
      </c>
      <c r="F133" s="19"/>
      <c r="G133" s="20">
        <f>IF($I132=0,"- - -",G132/$I132*100)</f>
        <v>2.4226507746577362</v>
      </c>
      <c r="H133" s="19"/>
      <c r="I133" s="24">
        <f>IF($I132=0,"- - -",I132/$I132*100)</f>
        <v>100</v>
      </c>
      <c r="J133" s="25"/>
    </row>
    <row r="136" spans="1:13" x14ac:dyDescent="0.3">
      <c r="A136" s="49" t="s">
        <v>290</v>
      </c>
      <c r="L136" s="48"/>
    </row>
    <row r="137" spans="1:13" ht="15" thickBot="1" x14ac:dyDescent="0.35"/>
    <row r="138" spans="1:13" ht="14.4" customHeight="1" x14ac:dyDescent="0.3">
      <c r="A138" s="157" t="s">
        <v>234</v>
      </c>
      <c r="B138" s="158"/>
      <c r="C138" s="32" t="s">
        <v>429</v>
      </c>
      <c r="D138" s="33"/>
      <c r="E138" s="33" t="s">
        <v>363</v>
      </c>
      <c r="F138" s="33"/>
      <c r="G138" s="33" t="s">
        <v>559</v>
      </c>
      <c r="H138" s="33"/>
      <c r="I138" s="35" t="s">
        <v>153</v>
      </c>
      <c r="J138" s="36"/>
    </row>
    <row r="139" spans="1:13" ht="15" thickBot="1" x14ac:dyDescent="0.35">
      <c r="A139" s="159"/>
      <c r="B139" s="160"/>
      <c r="C139" s="37" t="s">
        <v>154</v>
      </c>
      <c r="D139" s="38" t="s">
        <v>0</v>
      </c>
      <c r="E139" s="39" t="s">
        <v>154</v>
      </c>
      <c r="F139" s="38" t="s">
        <v>0</v>
      </c>
      <c r="G139" s="39" t="s">
        <v>154</v>
      </c>
      <c r="H139" s="38" t="s">
        <v>0</v>
      </c>
      <c r="I139" s="41" t="s">
        <v>154</v>
      </c>
      <c r="J139" s="42" t="s">
        <v>0</v>
      </c>
    </row>
    <row r="140" spans="1:13" x14ac:dyDescent="0.3">
      <c r="A140" s="55" t="s">
        <v>43</v>
      </c>
      <c r="B140" s="62" t="s">
        <v>241</v>
      </c>
      <c r="C140" s="8">
        <v>8</v>
      </c>
      <c r="D140" s="5">
        <f>IF(C144=0,"- - -",C140/C144*100)</f>
        <v>9.3639534611512972E-3</v>
      </c>
      <c r="E140" s="4">
        <v>7</v>
      </c>
      <c r="F140" s="5">
        <f>IF(E144=0,"- - -",E140/E144*100)</f>
        <v>1.6682157241247823E-2</v>
      </c>
      <c r="G140" s="4">
        <v>0</v>
      </c>
      <c r="H140" s="5">
        <f>IF(G144=0,"- - -",G140/G144*100)</f>
        <v>0</v>
      </c>
      <c r="I140" s="26">
        <f>C140+E140+G140</f>
        <v>15</v>
      </c>
      <c r="J140" s="27">
        <f>IF(I144=0,"- - -",I140/I144*100)</f>
        <v>1.1654830538763967E-2</v>
      </c>
      <c r="M140" s="69"/>
    </row>
    <row r="141" spans="1:13" x14ac:dyDescent="0.3">
      <c r="A141" s="52" t="s">
        <v>44</v>
      </c>
      <c r="B141" s="62" t="s">
        <v>242</v>
      </c>
      <c r="C141" s="9">
        <v>43997</v>
      </c>
      <c r="D141" s="3">
        <f>IF(C144=0,"- - -",C141/C144*100)</f>
        <v>51.498232553784206</v>
      </c>
      <c r="E141" s="2">
        <v>21282</v>
      </c>
      <c r="F141" s="3">
        <f>IF(E144=0,"- - -",E141/E144*100)</f>
        <v>50.718524344033746</v>
      </c>
      <c r="G141" s="2">
        <v>685</v>
      </c>
      <c r="H141" s="3">
        <f>IF(G144=0,"- - -",G141/G144*100)</f>
        <v>52.410099464422345</v>
      </c>
      <c r="I141" s="26">
        <f t="shared" ref="I141:I143" si="13">C141+E141+G141</f>
        <v>65964</v>
      </c>
      <c r="J141" s="29">
        <f>IF(I144=0,"- - -",I141/I144*100)</f>
        <v>51.253282777268417</v>
      </c>
      <c r="M141" s="69"/>
    </row>
    <row r="142" spans="1:13" x14ac:dyDescent="0.3">
      <c r="A142" s="52" t="s">
        <v>45</v>
      </c>
      <c r="B142" s="62" t="s">
        <v>243</v>
      </c>
      <c r="C142" s="9">
        <v>41429</v>
      </c>
      <c r="D142" s="3">
        <f>IF(C144=0,"- - -",C142/C144*100)</f>
        <v>48.49240349275464</v>
      </c>
      <c r="E142" s="2">
        <v>20672</v>
      </c>
      <c r="F142" s="3">
        <f>IF(E144=0,"- - -",E142/E144*100)</f>
        <v>49.264793498725005</v>
      </c>
      <c r="G142" s="2">
        <v>622</v>
      </c>
      <c r="H142" s="3">
        <f>IF(G144=0,"- - -",G142/G144*100)</f>
        <v>47.589900535577655</v>
      </c>
      <c r="I142" s="26">
        <f t="shared" si="13"/>
        <v>62723</v>
      </c>
      <c r="J142" s="29">
        <f>IF(I144=0,"- - -",I142/I144*100)</f>
        <v>48.735062392192816</v>
      </c>
      <c r="M142" s="69"/>
    </row>
    <row r="143" spans="1:13" ht="15" thickBot="1" x14ac:dyDescent="0.35">
      <c r="A143" s="52" t="s">
        <v>46</v>
      </c>
      <c r="B143" s="62" t="s">
        <v>244</v>
      </c>
      <c r="C143" s="9">
        <v>0</v>
      </c>
      <c r="D143" s="3">
        <f>IF(C144=0,"- - -",C143/C144*100)</f>
        <v>0</v>
      </c>
      <c r="E143" s="2">
        <v>0</v>
      </c>
      <c r="F143" s="3">
        <f>IF(E144=0,"- - -",E143/E144*100)</f>
        <v>0</v>
      </c>
      <c r="G143" s="2">
        <v>0</v>
      </c>
      <c r="H143" s="3">
        <f>IF(G144=0,"- - -",G143/G144*100)</f>
        <v>0</v>
      </c>
      <c r="I143" s="26">
        <f t="shared" si="13"/>
        <v>0</v>
      </c>
      <c r="J143" s="29">
        <f>IF(I144=0,"- - -",I143/I144*100)</f>
        <v>0</v>
      </c>
      <c r="M143" s="69"/>
    </row>
    <row r="144" spans="1:13" x14ac:dyDescent="0.3">
      <c r="A144" s="161" t="s">
        <v>153</v>
      </c>
      <c r="B144" s="162"/>
      <c r="C144" s="14">
        <f>SUM(C140:C143)</f>
        <v>85434</v>
      </c>
      <c r="D144" s="15">
        <f>IF(C144=0,"- - -",C144/C144*100)</f>
        <v>100</v>
      </c>
      <c r="E144" s="16">
        <f>SUM(E140:E143)</f>
        <v>41961</v>
      </c>
      <c r="F144" s="15">
        <f>IF(E144=0,"- - -",E144/E144*100)</f>
        <v>100</v>
      </c>
      <c r="G144" s="16">
        <f>SUM(G140:G143)</f>
        <v>1307</v>
      </c>
      <c r="H144" s="15">
        <f>IF(G144=0,"- - -",G144/G144*100)</f>
        <v>100</v>
      </c>
      <c r="I144" s="22">
        <f>SUM(I140:I143)</f>
        <v>128702</v>
      </c>
      <c r="J144" s="23">
        <f>IF(I144=0,"- - -",I144/I144*100)</f>
        <v>100</v>
      </c>
      <c r="M144" s="69"/>
    </row>
    <row r="145" spans="1:13" ht="15" thickBot="1" x14ac:dyDescent="0.35">
      <c r="A145" s="163" t="s">
        <v>612</v>
      </c>
      <c r="B145" s="164"/>
      <c r="C145" s="18">
        <f>IF($I144=0,"- - -",C144/$I144*100)</f>
        <v>66.381252816584052</v>
      </c>
      <c r="D145" s="19"/>
      <c r="E145" s="20">
        <f>IF($I144=0,"- - -",E144/$I144*100)</f>
        <v>32.603222949138321</v>
      </c>
      <c r="F145" s="19"/>
      <c r="G145" s="20">
        <f>IF($I144=0,"- - -",G144/$I144*100)</f>
        <v>1.0155242342776336</v>
      </c>
      <c r="H145" s="19"/>
      <c r="I145" s="24">
        <f>IF($I144=0,"- - -",I144/$I144*100)</f>
        <v>100</v>
      </c>
      <c r="J145" s="25"/>
    </row>
    <row r="146" spans="1:13" x14ac:dyDescent="0.3">
      <c r="A146" s="63"/>
    </row>
    <row r="148" spans="1:13" x14ac:dyDescent="0.3">
      <c r="A148" s="49" t="s">
        <v>330</v>
      </c>
      <c r="J148" s="48"/>
      <c r="L148" s="48"/>
    </row>
    <row r="149" spans="1:13" ht="15" thickBot="1" x14ac:dyDescent="0.35"/>
    <row r="150" spans="1:13" ht="14.4" customHeight="1" x14ac:dyDescent="0.3">
      <c r="A150" s="157" t="s">
        <v>234</v>
      </c>
      <c r="B150" s="158"/>
      <c r="C150" s="32" t="s">
        <v>430</v>
      </c>
      <c r="D150" s="33"/>
      <c r="E150" s="33" t="s">
        <v>431</v>
      </c>
      <c r="F150" s="33"/>
      <c r="G150" s="33" t="s">
        <v>559</v>
      </c>
      <c r="H150" s="33"/>
      <c r="I150" s="35" t="s">
        <v>153</v>
      </c>
      <c r="J150" s="36"/>
    </row>
    <row r="151" spans="1:13" ht="15" thickBot="1" x14ac:dyDescent="0.35">
      <c r="A151" s="159"/>
      <c r="B151" s="160"/>
      <c r="C151" s="37" t="s">
        <v>154</v>
      </c>
      <c r="D151" s="38" t="s">
        <v>0</v>
      </c>
      <c r="E151" s="39" t="s">
        <v>154</v>
      </c>
      <c r="F151" s="38" t="s">
        <v>0</v>
      </c>
      <c r="G151" s="39" t="s">
        <v>154</v>
      </c>
      <c r="H151" s="38" t="s">
        <v>0</v>
      </c>
      <c r="I151" s="41" t="s">
        <v>154</v>
      </c>
      <c r="J151" s="42" t="s">
        <v>0</v>
      </c>
    </row>
    <row r="152" spans="1:13" x14ac:dyDescent="0.3">
      <c r="A152" s="55" t="s">
        <v>43</v>
      </c>
      <c r="B152" s="62" t="s">
        <v>241</v>
      </c>
      <c r="C152" s="8">
        <v>4</v>
      </c>
      <c r="D152" s="5">
        <f>IF(C156=0,"- - -",C152/C156*100)</f>
        <v>1.26350369574831E-2</v>
      </c>
      <c r="E152" s="4">
        <v>11</v>
      </c>
      <c r="F152" s="5">
        <f>IF(E156=0,"- - -",E152/E156*100)</f>
        <v>1.1490410729954456E-2</v>
      </c>
      <c r="G152" s="4">
        <v>0</v>
      </c>
      <c r="H152" s="5">
        <f>IF(G156=0,"- - -",G152/G156*100)</f>
        <v>0</v>
      </c>
      <c r="I152" s="26">
        <f>C152+E152+G152</f>
        <v>15</v>
      </c>
      <c r="J152" s="27">
        <f>IF(I156=0,"- - -",I152/I156*100)</f>
        <v>1.1654830538763967E-2</v>
      </c>
      <c r="M152" s="69"/>
    </row>
    <row r="153" spans="1:13" x14ac:dyDescent="0.3">
      <c r="A153" s="52" t="s">
        <v>44</v>
      </c>
      <c r="B153" s="62" t="s">
        <v>242</v>
      </c>
      <c r="C153" s="9">
        <v>16165</v>
      </c>
      <c r="D153" s="3">
        <f>IF(C156=0,"- - -",C153/C156*100)</f>
        <v>51.06134310442858</v>
      </c>
      <c r="E153" s="2">
        <v>49118</v>
      </c>
      <c r="F153" s="3">
        <f>IF(E156=0,"- - -",E153/E156*100)</f>
        <v>51.307817657627538</v>
      </c>
      <c r="G153" s="2">
        <v>681</v>
      </c>
      <c r="H153" s="3">
        <f>IF(G156=0,"- - -",G153/G156*100)</f>
        <v>51.905487804878049</v>
      </c>
      <c r="I153" s="26">
        <f t="shared" ref="I153:I155" si="14">C153+E153+G153</f>
        <v>65964</v>
      </c>
      <c r="J153" s="29">
        <f>IF(I156=0,"- - -",I153/I156*100)</f>
        <v>51.253282777268417</v>
      </c>
      <c r="M153" s="69"/>
    </row>
    <row r="154" spans="1:13" x14ac:dyDescent="0.3">
      <c r="A154" s="52" t="s">
        <v>45</v>
      </c>
      <c r="B154" s="62" t="s">
        <v>243</v>
      </c>
      <c r="C154" s="9">
        <v>15489</v>
      </c>
      <c r="D154" s="3">
        <f>IF(C156=0,"- - -",C154/C156*100)</f>
        <v>48.926021858613936</v>
      </c>
      <c r="E154" s="2">
        <v>46603</v>
      </c>
      <c r="F154" s="3">
        <f>IF(E156=0,"- - -",E154/E156*100)</f>
        <v>48.6806919316425</v>
      </c>
      <c r="G154" s="2">
        <v>631</v>
      </c>
      <c r="H154" s="3">
        <f>IF(G156=0,"- - -",G154/G156*100)</f>
        <v>48.094512195121951</v>
      </c>
      <c r="I154" s="26">
        <f t="shared" si="14"/>
        <v>62723</v>
      </c>
      <c r="J154" s="29">
        <f>IF(I156=0,"- - -",I154/I156*100)</f>
        <v>48.735062392192816</v>
      </c>
      <c r="M154" s="69"/>
    </row>
    <row r="155" spans="1:13" ht="15" thickBot="1" x14ac:dyDescent="0.35">
      <c r="A155" s="52" t="s">
        <v>46</v>
      </c>
      <c r="B155" s="62" t="s">
        <v>244</v>
      </c>
      <c r="C155" s="9">
        <v>0</v>
      </c>
      <c r="D155" s="3">
        <f>IF(C156=0,"- - -",C155/C156*100)</f>
        <v>0</v>
      </c>
      <c r="E155" s="2">
        <v>0</v>
      </c>
      <c r="F155" s="3">
        <f>IF(E156=0,"- - -",E155/E156*100)</f>
        <v>0</v>
      </c>
      <c r="G155" s="2">
        <v>0</v>
      </c>
      <c r="H155" s="3">
        <f>IF(G156=0,"- - -",G155/G156*100)</f>
        <v>0</v>
      </c>
      <c r="I155" s="26">
        <f t="shared" si="14"/>
        <v>0</v>
      </c>
      <c r="J155" s="29">
        <f>IF(I156=0,"- - -",I155/I156*100)</f>
        <v>0</v>
      </c>
      <c r="M155" s="69"/>
    </row>
    <row r="156" spans="1:13" x14ac:dyDescent="0.3">
      <c r="A156" s="161" t="s">
        <v>153</v>
      </c>
      <c r="B156" s="162"/>
      <c r="C156" s="14">
        <f>SUM(C152:C155)</f>
        <v>31658</v>
      </c>
      <c r="D156" s="15">
        <f>IF(C156=0,"- - -",C156/C156*100)</f>
        <v>100</v>
      </c>
      <c r="E156" s="16">
        <f>SUM(E152:E155)</f>
        <v>95732</v>
      </c>
      <c r="F156" s="15">
        <f>IF(E156=0,"- - -",E156/E156*100)</f>
        <v>100</v>
      </c>
      <c r="G156" s="16">
        <f>SUM(G152:G155)</f>
        <v>1312</v>
      </c>
      <c r="H156" s="15">
        <f>IF(G156=0,"- - -",G156/G156*100)</f>
        <v>100</v>
      </c>
      <c r="I156" s="22">
        <f>SUM(I152:I155)</f>
        <v>128702</v>
      </c>
      <c r="J156" s="23">
        <f>IF(I156=0,"- - -",I156/I156*100)</f>
        <v>100</v>
      </c>
      <c r="M156" s="69"/>
    </row>
    <row r="157" spans="1:13" ht="15" thickBot="1" x14ac:dyDescent="0.35">
      <c r="A157" s="163" t="s">
        <v>611</v>
      </c>
      <c r="B157" s="164"/>
      <c r="C157" s="18">
        <f>IF($I156=0,"- - -",C156/$I156*100)</f>
        <v>24.597908346412641</v>
      </c>
      <c r="D157" s="19"/>
      <c r="E157" s="20">
        <f>IF($I156=0,"- - -",E156/$I156*100)</f>
        <v>74.382682475796798</v>
      </c>
      <c r="F157" s="19"/>
      <c r="G157" s="20">
        <f>IF($I156=0,"- - -",G156/$I156*100)</f>
        <v>1.019409177790555</v>
      </c>
      <c r="H157" s="19"/>
      <c r="I157" s="24">
        <f>IF($I156=0,"- - -",I156/$I156*100)</f>
        <v>100</v>
      </c>
      <c r="J157" s="25"/>
    </row>
    <row r="160" spans="1:13" x14ac:dyDescent="0.3">
      <c r="A160" s="49" t="s">
        <v>309</v>
      </c>
      <c r="J160" s="48"/>
      <c r="L160" s="48"/>
    </row>
    <row r="161" spans="1:11" ht="15" thickBot="1" x14ac:dyDescent="0.35"/>
    <row r="162" spans="1:11" ht="14.4" customHeight="1" x14ac:dyDescent="0.3">
      <c r="A162" s="157" t="s">
        <v>234</v>
      </c>
      <c r="B162" s="158"/>
      <c r="C162" s="32" t="s">
        <v>323</v>
      </c>
      <c r="D162" s="33"/>
      <c r="E162" s="33" t="s">
        <v>324</v>
      </c>
      <c r="F162" s="33"/>
      <c r="G162" s="35" t="s">
        <v>153</v>
      </c>
      <c r="H162" s="36"/>
    </row>
    <row r="163" spans="1:11" ht="15" thickBot="1" x14ac:dyDescent="0.35">
      <c r="A163" s="159"/>
      <c r="B163" s="160"/>
      <c r="C163" s="37" t="s">
        <v>154</v>
      </c>
      <c r="D163" s="38" t="s">
        <v>0</v>
      </c>
      <c r="E163" s="39" t="s">
        <v>154</v>
      </c>
      <c r="F163" s="38" t="s">
        <v>0</v>
      </c>
      <c r="G163" s="41" t="s">
        <v>154</v>
      </c>
      <c r="H163" s="42" t="s">
        <v>0</v>
      </c>
    </row>
    <row r="164" spans="1:11" x14ac:dyDescent="0.3">
      <c r="A164" s="55" t="s">
        <v>43</v>
      </c>
      <c r="B164" s="62" t="s">
        <v>241</v>
      </c>
      <c r="C164" s="8">
        <v>3</v>
      </c>
      <c r="D164" s="5">
        <f>IF(C168=0,"- - -",C164/C168*100)</f>
        <v>0.49261083743842365</v>
      </c>
      <c r="E164" s="4">
        <v>12</v>
      </c>
      <c r="F164" s="5">
        <f>IF(E168=0,"- - -",E164/E168*100)</f>
        <v>9.3681934219668524E-3</v>
      </c>
      <c r="G164" s="26">
        <f>C164+E164</f>
        <v>15</v>
      </c>
      <c r="H164" s="27">
        <f>IF(G168=0,"- - -",G164/G168*100)</f>
        <v>1.1654830538763967E-2</v>
      </c>
      <c r="K164" s="69"/>
    </row>
    <row r="165" spans="1:11" x14ac:dyDescent="0.3">
      <c r="A165" s="52" t="s">
        <v>44</v>
      </c>
      <c r="B165" s="62" t="s">
        <v>242</v>
      </c>
      <c r="C165" s="9">
        <v>325</v>
      </c>
      <c r="D165" s="3">
        <f>IF(C168=0,"- - -",C165/C168*100)</f>
        <v>53.366174055829227</v>
      </c>
      <c r="E165" s="2">
        <v>65639</v>
      </c>
      <c r="F165" s="3">
        <f>IF(E168=0,"- - -",E165/E168*100)</f>
        <v>51.243237335373514</v>
      </c>
      <c r="G165" s="26">
        <f t="shared" ref="G165:G167" si="15">C165+E165</f>
        <v>65964</v>
      </c>
      <c r="H165" s="29">
        <f>IF(G168=0,"- - -",G165/G168*100)</f>
        <v>51.253282777268417</v>
      </c>
      <c r="K165" s="69"/>
    </row>
    <row r="166" spans="1:11" x14ac:dyDescent="0.3">
      <c r="A166" s="52" t="s">
        <v>45</v>
      </c>
      <c r="B166" s="62" t="s">
        <v>243</v>
      </c>
      <c r="C166" s="9">
        <v>281</v>
      </c>
      <c r="D166" s="3">
        <f>IF(C168=0,"- - -",C166/C168*100)</f>
        <v>46.141215106732346</v>
      </c>
      <c r="E166" s="2">
        <v>62442</v>
      </c>
      <c r="F166" s="3">
        <f>IF(E168=0,"- - -",E166/E168*100)</f>
        <v>48.747394471204515</v>
      </c>
      <c r="G166" s="26">
        <f t="shared" si="15"/>
        <v>62723</v>
      </c>
      <c r="H166" s="29">
        <f>IF(G168=0,"- - -",G166/G168*100)</f>
        <v>48.735062392192816</v>
      </c>
      <c r="K166" s="69"/>
    </row>
    <row r="167" spans="1:11" ht="15" thickBot="1" x14ac:dyDescent="0.35">
      <c r="A167" s="52" t="s">
        <v>46</v>
      </c>
      <c r="B167" s="62" t="s">
        <v>244</v>
      </c>
      <c r="C167" s="9">
        <v>0</v>
      </c>
      <c r="D167" s="3">
        <f>IF(C168=0,"- - -",C167/C168*100)</f>
        <v>0</v>
      </c>
      <c r="E167" s="2">
        <v>0</v>
      </c>
      <c r="F167" s="3">
        <f>IF(E168=0,"- - -",E167/E168*100)</f>
        <v>0</v>
      </c>
      <c r="G167" s="26">
        <f t="shared" si="15"/>
        <v>0</v>
      </c>
      <c r="H167" s="29">
        <f>IF(G168=0,"- - -",G167/G168*100)</f>
        <v>0</v>
      </c>
      <c r="K167" s="69"/>
    </row>
    <row r="168" spans="1:11" x14ac:dyDescent="0.3">
      <c r="A168" s="161" t="s">
        <v>153</v>
      </c>
      <c r="B168" s="162"/>
      <c r="C168" s="14">
        <f>SUM(C164:C167)</f>
        <v>609</v>
      </c>
      <c r="D168" s="15">
        <f>IF(C168=0,"- - -",C168/C168*100)</f>
        <v>100</v>
      </c>
      <c r="E168" s="16">
        <f>SUM(E164:E167)</f>
        <v>128093</v>
      </c>
      <c r="F168" s="15">
        <f>IF(E168=0,"- - -",E168/E168*100)</f>
        <v>100</v>
      </c>
      <c r="G168" s="22">
        <f>SUM(G164:G167)</f>
        <v>128702</v>
      </c>
      <c r="H168" s="23">
        <f>IF(G168=0,"- - -",G168/G168*100)</f>
        <v>100</v>
      </c>
      <c r="K168" s="69"/>
    </row>
    <row r="169" spans="1:11" ht="15" thickBot="1" x14ac:dyDescent="0.35">
      <c r="A169" s="163" t="s">
        <v>322</v>
      </c>
      <c r="B169" s="164"/>
      <c r="C169" s="18">
        <f>IF($G168=0,"- - -",C168/$G168*100)</f>
        <v>0.47318611987381703</v>
      </c>
      <c r="D169" s="19"/>
      <c r="E169" s="20">
        <f>IF($G168=0,"- - -",E168/$G168*100)</f>
        <v>99.526813880126184</v>
      </c>
      <c r="F169" s="19"/>
      <c r="G169" s="24">
        <f>IF($G168=0,"- - -",G168/$G168*100)</f>
        <v>100</v>
      </c>
      <c r="H169" s="25"/>
    </row>
  </sheetData>
  <sheetProtection sheet="1" objects="1" scenarios="1"/>
  <mergeCells count="69">
    <mergeCell ref="Y37:Z37"/>
    <mergeCell ref="AA37:AB37"/>
    <mergeCell ref="A1:B1"/>
    <mergeCell ref="A6:B7"/>
    <mergeCell ref="A12:B12"/>
    <mergeCell ref="A13:B13"/>
    <mergeCell ref="A18:B19"/>
    <mergeCell ref="A24:B24"/>
    <mergeCell ref="I1:L1"/>
    <mergeCell ref="A61:B61"/>
    <mergeCell ref="A25:B25"/>
    <mergeCell ref="A30:B31"/>
    <mergeCell ref="A36:B36"/>
    <mergeCell ref="A37:B37"/>
    <mergeCell ref="A42:B43"/>
    <mergeCell ref="A48:B48"/>
    <mergeCell ref="A49:B49"/>
    <mergeCell ref="A54:B55"/>
    <mergeCell ref="A60:B60"/>
    <mergeCell ref="O66:P66"/>
    <mergeCell ref="Q66:R66"/>
    <mergeCell ref="S66:T66"/>
    <mergeCell ref="U66:V66"/>
    <mergeCell ref="W66:X66"/>
    <mergeCell ref="A72:B72"/>
    <mergeCell ref="A73:B73"/>
    <mergeCell ref="A78:B79"/>
    <mergeCell ref="A90:B91"/>
    <mergeCell ref="M66:N66"/>
    <mergeCell ref="A66:B67"/>
    <mergeCell ref="C66:D66"/>
    <mergeCell ref="E66:F66"/>
    <mergeCell ref="G66:H66"/>
    <mergeCell ref="I66:J66"/>
    <mergeCell ref="K66:L66"/>
    <mergeCell ref="E73:F73"/>
    <mergeCell ref="A86:D86"/>
    <mergeCell ref="A156:B156"/>
    <mergeCell ref="A120:B120"/>
    <mergeCell ref="A121:B121"/>
    <mergeCell ref="A126:B127"/>
    <mergeCell ref="A132:B132"/>
    <mergeCell ref="A133:B133"/>
    <mergeCell ref="A138:B139"/>
    <mergeCell ref="A168:B168"/>
    <mergeCell ref="A169:B169"/>
    <mergeCell ref="A84:B84"/>
    <mergeCell ref="A85:B85"/>
    <mergeCell ref="C73:D73"/>
    <mergeCell ref="A157:B157"/>
    <mergeCell ref="A162:B163"/>
    <mergeCell ref="A114:B115"/>
    <mergeCell ref="A96:B96"/>
    <mergeCell ref="A97:B97"/>
    <mergeCell ref="A102:B103"/>
    <mergeCell ref="A108:B108"/>
    <mergeCell ref="A109:B109"/>
    <mergeCell ref="A144:B144"/>
    <mergeCell ref="A145:B145"/>
    <mergeCell ref="A150:B151"/>
    <mergeCell ref="S73:T73"/>
    <mergeCell ref="U73:V73"/>
    <mergeCell ref="W73:X73"/>
    <mergeCell ref="G73:H73"/>
    <mergeCell ref="I73:J73"/>
    <mergeCell ref="K73:L73"/>
    <mergeCell ref="M73:N73"/>
    <mergeCell ref="O73:P73"/>
    <mergeCell ref="Q73:R73"/>
  </mergeCells>
  <hyperlinks>
    <hyperlink ref="A1:B1" location="Index!B5" display="Index (klikken)"/>
    <hyperlink ref="I1" location="'GR enkelvoudig'!J111" display="Grafiek: verdeling van het geslacht van de baby"/>
    <hyperlink ref="A86:C86" location="'GR Geboortegewicht'!K88" display="Grafiek: geslacht baby per geboortegewicht"/>
    <hyperlink ref="A86:D86" location="'GR Poids de naissance'!K88" display="Graphique: sexe du bébé et poids de naissance"/>
    <hyperlink ref="I1:L1" location="'GR simples'!B85" display="Graphique : distribution des bébés par sexe"/>
  </hyperlinks>
  <pageMargins left="0.70866141732283472" right="0.70866141732283472" top="0.74803149606299213" bottom="0.74803149606299213" header="0.31496062992125984" footer="0.31496062992125984"/>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
  <dimension ref="A1:AI169"/>
  <sheetViews>
    <sheetView showGridLines="0" zoomScale="90" zoomScaleNormal="90" workbookViewId="0">
      <pane ySplit="2" topLeftCell="A3" activePane="bottomLeft" state="frozen"/>
      <selection activeCell="H1" sqref="H1:M1"/>
      <selection pane="bottomLeft" activeCell="A3" sqref="A3"/>
    </sheetView>
  </sheetViews>
  <sheetFormatPr baseColWidth="10" defaultRowHeight="14.4" x14ac:dyDescent="0.3"/>
  <cols>
    <col min="1" max="1" width="1.44140625" customWidth="1"/>
    <col min="2" max="2" width="21.44140625" customWidth="1"/>
    <col min="3" max="52" width="9.77734375" customWidth="1"/>
  </cols>
  <sheetData>
    <row r="1" spans="1:17" ht="18" x14ac:dyDescent="0.35">
      <c r="A1" s="167" t="s">
        <v>114</v>
      </c>
      <c r="B1" s="167"/>
      <c r="C1" s="56" t="s">
        <v>456</v>
      </c>
      <c r="D1" s="57"/>
      <c r="E1" s="57"/>
      <c r="F1" s="57"/>
      <c r="G1" s="57"/>
      <c r="H1" s="117"/>
      <c r="I1" s="117"/>
      <c r="J1" s="117"/>
      <c r="K1" s="189" t="s">
        <v>594</v>
      </c>
      <c r="L1" s="154"/>
      <c r="M1" s="154"/>
      <c r="N1" s="154"/>
      <c r="O1" s="154"/>
      <c r="P1" s="154"/>
      <c r="Q1" s="137"/>
    </row>
    <row r="2" spans="1:17" ht="14.4" customHeight="1" x14ac:dyDescent="0.3"/>
    <row r="3" spans="1:17" x14ac:dyDescent="0.3">
      <c r="C3" s="64"/>
    </row>
    <row r="4" spans="1:17" x14ac:dyDescent="0.3">
      <c r="A4" s="1" t="s">
        <v>371</v>
      </c>
      <c r="J4" s="48"/>
      <c r="L4" s="48"/>
    </row>
    <row r="5" spans="1:17" ht="15" thickBot="1" x14ac:dyDescent="0.35"/>
    <row r="6" spans="1:17" x14ac:dyDescent="0.3">
      <c r="A6" s="157" t="s">
        <v>252</v>
      </c>
      <c r="B6" s="158"/>
      <c r="C6" s="32" t="s">
        <v>377</v>
      </c>
      <c r="D6" s="33"/>
      <c r="E6" s="33" t="s">
        <v>378</v>
      </c>
      <c r="F6" s="33"/>
      <c r="G6" s="33" t="s">
        <v>379</v>
      </c>
      <c r="H6" s="33"/>
      <c r="I6" s="35" t="s">
        <v>153</v>
      </c>
      <c r="J6" s="36"/>
    </row>
    <row r="7" spans="1:17" ht="15" thickBot="1" x14ac:dyDescent="0.35">
      <c r="A7" s="159"/>
      <c r="B7" s="160"/>
      <c r="C7" s="37" t="s">
        <v>154</v>
      </c>
      <c r="D7" s="38" t="s">
        <v>0</v>
      </c>
      <c r="E7" s="39" t="s">
        <v>154</v>
      </c>
      <c r="F7" s="38" t="s">
        <v>0</v>
      </c>
      <c r="G7" s="39" t="s">
        <v>154</v>
      </c>
      <c r="H7" s="38" t="s">
        <v>0</v>
      </c>
      <c r="I7" s="41" t="s">
        <v>154</v>
      </c>
      <c r="J7" s="42" t="s">
        <v>0</v>
      </c>
    </row>
    <row r="8" spans="1:17" x14ac:dyDescent="0.3">
      <c r="A8" s="77"/>
      <c r="B8" s="78" t="s">
        <v>259</v>
      </c>
      <c r="C8" s="8">
        <v>63815</v>
      </c>
      <c r="D8" s="5">
        <f>IF(C12=0,"- - -",C8/C12*100)</f>
        <v>97.749831505422463</v>
      </c>
      <c r="E8" s="4">
        <v>24532</v>
      </c>
      <c r="F8" s="5">
        <f>IF(E12=0,"- - -",E8/E12*100)</f>
        <v>97.511725892360275</v>
      </c>
      <c r="G8" s="4">
        <v>35316</v>
      </c>
      <c r="H8" s="5">
        <f>IF(G12=0,"- - -",G8/G12*100)</f>
        <v>98.056419369169262</v>
      </c>
      <c r="I8" s="26">
        <f>C8+E8+G8</f>
        <v>123663</v>
      </c>
      <c r="J8" s="27">
        <f>IF(I12=0,"- - -",I8/I12*100)</f>
        <v>97.789780006009892</v>
      </c>
      <c r="M8" s="69"/>
    </row>
    <row r="9" spans="1:17" x14ac:dyDescent="0.3">
      <c r="A9" s="79"/>
      <c r="B9" s="78" t="s">
        <v>260</v>
      </c>
      <c r="C9" s="9">
        <v>1168</v>
      </c>
      <c r="D9" s="3">
        <f>IF(C12=0,"- - -",C9/C12*100)</f>
        <v>1.789106059677716</v>
      </c>
      <c r="E9" s="2">
        <v>488</v>
      </c>
      <c r="F9" s="3">
        <f>IF(E12=0,"- - -",E9/E12*100)</f>
        <v>1.9397408379044441</v>
      </c>
      <c r="G9" s="2">
        <v>549</v>
      </c>
      <c r="H9" s="3">
        <f>IF(G12=0,"- - -",G9/G12*100)</f>
        <v>1.5243225233229676</v>
      </c>
      <c r="I9" s="26">
        <f t="shared" ref="I9:I11" si="0">C9+E9+G9</f>
        <v>2205</v>
      </c>
      <c r="J9" s="29">
        <f>IF(I12=0,"- - -",I9/I12*100)</f>
        <v>1.7436619272802039</v>
      </c>
      <c r="M9" s="69"/>
    </row>
    <row r="10" spans="1:17" x14ac:dyDescent="0.3">
      <c r="A10" s="79"/>
      <c r="B10" s="78" t="s">
        <v>261</v>
      </c>
      <c r="C10" s="9">
        <v>8</v>
      </c>
      <c r="D10" s="3">
        <f>IF(C12=0,"- - -",C10/C12*100)</f>
        <v>1.2254151093682986E-2</v>
      </c>
      <c r="E10" s="2">
        <v>10</v>
      </c>
      <c r="F10" s="3">
        <f>IF(E12=0,"- - -",E10/E12*100)</f>
        <v>3.9748787661976308E-2</v>
      </c>
      <c r="G10" s="2">
        <v>19</v>
      </c>
      <c r="H10" s="3">
        <f>IF(G12=0,"- - -",G10/G12*100)</f>
        <v>5.2754331408262994E-2</v>
      </c>
      <c r="I10" s="26">
        <f t="shared" si="0"/>
        <v>37</v>
      </c>
      <c r="J10" s="29">
        <f>IF(I12=0,"- - -",I10/I12*100)</f>
        <v>2.9258726217400242E-2</v>
      </c>
      <c r="M10" s="69"/>
    </row>
    <row r="11" spans="1:17" ht="15" thickBot="1" x14ac:dyDescent="0.35">
      <c r="A11" s="79"/>
      <c r="B11" s="78" t="s">
        <v>262</v>
      </c>
      <c r="C11" s="9">
        <v>293</v>
      </c>
      <c r="D11" s="3">
        <f>IF(C12=0,"- - -",C11/C12*100)</f>
        <v>0.44880828380613935</v>
      </c>
      <c r="E11" s="2">
        <v>128</v>
      </c>
      <c r="F11" s="3">
        <f>IF(E12=0,"- - -",E11/E12*100)</f>
        <v>0.50878448207329674</v>
      </c>
      <c r="G11" s="2">
        <v>132</v>
      </c>
      <c r="H11" s="3">
        <f>IF(G12=0,"- - -",G11/G12*100)</f>
        <v>0.36650377609951129</v>
      </c>
      <c r="I11" s="26">
        <f t="shared" si="0"/>
        <v>553</v>
      </c>
      <c r="J11" s="29">
        <f>IF(I12=0,"- - -",I11/I12*100)</f>
        <v>0.43729934049249553</v>
      </c>
      <c r="M11" s="69"/>
    </row>
    <row r="12" spans="1:17" x14ac:dyDescent="0.3">
      <c r="A12" s="161" t="s">
        <v>153</v>
      </c>
      <c r="B12" s="162"/>
      <c r="C12" s="14">
        <f>SUM(C8:C11)</f>
        <v>65284</v>
      </c>
      <c r="D12" s="15">
        <f>IF(C12=0,"- - -",C12/C12*100)</f>
        <v>100</v>
      </c>
      <c r="E12" s="16">
        <f>SUM(E8:E11)</f>
        <v>25158</v>
      </c>
      <c r="F12" s="15">
        <f>IF(E12=0,"- - -",E12/E12*100)</f>
        <v>100</v>
      </c>
      <c r="G12" s="16">
        <f>SUM(G8:G11)</f>
        <v>36016</v>
      </c>
      <c r="H12" s="15">
        <f>IF(G12=0,"- - -",G12/G12*100)</f>
        <v>100</v>
      </c>
      <c r="I12" s="22">
        <f>SUM(I8:I11)</f>
        <v>126458</v>
      </c>
      <c r="J12" s="23">
        <f>IF(I12=0,"- - -",I12/I12*100)</f>
        <v>100</v>
      </c>
      <c r="M12" s="69"/>
    </row>
    <row r="13" spans="1:17" ht="15" thickBot="1" x14ac:dyDescent="0.35">
      <c r="A13" s="163" t="s">
        <v>376</v>
      </c>
      <c r="B13" s="164"/>
      <c r="C13" s="18">
        <f>IF($I12=0,"- - -",C12/$I12*100)</f>
        <v>51.625045469642096</v>
      </c>
      <c r="D13" s="19"/>
      <c r="E13" s="20">
        <f>IF($I12=0,"- - -",E12/$I12*100)</f>
        <v>19.894352275063657</v>
      </c>
      <c r="F13" s="19"/>
      <c r="G13" s="20">
        <f>IF($I12=0,"- - -",G12/$I12*100)</f>
        <v>28.480602255294247</v>
      </c>
      <c r="H13" s="19"/>
      <c r="I13" s="24">
        <f>IF($I12=0,"- - -",I12/$I12*100)</f>
        <v>100</v>
      </c>
      <c r="J13" s="25"/>
    </row>
    <row r="16" spans="1:17" x14ac:dyDescent="0.3">
      <c r="A16" s="1" t="s">
        <v>253</v>
      </c>
      <c r="J16" s="48"/>
      <c r="L16" s="48"/>
    </row>
    <row r="17" spans="1:33" ht="15" thickBot="1" x14ac:dyDescent="0.35"/>
    <row r="18" spans="1:33" ht="14.4" customHeight="1" x14ac:dyDescent="0.3">
      <c r="A18" s="157" t="s">
        <v>252</v>
      </c>
      <c r="B18" s="158"/>
      <c r="C18" s="32" t="s">
        <v>155</v>
      </c>
      <c r="D18" s="33"/>
      <c r="E18" s="33" t="s">
        <v>156</v>
      </c>
      <c r="F18" s="33"/>
      <c r="G18" s="33" t="s">
        <v>157</v>
      </c>
      <c r="H18" s="33"/>
      <c r="I18" s="33" t="s">
        <v>158</v>
      </c>
      <c r="J18" s="33"/>
      <c r="K18" s="33" t="s">
        <v>159</v>
      </c>
      <c r="L18" s="33"/>
      <c r="M18" s="33" t="s">
        <v>378</v>
      </c>
      <c r="N18" s="33"/>
      <c r="O18" s="33" t="s">
        <v>161</v>
      </c>
      <c r="P18" s="33"/>
      <c r="Q18" s="33" t="s">
        <v>162</v>
      </c>
      <c r="R18" s="33"/>
      <c r="S18" s="33" t="s">
        <v>163</v>
      </c>
      <c r="T18" s="33"/>
      <c r="U18" s="33" t="s">
        <v>164</v>
      </c>
      <c r="V18" s="33"/>
      <c r="W18" s="33" t="s">
        <v>138</v>
      </c>
      <c r="X18" s="33"/>
      <c r="Y18" s="35" t="s">
        <v>153</v>
      </c>
      <c r="Z18" s="36"/>
    </row>
    <row r="19" spans="1:33" ht="15" thickBot="1" x14ac:dyDescent="0.35">
      <c r="A19" s="159"/>
      <c r="B19" s="160"/>
      <c r="C19" s="37" t="s">
        <v>154</v>
      </c>
      <c r="D19" s="38" t="s">
        <v>0</v>
      </c>
      <c r="E19" s="39" t="s">
        <v>154</v>
      </c>
      <c r="F19" s="38" t="s">
        <v>0</v>
      </c>
      <c r="G19" s="39" t="s">
        <v>154</v>
      </c>
      <c r="H19" s="38" t="s">
        <v>0</v>
      </c>
      <c r="I19" s="37" t="s">
        <v>154</v>
      </c>
      <c r="J19" s="38" t="s">
        <v>0</v>
      </c>
      <c r="K19" s="37" t="s">
        <v>154</v>
      </c>
      <c r="L19" s="38" t="s">
        <v>0</v>
      </c>
      <c r="M19" s="37" t="s">
        <v>154</v>
      </c>
      <c r="N19" s="38" t="s">
        <v>0</v>
      </c>
      <c r="O19" s="37" t="s">
        <v>154</v>
      </c>
      <c r="P19" s="38" t="s">
        <v>0</v>
      </c>
      <c r="Q19" s="37" t="s">
        <v>154</v>
      </c>
      <c r="R19" s="38" t="s">
        <v>0</v>
      </c>
      <c r="S19" s="37" t="s">
        <v>154</v>
      </c>
      <c r="T19" s="38" t="s">
        <v>0</v>
      </c>
      <c r="U19" s="37" t="s">
        <v>154</v>
      </c>
      <c r="V19" s="38" t="s">
        <v>0</v>
      </c>
      <c r="W19" s="37" t="s">
        <v>154</v>
      </c>
      <c r="X19" s="38" t="s">
        <v>0</v>
      </c>
      <c r="Y19" s="41" t="s">
        <v>154</v>
      </c>
      <c r="Z19" s="42" t="s">
        <v>0</v>
      </c>
    </row>
    <row r="20" spans="1:33" x14ac:dyDescent="0.3">
      <c r="A20" s="77"/>
      <c r="B20" s="78" t="s">
        <v>259</v>
      </c>
      <c r="C20" s="8">
        <v>11578</v>
      </c>
      <c r="D20" s="5">
        <f>IF(C24=0,"- - -",C20/C24*100)</f>
        <v>97.721134368669809</v>
      </c>
      <c r="E20" s="4">
        <v>15832</v>
      </c>
      <c r="F20" s="5">
        <f>IF(E24=0,"- - -",E20/E24*100)</f>
        <v>97.78271879439194</v>
      </c>
      <c r="G20" s="4">
        <v>21967</v>
      </c>
      <c r="H20" s="5">
        <f>IF(G24=0,"- - -",G20/G24*100)</f>
        <v>97.831121403758786</v>
      </c>
      <c r="I20" s="4">
        <v>8206</v>
      </c>
      <c r="J20" s="5">
        <f>IF(I24=0,"- - -",I20/I24*100)</f>
        <v>97.81857193944451</v>
      </c>
      <c r="K20" s="4">
        <v>6232</v>
      </c>
      <c r="L20" s="5">
        <f>IF(K24=0,"- - -",K20/K24*100)</f>
        <v>97.344579818806622</v>
      </c>
      <c r="M20" s="4">
        <v>24532</v>
      </c>
      <c r="N20" s="5">
        <f>IF(M24=0,"- - -",M20/M24*100)</f>
        <v>97.511725892360275</v>
      </c>
      <c r="O20" s="4">
        <v>13853</v>
      </c>
      <c r="P20" s="5">
        <f>IF(O24=0,"- - -",O20/O24*100)</f>
        <v>98.046570882581918</v>
      </c>
      <c r="Q20" s="4">
        <v>1725</v>
      </c>
      <c r="R20" s="5">
        <f>IF(Q24=0,"- - -",Q20/Q24*100)</f>
        <v>98.627787307032591</v>
      </c>
      <c r="S20" s="4">
        <v>12037</v>
      </c>
      <c r="T20" s="5">
        <f>IF(S24=0,"- - -",S20/S24*100)</f>
        <v>97.925479986983405</v>
      </c>
      <c r="U20" s="4">
        <v>4854</v>
      </c>
      <c r="V20" s="5">
        <f>IF(U24=0,"- - -",U20/U24*100)</f>
        <v>97.922130320758527</v>
      </c>
      <c r="W20" s="4">
        <v>2847</v>
      </c>
      <c r="X20" s="5">
        <f>IF(W24=0,"- - -",W20/W24*100)</f>
        <v>98.546209761163027</v>
      </c>
      <c r="Y20" s="26">
        <f>C20+E20+G20+I20+K20+M20+O20+Q20+S20+U20+W20</f>
        <v>123663</v>
      </c>
      <c r="Z20" s="27">
        <f>IF(Y24=0,"- - -",Y20/Y24*100)</f>
        <v>97.789780006009892</v>
      </c>
      <c r="AC20" s="69"/>
    </row>
    <row r="21" spans="1:33" x14ac:dyDescent="0.3">
      <c r="A21" s="79"/>
      <c r="B21" s="78" t="s">
        <v>260</v>
      </c>
      <c r="C21" s="9">
        <v>225</v>
      </c>
      <c r="D21" s="3">
        <f>IF(C24=0,"- - -",C21/C24*100)</f>
        <v>1.8990546927751519</v>
      </c>
      <c r="E21" s="2">
        <v>291</v>
      </c>
      <c r="F21" s="3">
        <f>IF(E24=0,"- - -",E21/E24*100)</f>
        <v>1.7972947934037427</v>
      </c>
      <c r="G21" s="2">
        <v>385</v>
      </c>
      <c r="H21" s="3">
        <f>IF(G24=0,"- - -",G21/G24*100)</f>
        <v>1.714616549389864</v>
      </c>
      <c r="I21" s="2">
        <v>146</v>
      </c>
      <c r="J21" s="3">
        <f>IF(I24=0,"- - -",I21/I24*100)</f>
        <v>1.7403742996781502</v>
      </c>
      <c r="K21" s="2">
        <v>121</v>
      </c>
      <c r="L21" s="3">
        <f>IF(K24=0,"- - -",K21/K24*100)</f>
        <v>1.8900343642611683</v>
      </c>
      <c r="M21" s="2">
        <v>488</v>
      </c>
      <c r="N21" s="3">
        <f>IF(M24=0,"- - -",M21/M24*100)</f>
        <v>1.9397408379044441</v>
      </c>
      <c r="O21" s="2">
        <v>228</v>
      </c>
      <c r="P21" s="3">
        <f>IF(O24=0,"- - -",O21/O24*100)</f>
        <v>1.6137023143888456</v>
      </c>
      <c r="Q21" s="2">
        <v>17</v>
      </c>
      <c r="R21" s="3">
        <f>IF(Q24=0,"- - -",Q21/Q24*100)</f>
        <v>0.97198399085191534</v>
      </c>
      <c r="S21" s="2">
        <v>184</v>
      </c>
      <c r="T21" s="3">
        <f>IF(S24=0,"- - -",S21/S24*100)</f>
        <v>1.4969085584119752</v>
      </c>
      <c r="U21" s="2">
        <v>86</v>
      </c>
      <c r="V21" s="3">
        <f>IF(U24=0,"- - -",U21/U24*100)</f>
        <v>1.7349203147064758</v>
      </c>
      <c r="W21" s="2">
        <v>34</v>
      </c>
      <c r="X21" s="3">
        <f>IF(W24=0,"- - -",W21/W24*100)</f>
        <v>1.1768778123918311</v>
      </c>
      <c r="Y21" s="26">
        <f t="shared" ref="Y21:Y23" si="1">C21+E21+G21+I21+K21+M21+O21+Q21+S21+U21+W21</f>
        <v>2205</v>
      </c>
      <c r="Z21" s="29">
        <f>IF(Y24=0,"- - -",Y21/Y24*100)</f>
        <v>1.7436619272802039</v>
      </c>
      <c r="AC21" s="69"/>
    </row>
    <row r="22" spans="1:33" x14ac:dyDescent="0.3">
      <c r="A22" s="79"/>
      <c r="B22" s="78" t="s">
        <v>261</v>
      </c>
      <c r="C22" s="9">
        <v>2</v>
      </c>
      <c r="D22" s="3">
        <f>IF(C24=0,"- - -",C22/C24*100)</f>
        <v>1.6880486158001352E-2</v>
      </c>
      <c r="E22" s="2">
        <v>2</v>
      </c>
      <c r="F22" s="3">
        <f>IF(E24=0,"- - -",E22/E24*100)</f>
        <v>1.2352541535420912E-2</v>
      </c>
      <c r="G22" s="2">
        <v>2</v>
      </c>
      <c r="H22" s="3">
        <f>IF(G24=0,"- - -",G22/G24*100)</f>
        <v>8.9070989578694214E-3</v>
      </c>
      <c r="I22" s="2">
        <v>0</v>
      </c>
      <c r="J22" s="3">
        <f>IF(I24=0,"- - -",I22/I24*100)</f>
        <v>0</v>
      </c>
      <c r="K22" s="2">
        <v>2</v>
      </c>
      <c r="L22" s="3">
        <f>IF(K24=0,"- - -",K22/K24*100)</f>
        <v>3.1240237425804434E-2</v>
      </c>
      <c r="M22" s="2">
        <v>10</v>
      </c>
      <c r="N22" s="3">
        <f>IF(M24=0,"- - -",M22/M24*100)</f>
        <v>3.9748787661976308E-2</v>
      </c>
      <c r="O22" s="2">
        <v>1</v>
      </c>
      <c r="P22" s="3">
        <f>IF(O24=0,"- - -",O22/O24*100)</f>
        <v>7.0776417297756383E-3</v>
      </c>
      <c r="Q22" s="2">
        <v>0</v>
      </c>
      <c r="R22" s="3">
        <f>IF(Q24=0,"- - -",Q22/Q24*100)</f>
        <v>0</v>
      </c>
      <c r="S22" s="2">
        <v>18</v>
      </c>
      <c r="T22" s="3">
        <f>IF(S24=0,"- - -",S22/S24*100)</f>
        <v>0.14643670680117149</v>
      </c>
      <c r="U22" s="2">
        <v>0</v>
      </c>
      <c r="V22" s="3">
        <f>IF(U24=0,"- - -",U22/U24*100)</f>
        <v>0</v>
      </c>
      <c r="W22" s="2">
        <v>0</v>
      </c>
      <c r="X22" s="3">
        <f>IF(W24=0,"- - -",W22/W24*100)</f>
        <v>0</v>
      </c>
      <c r="Y22" s="26">
        <f t="shared" si="1"/>
        <v>37</v>
      </c>
      <c r="Z22" s="29">
        <f>IF(Y24=0,"- - -",Y22/Y24*100)</f>
        <v>2.9258726217400242E-2</v>
      </c>
      <c r="AC22" s="69"/>
    </row>
    <row r="23" spans="1:33" ht="15" thickBot="1" x14ac:dyDescent="0.35">
      <c r="A23" s="79"/>
      <c r="B23" s="78" t="s">
        <v>262</v>
      </c>
      <c r="C23" s="9">
        <v>43</v>
      </c>
      <c r="D23" s="3">
        <f>IF(C24=0,"- - -",C23/C24*100)</f>
        <v>0.36293045239702904</v>
      </c>
      <c r="E23" s="2">
        <v>66</v>
      </c>
      <c r="F23" s="3">
        <f>IF(E24=0,"- - -",E23/E24*100)</f>
        <v>0.40763387066889017</v>
      </c>
      <c r="G23" s="2">
        <v>100</v>
      </c>
      <c r="H23" s="3">
        <f>IF(G24=0,"- - -",G23/G24*100)</f>
        <v>0.44535494789347108</v>
      </c>
      <c r="I23" s="2">
        <v>37</v>
      </c>
      <c r="J23" s="3">
        <f>IF(I24=0,"- - -",I23/I24*100)</f>
        <v>0.44105376087733938</v>
      </c>
      <c r="K23" s="2">
        <v>47</v>
      </c>
      <c r="L23" s="3">
        <f>IF(K24=0,"- - -",K23/K24*100)</f>
        <v>0.73414557950640424</v>
      </c>
      <c r="M23" s="2">
        <v>128</v>
      </c>
      <c r="N23" s="3">
        <f>IF(M24=0,"- - -",M23/M24*100)</f>
        <v>0.50878448207329674</v>
      </c>
      <c r="O23" s="2">
        <v>47</v>
      </c>
      <c r="P23" s="3">
        <f>IF(O24=0,"- - -",O23/O24*100)</f>
        <v>0.33264916129945499</v>
      </c>
      <c r="Q23" s="2">
        <v>7</v>
      </c>
      <c r="R23" s="3">
        <f>IF(Q24=0,"- - -",Q23/Q24*100)</f>
        <v>0.40022870211549461</v>
      </c>
      <c r="S23" s="2">
        <v>53</v>
      </c>
      <c r="T23" s="3">
        <f>IF(S24=0,"- - -",S23/S24*100)</f>
        <v>0.43117474780344944</v>
      </c>
      <c r="U23" s="2">
        <v>17</v>
      </c>
      <c r="V23" s="3">
        <f>IF(U24=0,"- - -",U23/U24*100)</f>
        <v>0.34294936453500102</v>
      </c>
      <c r="W23" s="2">
        <v>8</v>
      </c>
      <c r="X23" s="3">
        <f>IF(W24=0,"- - -",W23/W24*100)</f>
        <v>0.27691242644513675</v>
      </c>
      <c r="Y23" s="26">
        <f t="shared" si="1"/>
        <v>553</v>
      </c>
      <c r="Z23" s="29">
        <f>IF(Y24=0,"- - -",Y23/Y24*100)</f>
        <v>0.43729934049249553</v>
      </c>
      <c r="AC23" s="69"/>
    </row>
    <row r="24" spans="1:33" x14ac:dyDescent="0.3">
      <c r="A24" s="161" t="s">
        <v>153</v>
      </c>
      <c r="B24" s="162"/>
      <c r="C24" s="14">
        <f>SUM(C20:C23)</f>
        <v>11848</v>
      </c>
      <c r="D24" s="15">
        <f>IF(C24=0,"- - -",C24/C24*100)</f>
        <v>100</v>
      </c>
      <c r="E24" s="16">
        <f>SUM(E20:E23)</f>
        <v>16191</v>
      </c>
      <c r="F24" s="15">
        <f>IF(E24=0,"- - -",E24/E24*100)</f>
        <v>100</v>
      </c>
      <c r="G24" s="16">
        <f>SUM(G20:G23)</f>
        <v>22454</v>
      </c>
      <c r="H24" s="15">
        <f>IF(G24=0,"- - -",G24/G24*100)</f>
        <v>100</v>
      </c>
      <c r="I24" s="16">
        <f>SUM(I20:I23)</f>
        <v>8389</v>
      </c>
      <c r="J24" s="15">
        <f>IF(I24=0,"- - -",I24/I24*100)</f>
        <v>100</v>
      </c>
      <c r="K24" s="16">
        <f>SUM(K20:K23)</f>
        <v>6402</v>
      </c>
      <c r="L24" s="15">
        <f>IF(K24=0,"- - -",K24/K24*100)</f>
        <v>100</v>
      </c>
      <c r="M24" s="16">
        <f>SUM(M20:M23)</f>
        <v>25158</v>
      </c>
      <c r="N24" s="15">
        <f>IF(M24=0,"- - -",M24/M24*100)</f>
        <v>100</v>
      </c>
      <c r="O24" s="16">
        <f>SUM(O20:O23)</f>
        <v>14129</v>
      </c>
      <c r="P24" s="15">
        <f>IF(O24=0,"- - -",O24/O24*100)</f>
        <v>100</v>
      </c>
      <c r="Q24" s="16">
        <f>SUM(Q20:Q23)</f>
        <v>1749</v>
      </c>
      <c r="R24" s="15">
        <f>IF(Q24=0,"- - -",Q24/Q24*100)</f>
        <v>100</v>
      </c>
      <c r="S24" s="16">
        <f>SUM(S20:S23)</f>
        <v>12292</v>
      </c>
      <c r="T24" s="15">
        <f>IF(S24=0,"- - -",S24/S24*100)</f>
        <v>100</v>
      </c>
      <c r="U24" s="16">
        <f>SUM(U20:U23)</f>
        <v>4957</v>
      </c>
      <c r="V24" s="15">
        <f>IF(U24=0,"- - -",U24/U24*100)</f>
        <v>100</v>
      </c>
      <c r="W24" s="16">
        <f>SUM(W20:W23)</f>
        <v>2889</v>
      </c>
      <c r="X24" s="15">
        <f>IF(W24=0,"- - -",W24/W24*100)</f>
        <v>100</v>
      </c>
      <c r="Y24" s="22">
        <f>SUM(Y20:Y23)</f>
        <v>126458</v>
      </c>
      <c r="Z24" s="23">
        <f>IF(Y24=0,"- - -",Y24/Y24*100)</f>
        <v>100</v>
      </c>
      <c r="AC24" s="69"/>
    </row>
    <row r="25" spans="1:33" ht="15" thickBot="1" x14ac:dyDescent="0.35">
      <c r="A25" s="163" t="s">
        <v>380</v>
      </c>
      <c r="B25" s="164"/>
      <c r="C25" s="18">
        <f>IF($Y24=0,"- - -",C24/$Y24*100)</f>
        <v>9.3691186006421106</v>
      </c>
      <c r="D25" s="19"/>
      <c r="E25" s="20">
        <f>IF($Y24=0,"- - -",E24/$Y24*100)</f>
        <v>12.803460437457495</v>
      </c>
      <c r="F25" s="19"/>
      <c r="G25" s="20">
        <f>IF($Y24=0,"- - -",G24/$Y24*100)</f>
        <v>17.756092932040676</v>
      </c>
      <c r="H25" s="19"/>
      <c r="I25" s="20">
        <f>IF($Y24=0,"- - -",I24/$Y24*100)</f>
        <v>6.6338230875073148</v>
      </c>
      <c r="J25" s="19"/>
      <c r="K25" s="20">
        <f>IF($Y24=0,"- - -",K24/$Y24*100)</f>
        <v>5.0625504119944962</v>
      </c>
      <c r="L25" s="19"/>
      <c r="M25" s="20">
        <f>IF($Y24=0,"- - -",M24/$Y24*100)</f>
        <v>19.894352275063657</v>
      </c>
      <c r="N25" s="19"/>
      <c r="O25" s="20">
        <f>IF($Y24=0,"- - -",O24/$Y24*100)</f>
        <v>11.172879533125622</v>
      </c>
      <c r="P25" s="19"/>
      <c r="Q25" s="20">
        <f>IF($Y24=0,"- - -",Q24/$Y24*100)</f>
        <v>1.3830678960603522</v>
      </c>
      <c r="R25" s="19"/>
      <c r="S25" s="20">
        <f>IF($Y24=0,"- - -",S24/$Y24*100)</f>
        <v>9.7202233152509123</v>
      </c>
      <c r="T25" s="19"/>
      <c r="U25" s="20">
        <f>IF($Y24=0,"- - -",U24/$Y24*100)</f>
        <v>3.9198785367473787</v>
      </c>
      <c r="V25" s="19"/>
      <c r="W25" s="20">
        <f>IF($Y24=0,"- - -",W24/$Y24*100)</f>
        <v>2.2845529741099813</v>
      </c>
      <c r="X25" s="19"/>
      <c r="Y25" s="24">
        <f>IF($Y24=0,"- - -",Y24/$Y24*100)</f>
        <v>100</v>
      </c>
      <c r="Z25" s="25"/>
    </row>
    <row r="26" spans="1:33" x14ac:dyDescent="0.3">
      <c r="A26" s="155" t="s">
        <v>489</v>
      </c>
      <c r="B26" s="156"/>
      <c r="C26" s="156"/>
      <c r="D26" s="156"/>
      <c r="E26" s="156"/>
    </row>
    <row r="28" spans="1:33" x14ac:dyDescent="0.3">
      <c r="A28" s="1" t="s">
        <v>254</v>
      </c>
      <c r="J28" s="48"/>
      <c r="L28" s="48"/>
    </row>
    <row r="29" spans="1:33" ht="15" thickBot="1" x14ac:dyDescent="0.35"/>
    <row r="30" spans="1:33" ht="14.4" customHeight="1" x14ac:dyDescent="0.3">
      <c r="A30" s="157" t="s">
        <v>252</v>
      </c>
      <c r="B30" s="158"/>
      <c r="C30" s="32" t="s">
        <v>128</v>
      </c>
      <c r="D30" s="33"/>
      <c r="E30" s="33" t="s">
        <v>411</v>
      </c>
      <c r="F30" s="33"/>
      <c r="G30" s="33" t="s">
        <v>412</v>
      </c>
      <c r="H30" s="33"/>
      <c r="I30" s="33" t="s">
        <v>413</v>
      </c>
      <c r="J30" s="33"/>
      <c r="K30" s="33" t="s">
        <v>414</v>
      </c>
      <c r="L30" s="33"/>
      <c r="M30" s="33" t="s">
        <v>415</v>
      </c>
      <c r="N30" s="33"/>
      <c r="O30" s="33" t="s">
        <v>416</v>
      </c>
      <c r="P30" s="33"/>
      <c r="Q30" s="33" t="s">
        <v>417</v>
      </c>
      <c r="R30" s="33"/>
      <c r="S30" s="33" t="s">
        <v>418</v>
      </c>
      <c r="T30" s="33"/>
      <c r="U30" s="33" t="s">
        <v>419</v>
      </c>
      <c r="V30" s="33"/>
      <c r="W30" s="33" t="s">
        <v>420</v>
      </c>
      <c r="X30" s="33"/>
      <c r="Y30" s="33" t="s">
        <v>421</v>
      </c>
      <c r="Z30" s="33"/>
      <c r="AA30" s="33" t="s">
        <v>422</v>
      </c>
      <c r="AB30" s="34"/>
      <c r="AC30" s="35" t="s">
        <v>153</v>
      </c>
      <c r="AD30" s="36"/>
    </row>
    <row r="31" spans="1:33" ht="15" thickBot="1" x14ac:dyDescent="0.35">
      <c r="A31" s="159"/>
      <c r="B31" s="160"/>
      <c r="C31" s="37" t="s">
        <v>154</v>
      </c>
      <c r="D31" s="38" t="s">
        <v>0</v>
      </c>
      <c r="E31" s="39" t="s">
        <v>154</v>
      </c>
      <c r="F31" s="38" t="s">
        <v>0</v>
      </c>
      <c r="G31" s="39" t="s">
        <v>154</v>
      </c>
      <c r="H31" s="38" t="s">
        <v>0</v>
      </c>
      <c r="I31" s="37" t="s">
        <v>154</v>
      </c>
      <c r="J31" s="38" t="s">
        <v>0</v>
      </c>
      <c r="K31" s="37" t="s">
        <v>154</v>
      </c>
      <c r="L31" s="38" t="s">
        <v>0</v>
      </c>
      <c r="M31" s="37" t="s">
        <v>154</v>
      </c>
      <c r="N31" s="38" t="s">
        <v>0</v>
      </c>
      <c r="O31" s="37" t="s">
        <v>154</v>
      </c>
      <c r="P31" s="38" t="s">
        <v>0</v>
      </c>
      <c r="Q31" s="37" t="s">
        <v>154</v>
      </c>
      <c r="R31" s="38" t="s">
        <v>0</v>
      </c>
      <c r="S31" s="37" t="s">
        <v>154</v>
      </c>
      <c r="T31" s="38" t="s">
        <v>0</v>
      </c>
      <c r="U31" s="37" t="s">
        <v>154</v>
      </c>
      <c r="V31" s="38" t="s">
        <v>0</v>
      </c>
      <c r="W31" s="37" t="s">
        <v>154</v>
      </c>
      <c r="X31" s="38" t="s">
        <v>0</v>
      </c>
      <c r="Y31" s="37" t="s">
        <v>154</v>
      </c>
      <c r="Z31" s="38" t="s">
        <v>0</v>
      </c>
      <c r="AA31" s="37" t="s">
        <v>154</v>
      </c>
      <c r="AB31" s="38" t="s">
        <v>0</v>
      </c>
      <c r="AC31" s="41" t="s">
        <v>154</v>
      </c>
      <c r="AD31" s="42" t="s">
        <v>0</v>
      </c>
    </row>
    <row r="32" spans="1:33" x14ac:dyDescent="0.3">
      <c r="A32" s="77"/>
      <c r="B32" s="78" t="s">
        <v>259</v>
      </c>
      <c r="C32" s="8">
        <v>4199</v>
      </c>
      <c r="D32" s="5">
        <f>IF(C36=0,"- - -",C32/C36*100)</f>
        <v>97.40199489677569</v>
      </c>
      <c r="E32" s="4">
        <v>102344</v>
      </c>
      <c r="F32" s="5">
        <f>IF(E36=0,"- - -",E32/E36*100)</f>
        <v>97.81515817643124</v>
      </c>
      <c r="G32" s="4">
        <v>194</v>
      </c>
      <c r="H32" s="5">
        <f>IF(G36=0,"- - -",G32/G36*100)</f>
        <v>97</v>
      </c>
      <c r="I32" s="4">
        <v>1386</v>
      </c>
      <c r="J32" s="5">
        <f>IF(I36=0,"- - -",I32/I36*100)</f>
        <v>97.058823529411768</v>
      </c>
      <c r="K32" s="4">
        <v>130</v>
      </c>
      <c r="L32" s="5">
        <f>IF(K36=0,"- - -",K32/K36*100)</f>
        <v>98.484848484848484</v>
      </c>
      <c r="M32" s="4">
        <v>24</v>
      </c>
      <c r="N32" s="5">
        <f>IF(M36=0,"- - -",M32/M36*100)</f>
        <v>100</v>
      </c>
      <c r="O32" s="4">
        <v>1260</v>
      </c>
      <c r="P32" s="5">
        <f>IF(O36=0,"- - -",O32/O36*100)</f>
        <v>97.3724884080371</v>
      </c>
      <c r="Q32" s="4">
        <v>3721</v>
      </c>
      <c r="R32" s="5">
        <f>IF(Q36=0,"- - -",Q32/Q36*100)</f>
        <v>97.946828112661223</v>
      </c>
      <c r="S32" s="4">
        <v>1780</v>
      </c>
      <c r="T32" s="5">
        <f>IF(S36=0,"- - -",S32/S36*100)</f>
        <v>97.802197802197796</v>
      </c>
      <c r="U32" s="4">
        <v>5930</v>
      </c>
      <c r="V32" s="5">
        <f>IF(U36=0,"- - -",U32/U36*100)</f>
        <v>97.774113767518543</v>
      </c>
      <c r="W32" s="4">
        <v>754</v>
      </c>
      <c r="X32" s="5">
        <f>IF(W36=0,"- - -",W32/W36*100)</f>
        <v>98.562091503267979</v>
      </c>
      <c r="Y32" s="4">
        <v>1915</v>
      </c>
      <c r="Z32" s="5">
        <f>IF(Y36=0,"- - -",Y32/Y36*100)</f>
        <v>97.604485219164118</v>
      </c>
      <c r="AA32" s="4">
        <v>26</v>
      </c>
      <c r="AB32" s="5">
        <f>IF(AA36=0,"- - -",AA32/AA36*100)</f>
        <v>92.857142857142861</v>
      </c>
      <c r="AC32" s="26">
        <f>C32+E32+G32+I32+K32+M32+O32+Q32+S32+U32+W32+Y32+AA32</f>
        <v>123663</v>
      </c>
      <c r="AD32" s="27">
        <f>IF(AC36=0,"- - -",AC32/AC36*100)</f>
        <v>97.789780006009892</v>
      </c>
      <c r="AG32" s="69"/>
    </row>
    <row r="33" spans="1:33" x14ac:dyDescent="0.3">
      <c r="A33" s="79"/>
      <c r="B33" s="78" t="s">
        <v>260</v>
      </c>
      <c r="C33" s="9">
        <v>94</v>
      </c>
      <c r="D33" s="3">
        <f>IF(C36=0,"- - -",C33/C36*100)</f>
        <v>2.1804685687775458</v>
      </c>
      <c r="E33" s="2">
        <v>1833</v>
      </c>
      <c r="F33" s="3">
        <f>IF(E36=0,"- - -",E33/E36*100)</f>
        <v>1.7518876039376852</v>
      </c>
      <c r="G33" s="2">
        <v>6</v>
      </c>
      <c r="H33" s="3">
        <f>IF(G36=0,"- - -",G33/G36*100)</f>
        <v>3</v>
      </c>
      <c r="I33" s="2">
        <v>35</v>
      </c>
      <c r="J33" s="3">
        <f>IF(I36=0,"- - -",I33/I36*100)</f>
        <v>2.4509803921568629</v>
      </c>
      <c r="K33" s="2">
        <v>0</v>
      </c>
      <c r="L33" s="3">
        <f>IF(K36=0,"- - -",K33/K36*100)</f>
        <v>0</v>
      </c>
      <c r="M33" s="2">
        <v>0</v>
      </c>
      <c r="N33" s="3">
        <f>IF(M36=0,"- - -",M33/M36*100)</f>
        <v>0</v>
      </c>
      <c r="O33" s="2">
        <v>25</v>
      </c>
      <c r="P33" s="3">
        <f>IF(O36=0,"- - -",O33/O36*100)</f>
        <v>1.9319938176197835</v>
      </c>
      <c r="Q33" s="2">
        <v>54</v>
      </c>
      <c r="R33" s="3">
        <f>IF(Q36=0,"- - -",Q33/Q36*100)</f>
        <v>1.4214266912345352</v>
      </c>
      <c r="S33" s="2">
        <v>28</v>
      </c>
      <c r="T33" s="3">
        <f>IF(S36=0,"- - -",S33/S36*100)</f>
        <v>1.5384615384615385</v>
      </c>
      <c r="U33" s="2">
        <v>87</v>
      </c>
      <c r="V33" s="3">
        <f>IF(U36=0,"- - -",U33/U36*100)</f>
        <v>1.4344600164880463</v>
      </c>
      <c r="W33" s="2">
        <v>10</v>
      </c>
      <c r="X33" s="3">
        <f>IF(W36=0,"- - -",W33/W36*100)</f>
        <v>1.3071895424836601</v>
      </c>
      <c r="Y33" s="2">
        <v>31</v>
      </c>
      <c r="Z33" s="3">
        <f>IF(Y36=0,"- - -",Y33/Y36*100)</f>
        <v>1.5800203873598369</v>
      </c>
      <c r="AA33" s="2">
        <v>2</v>
      </c>
      <c r="AB33" s="3">
        <f>IF(AA36=0,"- - -",AA33/AA36*100)</f>
        <v>7.1428571428571423</v>
      </c>
      <c r="AC33" s="26">
        <f t="shared" ref="AC33:AC35" si="2">C33+E33+G33+I33+K33+M33+O33+Q33+S33+U33+W33+Y33+AA33</f>
        <v>2205</v>
      </c>
      <c r="AD33" s="29">
        <f>IF(AC36=0,"- - -",AC33/AC36*100)</f>
        <v>1.7436619272802039</v>
      </c>
      <c r="AG33" s="69"/>
    </row>
    <row r="34" spans="1:33" x14ac:dyDescent="0.3">
      <c r="A34" s="79"/>
      <c r="B34" s="78" t="s">
        <v>261</v>
      </c>
      <c r="C34" s="9">
        <v>2</v>
      </c>
      <c r="D34" s="3">
        <f>IF(C36=0,"- - -",C34/C36*100)</f>
        <v>4.6392948271862675E-2</v>
      </c>
      <c r="E34" s="2">
        <v>25</v>
      </c>
      <c r="F34" s="3">
        <f>IF(E36=0,"- - -",E34/E36*100)</f>
        <v>2.3893720730192105E-2</v>
      </c>
      <c r="G34" s="2">
        <v>0</v>
      </c>
      <c r="H34" s="3">
        <f>IF(G36=0,"- - -",G34/G36*100)</f>
        <v>0</v>
      </c>
      <c r="I34" s="2">
        <v>1</v>
      </c>
      <c r="J34" s="3">
        <f>IF(I36=0,"- - -",I34/I36*100)</f>
        <v>7.0028011204481794E-2</v>
      </c>
      <c r="K34" s="2">
        <v>0</v>
      </c>
      <c r="L34" s="3">
        <f>IF(K36=0,"- - -",K34/K36*100)</f>
        <v>0</v>
      </c>
      <c r="M34" s="2">
        <v>0</v>
      </c>
      <c r="N34" s="3">
        <f>IF(M36=0,"- - -",M34/M36*100)</f>
        <v>0</v>
      </c>
      <c r="O34" s="2">
        <v>0</v>
      </c>
      <c r="P34" s="3">
        <f>IF(O36=0,"- - -",O34/O36*100)</f>
        <v>0</v>
      </c>
      <c r="Q34" s="2">
        <v>1</v>
      </c>
      <c r="R34" s="3">
        <f>IF(Q36=0,"- - -",Q34/Q36*100)</f>
        <v>2.6322716504343247E-2</v>
      </c>
      <c r="S34" s="2">
        <v>0</v>
      </c>
      <c r="T34" s="3">
        <f>IF(S36=0,"- - -",S34/S36*100)</f>
        <v>0</v>
      </c>
      <c r="U34" s="2">
        <v>6</v>
      </c>
      <c r="V34" s="3">
        <f>IF(U36=0,"- - -",U34/U36*100)</f>
        <v>9.8928276999175613E-2</v>
      </c>
      <c r="W34" s="2">
        <v>0</v>
      </c>
      <c r="X34" s="3">
        <f>IF(W36=0,"- - -",W34/W36*100)</f>
        <v>0</v>
      </c>
      <c r="Y34" s="2">
        <v>2</v>
      </c>
      <c r="Z34" s="3">
        <f>IF(Y36=0,"- - -",Y34/Y36*100)</f>
        <v>0.10193679918450561</v>
      </c>
      <c r="AA34" s="2">
        <v>0</v>
      </c>
      <c r="AB34" s="3">
        <f>IF(AA36=0,"- - -",AA34/AA36*100)</f>
        <v>0</v>
      </c>
      <c r="AC34" s="26">
        <f t="shared" si="2"/>
        <v>37</v>
      </c>
      <c r="AD34" s="29">
        <f>IF(AC36=0,"- - -",AC34/AC36*100)</f>
        <v>2.9258726217400242E-2</v>
      </c>
      <c r="AG34" s="69"/>
    </row>
    <row r="35" spans="1:33" ht="15" thickBot="1" x14ac:dyDescent="0.35">
      <c r="A35" s="79"/>
      <c r="B35" s="78" t="s">
        <v>262</v>
      </c>
      <c r="C35" s="9">
        <v>16</v>
      </c>
      <c r="D35" s="3">
        <f>IF(C36=0,"- - -",C35/C36*100)</f>
        <v>0.3711435861749014</v>
      </c>
      <c r="E35" s="2">
        <v>428</v>
      </c>
      <c r="F35" s="3">
        <f>IF(E36=0,"- - -",E35/E36*100)</f>
        <v>0.4090604989008888</v>
      </c>
      <c r="G35" s="2">
        <v>0</v>
      </c>
      <c r="H35" s="3">
        <f>IF(G36=0,"- - -",G35/G36*100)</f>
        <v>0</v>
      </c>
      <c r="I35" s="2">
        <v>6</v>
      </c>
      <c r="J35" s="3">
        <f>IF(I36=0,"- - -",I35/I36*100)</f>
        <v>0.42016806722689076</v>
      </c>
      <c r="K35" s="2">
        <v>2</v>
      </c>
      <c r="L35" s="3">
        <f>IF(K36=0,"- - -",K35/K36*100)</f>
        <v>1.5151515151515151</v>
      </c>
      <c r="M35" s="2">
        <v>0</v>
      </c>
      <c r="N35" s="3">
        <f>IF(M36=0,"- - -",M35/M36*100)</f>
        <v>0</v>
      </c>
      <c r="O35" s="2">
        <v>9</v>
      </c>
      <c r="P35" s="3">
        <f>IF(O36=0,"- - -",O35/O36*100)</f>
        <v>0.69551777434312212</v>
      </c>
      <c r="Q35" s="2">
        <v>23</v>
      </c>
      <c r="R35" s="3">
        <f>IF(Q36=0,"- - -",Q35/Q36*100)</f>
        <v>0.6054224795998947</v>
      </c>
      <c r="S35" s="2">
        <v>12</v>
      </c>
      <c r="T35" s="3">
        <f>IF(S36=0,"- - -",S35/S36*100)</f>
        <v>0.65934065934065933</v>
      </c>
      <c r="U35" s="2">
        <v>42</v>
      </c>
      <c r="V35" s="3">
        <f>IF(U36=0,"- - -",U35/U36*100)</f>
        <v>0.69249793899422918</v>
      </c>
      <c r="W35" s="2">
        <v>1</v>
      </c>
      <c r="X35" s="3">
        <f>IF(W36=0,"- - -",W35/W36*100)</f>
        <v>0.13071895424836599</v>
      </c>
      <c r="Y35" s="2">
        <v>14</v>
      </c>
      <c r="Z35" s="3">
        <f>IF(Y36=0,"- - -",Y35/Y36*100)</f>
        <v>0.7135575942915392</v>
      </c>
      <c r="AA35" s="2">
        <v>0</v>
      </c>
      <c r="AB35" s="3">
        <f>IF(AA36=0,"- - -",AA35/AA36*100)</f>
        <v>0</v>
      </c>
      <c r="AC35" s="26">
        <f t="shared" si="2"/>
        <v>553</v>
      </c>
      <c r="AD35" s="29">
        <f>IF(AC36=0,"- - -",AC35/AC36*100)</f>
        <v>0.43729934049249553</v>
      </c>
      <c r="AG35" s="69"/>
    </row>
    <row r="36" spans="1:33" x14ac:dyDescent="0.3">
      <c r="A36" s="161" t="s">
        <v>153</v>
      </c>
      <c r="B36" s="162"/>
      <c r="C36" s="14">
        <f>SUM(C32:C35)</f>
        <v>4311</v>
      </c>
      <c r="D36" s="15">
        <f>IF(C36=0,"- - -",C36/C36*100)</f>
        <v>100</v>
      </c>
      <c r="E36" s="16">
        <f>SUM(E32:E35)</f>
        <v>104630</v>
      </c>
      <c r="F36" s="15">
        <f>IF(E36=0,"- - -",E36/E36*100)</f>
        <v>100</v>
      </c>
      <c r="G36" s="16">
        <f>SUM(G32:G35)</f>
        <v>200</v>
      </c>
      <c r="H36" s="15">
        <f>IF(G36=0,"- - -",G36/G36*100)</f>
        <v>100</v>
      </c>
      <c r="I36" s="16">
        <f>SUM(I32:I35)</f>
        <v>1428</v>
      </c>
      <c r="J36" s="15">
        <f>IF(I36=0,"- - -",I36/I36*100)</f>
        <v>100</v>
      </c>
      <c r="K36" s="16">
        <f>SUM(K32:K35)</f>
        <v>132</v>
      </c>
      <c r="L36" s="15">
        <f>IF(K36=0,"- - -",K36/K36*100)</f>
        <v>100</v>
      </c>
      <c r="M36" s="16">
        <f>SUM(M32:M35)</f>
        <v>24</v>
      </c>
      <c r="N36" s="15">
        <f>IF(M36=0,"- - -",M36/M36*100)</f>
        <v>100</v>
      </c>
      <c r="O36" s="16">
        <f>SUM(O32:O35)</f>
        <v>1294</v>
      </c>
      <c r="P36" s="15">
        <f>IF(O36=0,"- - -",O36/O36*100)</f>
        <v>100</v>
      </c>
      <c r="Q36" s="16">
        <f>SUM(Q32:Q35)</f>
        <v>3799</v>
      </c>
      <c r="R36" s="15">
        <f>IF(Q36=0,"- - -",Q36/Q36*100)</f>
        <v>100</v>
      </c>
      <c r="S36" s="16">
        <f>SUM(S32:S35)</f>
        <v>1820</v>
      </c>
      <c r="T36" s="15">
        <f>IF(S36=0,"- - -",S36/S36*100)</f>
        <v>100</v>
      </c>
      <c r="U36" s="16">
        <f>SUM(U32:U35)</f>
        <v>6065</v>
      </c>
      <c r="V36" s="15">
        <f>IF(U36=0,"- - -",U36/U36*100)</f>
        <v>100</v>
      </c>
      <c r="W36" s="16">
        <f>SUM(W32:W35)</f>
        <v>765</v>
      </c>
      <c r="X36" s="15">
        <f>IF(W36=0,"- - -",W36/W36*100)</f>
        <v>100</v>
      </c>
      <c r="Y36" s="16">
        <f>SUM(Y32:Y35)</f>
        <v>1962</v>
      </c>
      <c r="Z36" s="15">
        <f>IF(Y36=0,"- - -",Y36/Y36*100)</f>
        <v>100</v>
      </c>
      <c r="AA36" s="16">
        <f>SUM(AA32:AA35)</f>
        <v>28</v>
      </c>
      <c r="AB36" s="15">
        <f>IF(AA36=0,"- - -",AA36/AA36*100)</f>
        <v>100</v>
      </c>
      <c r="AC36" s="22">
        <f>SUM(AC32:AC35)</f>
        <v>126458</v>
      </c>
      <c r="AD36" s="23">
        <f>IF(AC36=0,"- - -",AC36/AC36*100)</f>
        <v>100</v>
      </c>
      <c r="AG36" s="69"/>
    </row>
    <row r="37" spans="1:33" ht="15" thickBot="1" x14ac:dyDescent="0.35">
      <c r="A37" s="163" t="s">
        <v>165</v>
      </c>
      <c r="B37" s="164"/>
      <c r="C37" s="18">
        <f>IF($AC36=0,"- - -",C36/$AC36*100)</f>
        <v>3.4090369925192556</v>
      </c>
      <c r="D37" s="19"/>
      <c r="E37" s="20">
        <f>IF($AC36=0,"- - -",E36/$AC36*100)</f>
        <v>82.738933084502364</v>
      </c>
      <c r="F37" s="19"/>
      <c r="G37" s="20">
        <f>IF($AC36=0,"- - -",G36/$AC36*100)</f>
        <v>0.15815527685081213</v>
      </c>
      <c r="H37" s="19"/>
      <c r="I37" s="20">
        <f>IF($AC36=0,"- - -",I36/$AC36*100)</f>
        <v>1.1292286767147985</v>
      </c>
      <c r="J37" s="19"/>
      <c r="K37" s="20">
        <f>IF($AC36=0,"- - -",K36/$AC36*100)</f>
        <v>0.10438248272153601</v>
      </c>
      <c r="L37" s="19"/>
      <c r="M37" s="20">
        <f>IF($AC36=0,"- - -",M36/$AC36*100)</f>
        <v>1.8978633222097457E-2</v>
      </c>
      <c r="N37" s="19"/>
      <c r="O37" s="20">
        <f>IF($AC36=0,"- - -",O36/$AC36*100)</f>
        <v>1.0232646412247546</v>
      </c>
      <c r="P37" s="19"/>
      <c r="Q37" s="20">
        <f>IF($AC36=0,"- - -",Q36/$AC36*100)</f>
        <v>3.004159483781176</v>
      </c>
      <c r="R37" s="19"/>
      <c r="S37" s="20">
        <f>IF($AC36=0,"- - -",S36/$AC36*100)</f>
        <v>1.4392130193423902</v>
      </c>
      <c r="T37" s="19"/>
      <c r="U37" s="20">
        <f>IF($AC36=0,"- - -",U36/$AC36*100)</f>
        <v>4.7960587705008777</v>
      </c>
      <c r="V37" s="19"/>
      <c r="W37" s="20">
        <f>IF($AC36=0,"- - -",W36/$AC36*100)</f>
        <v>0.60494393395435631</v>
      </c>
      <c r="X37" s="19"/>
      <c r="Y37" s="168">
        <f>IF($AC36=0,"- - -",Y36/$AC36*100)</f>
        <v>1.5515032659064669</v>
      </c>
      <c r="Z37" s="169"/>
      <c r="AA37" s="168">
        <f>IF($AC36=0,"- - -",AA36/$AC36*100)</f>
        <v>2.21417387591137E-2</v>
      </c>
      <c r="AB37" s="169"/>
      <c r="AC37" s="24">
        <f>IF($AC36=0,"- - -",AC36/$AC36*100)</f>
        <v>100</v>
      </c>
      <c r="AD37" s="25"/>
    </row>
    <row r="38" spans="1:33" x14ac:dyDescent="0.3">
      <c r="A38" s="156" t="s">
        <v>550</v>
      </c>
      <c r="B38" s="156"/>
      <c r="C38" s="156"/>
      <c r="D38" s="156"/>
      <c r="E38" s="156"/>
    </row>
    <row r="40" spans="1:33" x14ac:dyDescent="0.3">
      <c r="A40" s="1" t="s">
        <v>255</v>
      </c>
      <c r="J40" s="48"/>
      <c r="L40" s="48"/>
    </row>
    <row r="41" spans="1:33" ht="15" thickBot="1" x14ac:dyDescent="0.35"/>
    <row r="42" spans="1:33" ht="14.4" customHeight="1" x14ac:dyDescent="0.3">
      <c r="A42" s="157" t="s">
        <v>252</v>
      </c>
      <c r="B42" s="158"/>
      <c r="C42" s="32" t="s">
        <v>184</v>
      </c>
      <c r="D42" s="33"/>
      <c r="E42" s="33" t="s">
        <v>185</v>
      </c>
      <c r="F42" s="33"/>
      <c r="G42" s="33" t="s">
        <v>170</v>
      </c>
      <c r="H42" s="33"/>
      <c r="I42" s="33" t="s">
        <v>171</v>
      </c>
      <c r="J42" s="33"/>
      <c r="K42" s="33" t="s">
        <v>172</v>
      </c>
      <c r="L42" s="33"/>
      <c r="M42" s="33" t="s">
        <v>173</v>
      </c>
      <c r="N42" s="33"/>
      <c r="O42" s="33" t="s">
        <v>174</v>
      </c>
      <c r="P42" s="33"/>
      <c r="Q42" s="33" t="s">
        <v>175</v>
      </c>
      <c r="R42" s="33"/>
      <c r="S42" s="33" t="s">
        <v>176</v>
      </c>
      <c r="T42" s="33"/>
      <c r="U42" s="33" t="s">
        <v>177</v>
      </c>
      <c r="V42" s="33"/>
      <c r="W42" s="33" t="s">
        <v>178</v>
      </c>
      <c r="X42" s="33"/>
      <c r="Y42" s="33" t="s">
        <v>179</v>
      </c>
      <c r="Z42" s="33"/>
      <c r="AA42" s="35" t="s">
        <v>153</v>
      </c>
      <c r="AB42" s="36"/>
    </row>
    <row r="43" spans="1:33" ht="15" thickBot="1" x14ac:dyDescent="0.35">
      <c r="A43" s="159"/>
      <c r="B43" s="160"/>
      <c r="C43" s="37" t="s">
        <v>154</v>
      </c>
      <c r="D43" s="38" t="s">
        <v>0</v>
      </c>
      <c r="E43" s="39" t="s">
        <v>154</v>
      </c>
      <c r="F43" s="38" t="s">
        <v>0</v>
      </c>
      <c r="G43" s="39" t="s">
        <v>154</v>
      </c>
      <c r="H43" s="38" t="s">
        <v>0</v>
      </c>
      <c r="I43" s="37" t="s">
        <v>154</v>
      </c>
      <c r="J43" s="38" t="s">
        <v>0</v>
      </c>
      <c r="K43" s="37" t="s">
        <v>154</v>
      </c>
      <c r="L43" s="38" t="s">
        <v>0</v>
      </c>
      <c r="M43" s="37" t="s">
        <v>154</v>
      </c>
      <c r="N43" s="38" t="s">
        <v>0</v>
      </c>
      <c r="O43" s="37" t="s">
        <v>154</v>
      </c>
      <c r="P43" s="38" t="s">
        <v>0</v>
      </c>
      <c r="Q43" s="37" t="s">
        <v>154</v>
      </c>
      <c r="R43" s="38" t="s">
        <v>0</v>
      </c>
      <c r="S43" s="37" t="s">
        <v>154</v>
      </c>
      <c r="T43" s="38" t="s">
        <v>0</v>
      </c>
      <c r="U43" s="37" t="s">
        <v>154</v>
      </c>
      <c r="V43" s="38" t="s">
        <v>0</v>
      </c>
      <c r="W43" s="37" t="s">
        <v>154</v>
      </c>
      <c r="X43" s="38" t="s">
        <v>0</v>
      </c>
      <c r="Y43" s="37" t="s">
        <v>154</v>
      </c>
      <c r="Z43" s="38" t="s">
        <v>0</v>
      </c>
      <c r="AA43" s="41" t="s">
        <v>154</v>
      </c>
      <c r="AB43" s="42" t="s">
        <v>0</v>
      </c>
    </row>
    <row r="44" spans="1:33" x14ac:dyDescent="0.3">
      <c r="A44" s="77"/>
      <c r="B44" s="78" t="s">
        <v>259</v>
      </c>
      <c r="C44" s="8">
        <v>562</v>
      </c>
      <c r="D44" s="5">
        <f>IF(C48=0,"- - -",C44/C48*100)</f>
        <v>94.453781512605033</v>
      </c>
      <c r="E44" s="4">
        <v>2058</v>
      </c>
      <c r="F44" s="5">
        <f>IF(E48=0,"- - -",E44/E48*100)</f>
        <v>92.039355992844364</v>
      </c>
      <c r="G44" s="4">
        <v>4065</v>
      </c>
      <c r="H44" s="5">
        <f>IF(G48=0,"- - -",G44/G48*100)</f>
        <v>95.759717314487631</v>
      </c>
      <c r="I44" s="4">
        <v>16978</v>
      </c>
      <c r="J44" s="5">
        <f>IF(I48=0,"- - -",I44/I48*100)</f>
        <v>99.187941812233447</v>
      </c>
      <c r="K44" s="4">
        <v>41958</v>
      </c>
      <c r="L44" s="5">
        <f>IF(K48=0,"- - -",K44/K48*100)</f>
        <v>99.412405819077847</v>
      </c>
      <c r="M44" s="4">
        <v>33159</v>
      </c>
      <c r="N44" s="5">
        <f>IF(M48=0,"- - -",M44/M48*100)</f>
        <v>98.658137459089559</v>
      </c>
      <c r="O44" s="4">
        <v>14346</v>
      </c>
      <c r="P44" s="5">
        <f>IF(O48=0,"- - -",O44/O48*100)</f>
        <v>96.690705668261785</v>
      </c>
      <c r="Q44" s="4">
        <v>5568</v>
      </c>
      <c r="R44" s="5">
        <f>IF(Q48=0,"- - -",Q44/Q48*100)</f>
        <v>93.768945772987536</v>
      </c>
      <c r="S44" s="4">
        <v>1914</v>
      </c>
      <c r="T44" s="5">
        <f>IF(S48=0,"- - -",S44/S48*100)</f>
        <v>91.886701872299568</v>
      </c>
      <c r="U44" s="4">
        <v>809</v>
      </c>
      <c r="V44" s="5">
        <f>IF(U48=0,"- - -",U44/U48*100)</f>
        <v>89.491150442477874</v>
      </c>
      <c r="W44" s="4">
        <v>489</v>
      </c>
      <c r="X44" s="5">
        <f>IF(W48=0,"- - -",W44/W48*100)</f>
        <v>88.909090909090907</v>
      </c>
      <c r="Y44" s="4">
        <v>1757</v>
      </c>
      <c r="Z44" s="5">
        <f>IF(Y48=0,"- - -",Y44/Y48*100)</f>
        <v>82.21806270472625</v>
      </c>
      <c r="AA44" s="26">
        <f>C44+E44+G44+I44+K44+M44+O44+Q44+S44+U44+W44+Y44</f>
        <v>123663</v>
      </c>
      <c r="AB44" s="27">
        <f>IF(AA48=0,"- - -",AA44/AA48*100)</f>
        <v>97.789780006009892</v>
      </c>
      <c r="AE44" s="69"/>
    </row>
    <row r="45" spans="1:33" x14ac:dyDescent="0.3">
      <c r="A45" s="79"/>
      <c r="B45" s="78" t="s">
        <v>260</v>
      </c>
      <c r="C45" s="9">
        <v>11</v>
      </c>
      <c r="D45" s="3">
        <f>IF(C48=0,"- - -",C45/C48*100)</f>
        <v>1.8487394957983194</v>
      </c>
      <c r="E45" s="2">
        <v>27</v>
      </c>
      <c r="F45" s="3">
        <f>IF(E48=0,"- - -",E45/E48*100)</f>
        <v>1.2075134168157424</v>
      </c>
      <c r="G45" s="2">
        <v>17</v>
      </c>
      <c r="H45" s="3">
        <f>IF(G48=0,"- - -",G45/G48*100)</f>
        <v>0.4004711425206125</v>
      </c>
      <c r="I45" s="2">
        <v>43</v>
      </c>
      <c r="J45" s="3">
        <f>IF(I48=0,"- - -",I45/I48*100)</f>
        <v>0.2512122451364141</v>
      </c>
      <c r="K45" s="2">
        <v>197</v>
      </c>
      <c r="L45" s="3">
        <f>IF(K48=0,"- - -",K45/K48*100)</f>
        <v>0.46675828081315451</v>
      </c>
      <c r="M45" s="2">
        <v>413</v>
      </c>
      <c r="N45" s="3">
        <f>IF(M48=0,"- - -",M45/M48*100)</f>
        <v>1.22880095209759</v>
      </c>
      <c r="O45" s="2">
        <v>474</v>
      </c>
      <c r="P45" s="3">
        <f>IF(O48=0,"- - -",O45/O48*100)</f>
        <v>3.1947159129204019</v>
      </c>
      <c r="Q45" s="2">
        <v>356</v>
      </c>
      <c r="R45" s="3">
        <f>IF(Q48=0,"- - -",Q45/Q48*100)</f>
        <v>5.9952846076119908</v>
      </c>
      <c r="S45" s="2">
        <v>159</v>
      </c>
      <c r="T45" s="3">
        <f>IF(S48=0,"- - -",S45/S48*100)</f>
        <v>7.6332213154104656</v>
      </c>
      <c r="U45" s="2">
        <v>91</v>
      </c>
      <c r="V45" s="3">
        <f>IF(U48=0,"- - -",U45/U48*100)</f>
        <v>10.06637168141593</v>
      </c>
      <c r="W45" s="2">
        <v>58</v>
      </c>
      <c r="X45" s="3">
        <f>IF(W48=0,"- - -",W45/W48*100)</f>
        <v>10.545454545454545</v>
      </c>
      <c r="Y45" s="2">
        <v>359</v>
      </c>
      <c r="Z45" s="3">
        <f>IF(Y48=0,"- - -",Y45/Y48*100)</f>
        <v>16.799251286850726</v>
      </c>
      <c r="AA45" s="26">
        <f t="shared" ref="AA45:AA47" si="3">C45+E45+G45+I45+K45+M45+O45+Q45+S45+U45+W45+Y45</f>
        <v>2205</v>
      </c>
      <c r="AB45" s="29">
        <f>IF(AA48=0,"- - -",AA45/AA48*100)</f>
        <v>1.7436619272802039</v>
      </c>
      <c r="AE45" s="69"/>
    </row>
    <row r="46" spans="1:33" x14ac:dyDescent="0.3">
      <c r="A46" s="79"/>
      <c r="B46" s="78" t="s">
        <v>261</v>
      </c>
      <c r="C46" s="9">
        <v>0</v>
      </c>
      <c r="D46" s="3">
        <f>IF(C48=0,"- - -",C46/C48*100)</f>
        <v>0</v>
      </c>
      <c r="E46" s="2">
        <v>0</v>
      </c>
      <c r="F46" s="3">
        <f>IF(E48=0,"- - -",E46/E48*100)</f>
        <v>0</v>
      </c>
      <c r="G46" s="2">
        <v>0</v>
      </c>
      <c r="H46" s="3">
        <f>IF(G48=0,"- - -",G46/G48*100)</f>
        <v>0</v>
      </c>
      <c r="I46" s="2">
        <v>1</v>
      </c>
      <c r="J46" s="3">
        <f>IF(I48=0,"- - -",I46/I48*100)</f>
        <v>5.84214523573056E-3</v>
      </c>
      <c r="K46" s="2">
        <v>1</v>
      </c>
      <c r="L46" s="3">
        <f>IF(K48=0,"- - -",K46/K48*100)</f>
        <v>2.3693313746860636E-3</v>
      </c>
      <c r="M46" s="2">
        <v>6</v>
      </c>
      <c r="N46" s="3">
        <f>IF(M48=0,"- - -",M46/M48*100)</f>
        <v>1.7851829812555786E-2</v>
      </c>
      <c r="O46" s="2">
        <v>5</v>
      </c>
      <c r="P46" s="3">
        <f>IF(O48=0,"- - -",O46/O48*100)</f>
        <v>3.3699534946417739E-2</v>
      </c>
      <c r="Q46" s="2">
        <v>5</v>
      </c>
      <c r="R46" s="3">
        <f>IF(Q48=0,"- - -",Q46/Q48*100)</f>
        <v>8.42034355001684E-2</v>
      </c>
      <c r="S46" s="2">
        <v>4</v>
      </c>
      <c r="T46" s="3">
        <f>IF(S48=0,"- - -",S46/S48*100)</f>
        <v>0.19203072491598655</v>
      </c>
      <c r="U46" s="2">
        <v>1</v>
      </c>
      <c r="V46" s="3">
        <f>IF(U48=0,"- - -",U46/U48*100)</f>
        <v>0.11061946902654868</v>
      </c>
      <c r="W46" s="2">
        <v>2</v>
      </c>
      <c r="X46" s="3">
        <f>IF(W48=0,"- - -",W46/W48*100)</f>
        <v>0.36363636363636365</v>
      </c>
      <c r="Y46" s="2">
        <v>12</v>
      </c>
      <c r="Z46" s="3">
        <f>IF(Y48=0,"- - -",Y46/Y48*100)</f>
        <v>0.5615348619560131</v>
      </c>
      <c r="AA46" s="26">
        <f t="shared" si="3"/>
        <v>37</v>
      </c>
      <c r="AB46" s="29">
        <f>IF(AA48=0,"- - -",AA46/AA48*100)</f>
        <v>2.9258726217400242E-2</v>
      </c>
      <c r="AE46" s="69"/>
    </row>
    <row r="47" spans="1:33" ht="15" thickBot="1" x14ac:dyDescent="0.35">
      <c r="A47" s="79"/>
      <c r="B47" s="78" t="s">
        <v>262</v>
      </c>
      <c r="C47" s="9">
        <v>22</v>
      </c>
      <c r="D47" s="3">
        <f>IF(C48=0,"- - -",C47/C48*100)</f>
        <v>3.6974789915966388</v>
      </c>
      <c r="E47" s="2">
        <v>151</v>
      </c>
      <c r="F47" s="3">
        <f>IF(E48=0,"- - -",E47/E48*100)</f>
        <v>6.7531305903398922</v>
      </c>
      <c r="G47" s="2">
        <v>163</v>
      </c>
      <c r="H47" s="3">
        <f>IF(G48=0,"- - -",G47/G48*100)</f>
        <v>3.8398115429917548</v>
      </c>
      <c r="I47" s="2">
        <v>95</v>
      </c>
      <c r="J47" s="3">
        <f>IF(I48=0,"- - -",I47/I48*100)</f>
        <v>0.5550037973944032</v>
      </c>
      <c r="K47" s="2">
        <v>50</v>
      </c>
      <c r="L47" s="3">
        <f>IF(K48=0,"- - -",K47/K48*100)</f>
        <v>0.11846656873430318</v>
      </c>
      <c r="M47" s="2">
        <v>32</v>
      </c>
      <c r="N47" s="3">
        <f>IF(M48=0,"- - -",M47/M48*100)</f>
        <v>9.5209759000297531E-2</v>
      </c>
      <c r="O47" s="2">
        <v>12</v>
      </c>
      <c r="P47" s="3">
        <f>IF(O48=0,"- - -",O47/O48*100)</f>
        <v>8.0878883871402574E-2</v>
      </c>
      <c r="Q47" s="2">
        <v>9</v>
      </c>
      <c r="R47" s="3">
        <f>IF(Q48=0,"- - -",Q47/Q48*100)</f>
        <v>0.15156618390030313</v>
      </c>
      <c r="S47" s="2">
        <v>6</v>
      </c>
      <c r="T47" s="3">
        <f>IF(S48=0,"- - -",S47/S48*100)</f>
        <v>0.28804608737397985</v>
      </c>
      <c r="U47" s="2">
        <v>3</v>
      </c>
      <c r="V47" s="3">
        <f>IF(U48=0,"- - -",U47/U48*100)</f>
        <v>0.33185840707964603</v>
      </c>
      <c r="W47" s="2">
        <v>1</v>
      </c>
      <c r="X47" s="3">
        <f>IF(W48=0,"- - -",W47/W48*100)</f>
        <v>0.18181818181818182</v>
      </c>
      <c r="Y47" s="2">
        <v>9</v>
      </c>
      <c r="Z47" s="3">
        <f>IF(Y48=0,"- - -",Y47/Y48*100)</f>
        <v>0.42115114646700985</v>
      </c>
      <c r="AA47" s="26">
        <f t="shared" si="3"/>
        <v>553</v>
      </c>
      <c r="AB47" s="29">
        <f>IF(AA48=0,"- - -",AA47/AA48*100)</f>
        <v>0.43729934049249553</v>
      </c>
      <c r="AE47" s="69"/>
    </row>
    <row r="48" spans="1:33" x14ac:dyDescent="0.3">
      <c r="A48" s="161" t="s">
        <v>153</v>
      </c>
      <c r="B48" s="162"/>
      <c r="C48" s="14">
        <f>SUM(C44:C47)</f>
        <v>595</v>
      </c>
      <c r="D48" s="15">
        <f>IF(C48=0,"- - -",C48/C48*100)</f>
        <v>100</v>
      </c>
      <c r="E48" s="16">
        <f>SUM(E44:E47)</f>
        <v>2236</v>
      </c>
      <c r="F48" s="15">
        <f>IF(E48=0,"- - -",E48/E48*100)</f>
        <v>100</v>
      </c>
      <c r="G48" s="16">
        <f>SUM(G44:G47)</f>
        <v>4245</v>
      </c>
      <c r="H48" s="15">
        <f>IF(G48=0,"- - -",G48/G48*100)</f>
        <v>100</v>
      </c>
      <c r="I48" s="16">
        <f>SUM(I44:I47)</f>
        <v>17117</v>
      </c>
      <c r="J48" s="15">
        <f>IF(I48=0,"- - -",I48/I48*100)</f>
        <v>100</v>
      </c>
      <c r="K48" s="16">
        <f>SUM(K44:K47)</f>
        <v>42206</v>
      </c>
      <c r="L48" s="15">
        <f>IF(K48=0,"- - -",K48/K48*100)</f>
        <v>100</v>
      </c>
      <c r="M48" s="16">
        <f>SUM(M44:M47)</f>
        <v>33610</v>
      </c>
      <c r="N48" s="15">
        <f>IF(M48=0,"- - -",M48/M48*100)</f>
        <v>100</v>
      </c>
      <c r="O48" s="16">
        <f>SUM(O44:O47)</f>
        <v>14837</v>
      </c>
      <c r="P48" s="15">
        <f>IF(O48=0,"- - -",O48/O48*100)</f>
        <v>100</v>
      </c>
      <c r="Q48" s="16">
        <f>SUM(Q44:Q47)</f>
        <v>5938</v>
      </c>
      <c r="R48" s="15">
        <f>IF(Q48=0,"- - -",Q48/Q48*100)</f>
        <v>100</v>
      </c>
      <c r="S48" s="16">
        <f>SUM(S44:S47)</f>
        <v>2083</v>
      </c>
      <c r="T48" s="15">
        <f>IF(S48=0,"- - -",S48/S48*100)</f>
        <v>100</v>
      </c>
      <c r="U48" s="16">
        <f>SUM(U44:U47)</f>
        <v>904</v>
      </c>
      <c r="V48" s="15">
        <f>IF(U48=0,"- - -",U48/U48*100)</f>
        <v>100</v>
      </c>
      <c r="W48" s="16">
        <f>SUM(W44:W47)</f>
        <v>550</v>
      </c>
      <c r="X48" s="15">
        <f>IF(W48=0,"- - -",W48/W48*100)</f>
        <v>100</v>
      </c>
      <c r="Y48" s="16">
        <f>SUM(Y44:Y47)</f>
        <v>2137</v>
      </c>
      <c r="Z48" s="15">
        <f>IF(Y48=0,"- - -",Y48/Y48*100)</f>
        <v>100</v>
      </c>
      <c r="AA48" s="22">
        <f>SUM(AA44:AA47)</f>
        <v>126458</v>
      </c>
      <c r="AB48" s="23">
        <f>IF(AA48=0,"- - -",AA48/AA48*100)</f>
        <v>100</v>
      </c>
      <c r="AE48" s="69"/>
    </row>
    <row r="49" spans="1:28" ht="15" thickBot="1" x14ac:dyDescent="0.35">
      <c r="A49" s="163" t="s">
        <v>187</v>
      </c>
      <c r="B49" s="164"/>
      <c r="C49" s="18">
        <f>IF($AA48=0,"- - -",C48/$AA48*100)</f>
        <v>0.47051194863116608</v>
      </c>
      <c r="D49" s="19"/>
      <c r="E49" s="20">
        <f>IF($AA48=0,"- - -",E48/$AA48*100)</f>
        <v>1.7681759951920797</v>
      </c>
      <c r="F49" s="19"/>
      <c r="G49" s="20">
        <f>IF($AA48=0,"- - -",G48/$AA48*100)</f>
        <v>3.3568457511584873</v>
      </c>
      <c r="H49" s="19"/>
      <c r="I49" s="20">
        <f>IF($AA48=0,"- - -",I48/$AA48*100)</f>
        <v>13.535719369276755</v>
      </c>
      <c r="J49" s="19"/>
      <c r="K49" s="20">
        <f>IF($AA48=0,"- - -",K48/$AA48*100)</f>
        <v>33.375508073826879</v>
      </c>
      <c r="L49" s="19"/>
      <c r="M49" s="20">
        <f>IF($AA48=0,"- - -",M48/$AA48*100)</f>
        <v>26.577994274778977</v>
      </c>
      <c r="N49" s="19"/>
      <c r="O49" s="20">
        <f>IF($AA48=0,"- - -",O48/$AA48*100)</f>
        <v>11.732749213177497</v>
      </c>
      <c r="P49" s="19"/>
      <c r="Q49" s="20">
        <f>IF($AA48=0,"- - -",Q48/$AA48*100)</f>
        <v>4.6956301697006122</v>
      </c>
      <c r="R49" s="19"/>
      <c r="S49" s="20">
        <f>IF($AA48=0,"- - -",S48/$AA48*100)</f>
        <v>1.6471872084012085</v>
      </c>
      <c r="T49" s="19"/>
      <c r="U49" s="20">
        <f>IF($AA48=0,"- - -",U48/$AA48*100)</f>
        <v>0.71486185136567082</v>
      </c>
      <c r="V49" s="19"/>
      <c r="W49" s="20">
        <f>IF($AA48=0,"- - -",W48/$AA48*100)</f>
        <v>0.43492701133973338</v>
      </c>
      <c r="X49" s="19"/>
      <c r="Y49" s="20">
        <f>IF($AA48=0,"- - -",Y48/$AA48*100)</f>
        <v>1.6898891331509274</v>
      </c>
      <c r="Z49" s="19"/>
      <c r="AA49" s="24">
        <f>IF($AA48=0,"- - -",AA48/$AA48*100)</f>
        <v>100</v>
      </c>
      <c r="AB49" s="25"/>
    </row>
    <row r="50" spans="1:28" x14ac:dyDescent="0.3">
      <c r="A50" s="155" t="s">
        <v>534</v>
      </c>
      <c r="B50" s="156"/>
      <c r="C50" s="156"/>
      <c r="D50" s="156"/>
      <c r="E50" s="156"/>
    </row>
    <row r="52" spans="1:28" x14ac:dyDescent="0.3">
      <c r="A52" s="1" t="s">
        <v>256</v>
      </c>
      <c r="J52" s="48"/>
      <c r="L52" s="48"/>
    </row>
    <row r="53" spans="1:28" ht="15" thickBot="1" x14ac:dyDescent="0.35"/>
    <row r="54" spans="1:28" ht="14.4" customHeight="1" x14ac:dyDescent="0.3">
      <c r="A54" s="157" t="s">
        <v>252</v>
      </c>
      <c r="B54" s="158"/>
      <c r="C54" s="32" t="s">
        <v>195</v>
      </c>
      <c r="D54" s="33"/>
      <c r="E54" s="33" t="s">
        <v>196</v>
      </c>
      <c r="F54" s="33"/>
      <c r="G54" s="33" t="s">
        <v>197</v>
      </c>
      <c r="H54" s="33"/>
      <c r="I54" s="33" t="s">
        <v>198</v>
      </c>
      <c r="J54" s="33"/>
      <c r="K54" s="33" t="s">
        <v>199</v>
      </c>
      <c r="L54" s="33"/>
      <c r="M54" s="33" t="s">
        <v>200</v>
      </c>
      <c r="N54" s="33"/>
      <c r="O54" s="33" t="s">
        <v>201</v>
      </c>
      <c r="P54" s="33"/>
      <c r="Q54" s="33" t="s">
        <v>202</v>
      </c>
      <c r="R54" s="33"/>
      <c r="S54" s="33" t="s">
        <v>262</v>
      </c>
      <c r="T54" s="33"/>
      <c r="U54" s="35" t="s">
        <v>153</v>
      </c>
      <c r="V54" s="36"/>
    </row>
    <row r="55" spans="1:28" ht="15" thickBot="1" x14ac:dyDescent="0.35">
      <c r="A55" s="159"/>
      <c r="B55" s="160"/>
      <c r="C55" s="37" t="s">
        <v>154</v>
      </c>
      <c r="D55" s="38" t="s">
        <v>0</v>
      </c>
      <c r="E55" s="39" t="s">
        <v>154</v>
      </c>
      <c r="F55" s="38" t="s">
        <v>0</v>
      </c>
      <c r="G55" s="39" t="s">
        <v>154</v>
      </c>
      <c r="H55" s="38" t="s">
        <v>0</v>
      </c>
      <c r="I55" s="37" t="s">
        <v>154</v>
      </c>
      <c r="J55" s="38" t="s">
        <v>0</v>
      </c>
      <c r="K55" s="37" t="s">
        <v>154</v>
      </c>
      <c r="L55" s="38" t="s">
        <v>0</v>
      </c>
      <c r="M55" s="37" t="s">
        <v>154</v>
      </c>
      <c r="N55" s="38" t="s">
        <v>0</v>
      </c>
      <c r="O55" s="37" t="s">
        <v>154</v>
      </c>
      <c r="P55" s="38" t="s">
        <v>0</v>
      </c>
      <c r="Q55" s="37" t="s">
        <v>154</v>
      </c>
      <c r="R55" s="38" t="s">
        <v>0</v>
      </c>
      <c r="S55" s="37" t="s">
        <v>154</v>
      </c>
      <c r="T55" s="38" t="s">
        <v>0</v>
      </c>
      <c r="U55" s="41" t="s">
        <v>154</v>
      </c>
      <c r="V55" s="42" t="s">
        <v>0</v>
      </c>
    </row>
    <row r="56" spans="1:28" x14ac:dyDescent="0.3">
      <c r="A56" s="77"/>
      <c r="B56" s="78" t="s">
        <v>259</v>
      </c>
      <c r="C56" s="8">
        <v>36</v>
      </c>
      <c r="D56" s="5">
        <f>IF(C60=0,"- - -",C56/C60*100)</f>
        <v>83.720930232558146</v>
      </c>
      <c r="E56" s="4">
        <v>263</v>
      </c>
      <c r="F56" s="5">
        <f>IF(E60=0,"- - -",E56/E60*100)</f>
        <v>50.095238095238095</v>
      </c>
      <c r="G56" s="4">
        <v>923</v>
      </c>
      <c r="H56" s="5">
        <f>IF(G60=0,"- - -",G56/G60*100)</f>
        <v>70.565749235474001</v>
      </c>
      <c r="I56" s="4">
        <v>15222</v>
      </c>
      <c r="J56" s="5">
        <f>IF(I60=0,"- - -",I56/I60*100)</f>
        <v>90.67730982307738</v>
      </c>
      <c r="K56" s="4">
        <v>92649</v>
      </c>
      <c r="L56" s="5">
        <f>IF(K60=0,"- - -",K56/K60*100)</f>
        <v>99.406665093023747</v>
      </c>
      <c r="M56" s="4">
        <v>14455</v>
      </c>
      <c r="N56" s="5">
        <f>IF(M60=0,"- - -",M56/M60*100)</f>
        <v>99.930867611475975</v>
      </c>
      <c r="O56" s="4">
        <v>10</v>
      </c>
      <c r="P56" s="5">
        <f>IF(O60=0,"- - -",O56/O60*100)</f>
        <v>100</v>
      </c>
      <c r="Q56" s="4">
        <v>5</v>
      </c>
      <c r="R56" s="5">
        <f>IF(Q60=0,"- - -",Q56/Q60*100)</f>
        <v>83.333333333333343</v>
      </c>
      <c r="S56" s="4">
        <v>100</v>
      </c>
      <c r="T56" s="5">
        <f>IF(S60=0,"- - -",S56/S60*100)</f>
        <v>89.285714285714292</v>
      </c>
      <c r="U56" s="26">
        <f>C56+E56+G56+I56+K56+M56+O56+Q56+S56</f>
        <v>123663</v>
      </c>
      <c r="V56" s="27">
        <f>IF(U60=0,"- - -",U56/U60*100)</f>
        <v>97.789780006009892</v>
      </c>
      <c r="Y56" s="69"/>
    </row>
    <row r="57" spans="1:28" x14ac:dyDescent="0.3">
      <c r="A57" s="79"/>
      <c r="B57" s="78" t="s">
        <v>260</v>
      </c>
      <c r="C57" s="9">
        <v>0</v>
      </c>
      <c r="D57" s="3">
        <f>IF(C60=0,"- - -",C57/C60*100)</f>
        <v>0</v>
      </c>
      <c r="E57" s="2">
        <v>65</v>
      </c>
      <c r="F57" s="3">
        <f>IF(E60=0,"- - -",E57/E60*100)</f>
        <v>12.380952380952381</v>
      </c>
      <c r="G57" s="2">
        <v>236</v>
      </c>
      <c r="H57" s="3">
        <f>IF(G60=0,"- - -",G57/G60*100)</f>
        <v>18.042813455657491</v>
      </c>
      <c r="I57" s="2">
        <v>1419</v>
      </c>
      <c r="J57" s="3">
        <f>IF(I60=0,"- - -",I57/I60*100)</f>
        <v>8.4529695597784009</v>
      </c>
      <c r="K57" s="2">
        <v>469</v>
      </c>
      <c r="L57" s="3">
        <f>IF(K60=0,"- - -",K57/K60*100)</f>
        <v>0.50320808566339781</v>
      </c>
      <c r="M57" s="2">
        <v>4</v>
      </c>
      <c r="N57" s="3">
        <f>IF(M60=0,"- - -",M57/M60*100)</f>
        <v>2.7652955409609402E-2</v>
      </c>
      <c r="O57" s="2">
        <v>0</v>
      </c>
      <c r="P57" s="3">
        <f>IF(O60=0,"- - -",O57/O60*100)</f>
        <v>0</v>
      </c>
      <c r="Q57" s="2">
        <v>0</v>
      </c>
      <c r="R57" s="3">
        <f>IF(Q60=0,"- - -",Q57/Q60*100)</f>
        <v>0</v>
      </c>
      <c r="S57" s="2">
        <v>12</v>
      </c>
      <c r="T57" s="3">
        <f>IF(S60=0,"- - -",S57/S60*100)</f>
        <v>10.714285714285714</v>
      </c>
      <c r="U57" s="26">
        <f t="shared" ref="U57:U59" si="4">C57+E57+G57+I57+K57+M57+O57+Q57+S57</f>
        <v>2205</v>
      </c>
      <c r="V57" s="29">
        <f>IF(U60=0,"- - -",U57/U60*100)</f>
        <v>1.7436619272802039</v>
      </c>
      <c r="Y57" s="69"/>
    </row>
    <row r="58" spans="1:28" x14ac:dyDescent="0.3">
      <c r="A58" s="79"/>
      <c r="B58" s="78" t="s">
        <v>261</v>
      </c>
      <c r="C58" s="9">
        <v>0</v>
      </c>
      <c r="D58" s="3">
        <f>IF(C60=0,"- - -",C58/C60*100)</f>
        <v>0</v>
      </c>
      <c r="E58" s="2">
        <v>3</v>
      </c>
      <c r="F58" s="3">
        <f>IF(E60=0,"- - -",E58/E60*100)</f>
        <v>0.5714285714285714</v>
      </c>
      <c r="G58" s="2">
        <v>10</v>
      </c>
      <c r="H58" s="3">
        <f>IF(G60=0,"- - -",G58/G60*100)</f>
        <v>0.76452599388379205</v>
      </c>
      <c r="I58" s="2">
        <v>20</v>
      </c>
      <c r="J58" s="3">
        <f>IF(I60=0,"- - -",I58/I60*100)</f>
        <v>0.1191398105677012</v>
      </c>
      <c r="K58" s="2">
        <v>4</v>
      </c>
      <c r="L58" s="3">
        <f>IF(K60=0,"- - -",K58/K60*100)</f>
        <v>4.2917533958498743E-3</v>
      </c>
      <c r="M58" s="2">
        <v>0</v>
      </c>
      <c r="N58" s="3">
        <f>IF(M60=0,"- - -",M58/M60*100)</f>
        <v>0</v>
      </c>
      <c r="O58" s="2">
        <v>0</v>
      </c>
      <c r="P58" s="3">
        <f>IF(O60=0,"- - -",O58/O60*100)</f>
        <v>0</v>
      </c>
      <c r="Q58" s="2">
        <v>0</v>
      </c>
      <c r="R58" s="3">
        <f>IF(Q60=0,"- - -",Q58/Q60*100)</f>
        <v>0</v>
      </c>
      <c r="S58" s="2">
        <v>0</v>
      </c>
      <c r="T58" s="3">
        <f>IF(S60=0,"- - -",S58/S60*100)</f>
        <v>0</v>
      </c>
      <c r="U58" s="26">
        <f t="shared" si="4"/>
        <v>37</v>
      </c>
      <c r="V58" s="29">
        <f>IF(U60=0,"- - -",U58/U60*100)</f>
        <v>2.9258726217400242E-2</v>
      </c>
      <c r="Y58" s="69"/>
    </row>
    <row r="59" spans="1:28" ht="15" thickBot="1" x14ac:dyDescent="0.35">
      <c r="A59" s="79"/>
      <c r="B59" s="78" t="s">
        <v>262</v>
      </c>
      <c r="C59" s="9">
        <v>7</v>
      </c>
      <c r="D59" s="3">
        <f>IF(C60=0,"- - -",C59/C60*100)</f>
        <v>16.279069767441861</v>
      </c>
      <c r="E59" s="2">
        <v>194</v>
      </c>
      <c r="F59" s="3">
        <f>IF(E60=0,"- - -",E59/E60*100)</f>
        <v>36.952380952380956</v>
      </c>
      <c r="G59" s="2">
        <v>139</v>
      </c>
      <c r="H59" s="3">
        <f>IF(G60=0,"- - -",G59/G60*100)</f>
        <v>10.626911314984708</v>
      </c>
      <c r="I59" s="2">
        <v>126</v>
      </c>
      <c r="J59" s="3">
        <f>IF(I60=0,"- - -",I59/I60*100)</f>
        <v>0.7505808065765176</v>
      </c>
      <c r="K59" s="2">
        <v>80</v>
      </c>
      <c r="L59" s="3">
        <f>IF(K60=0,"- - -",K59/K60*100)</f>
        <v>8.5835067916997493E-2</v>
      </c>
      <c r="M59" s="2">
        <v>6</v>
      </c>
      <c r="N59" s="3">
        <f>IF(M60=0,"- - -",M59/M60*100)</f>
        <v>4.1479433114414106E-2</v>
      </c>
      <c r="O59" s="2">
        <v>0</v>
      </c>
      <c r="P59" s="3">
        <f>IF(O60=0,"- - -",O59/O60*100)</f>
        <v>0</v>
      </c>
      <c r="Q59" s="2">
        <v>1</v>
      </c>
      <c r="R59" s="3">
        <f>IF(Q60=0,"- - -",Q59/Q60*100)</f>
        <v>16.666666666666664</v>
      </c>
      <c r="S59" s="2">
        <v>0</v>
      </c>
      <c r="T59" s="3">
        <f>IF(S60=0,"- - -",S59/S60*100)</f>
        <v>0</v>
      </c>
      <c r="U59" s="26">
        <f t="shared" si="4"/>
        <v>553</v>
      </c>
      <c r="V59" s="29">
        <f>IF(U60=0,"- - -",U59/U60*100)</f>
        <v>0.43729934049249553</v>
      </c>
      <c r="Y59" s="69"/>
    </row>
    <row r="60" spans="1:28" x14ac:dyDescent="0.3">
      <c r="A60" s="161" t="s">
        <v>153</v>
      </c>
      <c r="B60" s="162"/>
      <c r="C60" s="14">
        <f>SUM(C56:C59)</f>
        <v>43</v>
      </c>
      <c r="D60" s="15">
        <f>IF(C60=0,"- - -",C60/C60*100)</f>
        <v>100</v>
      </c>
      <c r="E60" s="16">
        <f>SUM(E56:E59)</f>
        <v>525</v>
      </c>
      <c r="F60" s="15">
        <f>IF(E60=0,"- - -",E60/E60*100)</f>
        <v>100</v>
      </c>
      <c r="G60" s="16">
        <f>SUM(G56:G59)</f>
        <v>1308</v>
      </c>
      <c r="H60" s="15">
        <f>IF(G60=0,"- - -",G60/G60*100)</f>
        <v>100</v>
      </c>
      <c r="I60" s="16">
        <f>SUM(I56:I59)</f>
        <v>16787</v>
      </c>
      <c r="J60" s="15">
        <f>IF(I60=0,"- - -",I60/I60*100)</f>
        <v>100</v>
      </c>
      <c r="K60" s="16">
        <f>SUM(K56:K59)</f>
        <v>93202</v>
      </c>
      <c r="L60" s="15">
        <f>IF(K60=0,"- - -",K60/K60*100)</f>
        <v>100</v>
      </c>
      <c r="M60" s="16">
        <f>SUM(M56:M59)</f>
        <v>14465</v>
      </c>
      <c r="N60" s="15">
        <f>IF(M60=0,"- - -",M60/M60*100)</f>
        <v>100</v>
      </c>
      <c r="O60" s="16">
        <f>SUM(O56:O59)</f>
        <v>10</v>
      </c>
      <c r="P60" s="15">
        <f>IF(O60=0,"- - -",O60/O60*100)</f>
        <v>100</v>
      </c>
      <c r="Q60" s="16">
        <f>SUM(Q56:Q59)</f>
        <v>6</v>
      </c>
      <c r="R60" s="15">
        <f>IF(Q60=0,"- - -",Q60/Q60*100)</f>
        <v>100</v>
      </c>
      <c r="S60" s="16">
        <f>SUM(S56:S59)</f>
        <v>112</v>
      </c>
      <c r="T60" s="15">
        <f>IF(S60=0,"- - -",S60/S60*100)</f>
        <v>100</v>
      </c>
      <c r="U60" s="22">
        <f>SUM(U56:U59)</f>
        <v>126458</v>
      </c>
      <c r="V60" s="23">
        <f>IF(U60=0,"- - -",U60/U60*100)</f>
        <v>100</v>
      </c>
      <c r="Y60" s="69"/>
    </row>
    <row r="61" spans="1:28" ht="15" thickBot="1" x14ac:dyDescent="0.35">
      <c r="A61" s="163" t="s">
        <v>567</v>
      </c>
      <c r="B61" s="164"/>
      <c r="C61" s="18">
        <f>IF($U60=0,"- - -",C60/$U60*100)</f>
        <v>3.4003384522924611E-2</v>
      </c>
      <c r="D61" s="19"/>
      <c r="E61" s="20">
        <f>IF($U60=0,"- - -",E60/$U60*100)</f>
        <v>0.41515760173338179</v>
      </c>
      <c r="F61" s="19"/>
      <c r="G61" s="20">
        <f>IF($U60=0,"- - -",G60/$U60*100)</f>
        <v>1.0343355106043113</v>
      </c>
      <c r="H61" s="19"/>
      <c r="I61" s="20">
        <f>IF($U60=0,"- - -",I60/$U60*100)</f>
        <v>13.274763162472917</v>
      </c>
      <c r="J61" s="19"/>
      <c r="K61" s="20">
        <f>IF($U60=0,"- - -",K60/$U60*100)</f>
        <v>73.701940565246957</v>
      </c>
      <c r="L61" s="19"/>
      <c r="M61" s="20">
        <f>IF($U60=0,"- - -",M60/$U60*100)</f>
        <v>11.438580398234988</v>
      </c>
      <c r="N61" s="19"/>
      <c r="O61" s="20">
        <f>IF($U60=0,"- - -",O60/$U60*100)</f>
        <v>7.9077638425406067E-3</v>
      </c>
      <c r="P61" s="19"/>
      <c r="Q61" s="20">
        <f>IF($U60=0,"- - -",Q60/$U60*100)</f>
        <v>4.7446583055243642E-3</v>
      </c>
      <c r="R61" s="19"/>
      <c r="S61" s="20">
        <f>IF($U60=0,"- - -",S60/$U60*100)</f>
        <v>8.85669550364548E-2</v>
      </c>
      <c r="T61" s="19"/>
      <c r="U61" s="24">
        <f>IF($U60=0,"- - -",U60/$U60*100)</f>
        <v>100</v>
      </c>
      <c r="V61" s="25"/>
    </row>
    <row r="62" spans="1:28" x14ac:dyDescent="0.3">
      <c r="A62" s="155" t="s">
        <v>535</v>
      </c>
      <c r="B62" s="156"/>
      <c r="C62" s="156"/>
      <c r="D62" s="156"/>
      <c r="E62" s="156"/>
    </row>
    <row r="64" spans="1:28" x14ac:dyDescent="0.3">
      <c r="A64" s="1" t="s">
        <v>257</v>
      </c>
      <c r="J64" s="48"/>
      <c r="L64" s="48"/>
    </row>
    <row r="65" spans="1:31" ht="15" thickBot="1" x14ac:dyDescent="0.35"/>
    <row r="66" spans="1:31" ht="14.4" customHeight="1" x14ac:dyDescent="0.3">
      <c r="A66" s="157" t="s">
        <v>252</v>
      </c>
      <c r="B66" s="158"/>
      <c r="C66" s="182" t="s">
        <v>213</v>
      </c>
      <c r="D66" s="180"/>
      <c r="E66" s="178" t="s">
        <v>214</v>
      </c>
      <c r="F66" s="180"/>
      <c r="G66" s="178" t="s">
        <v>215</v>
      </c>
      <c r="H66" s="180"/>
      <c r="I66" s="178" t="s">
        <v>216</v>
      </c>
      <c r="J66" s="180"/>
      <c r="K66" s="178" t="s">
        <v>217</v>
      </c>
      <c r="L66" s="180"/>
      <c r="M66" s="178" t="s">
        <v>218</v>
      </c>
      <c r="N66" s="180"/>
      <c r="O66" s="178" t="s">
        <v>219</v>
      </c>
      <c r="P66" s="180"/>
      <c r="Q66" s="178" t="s">
        <v>220</v>
      </c>
      <c r="R66" s="180"/>
      <c r="S66" s="178" t="s">
        <v>221</v>
      </c>
      <c r="T66" s="180"/>
      <c r="U66" s="178" t="s">
        <v>222</v>
      </c>
      <c r="V66" s="181"/>
      <c r="W66" s="182" t="s">
        <v>153</v>
      </c>
      <c r="X66" s="181"/>
    </row>
    <row r="67" spans="1:31" ht="15" thickBot="1" x14ac:dyDescent="0.35">
      <c r="A67" s="159"/>
      <c r="B67" s="160"/>
      <c r="C67" s="37" t="s">
        <v>154</v>
      </c>
      <c r="D67" s="38" t="s">
        <v>0</v>
      </c>
      <c r="E67" s="39" t="s">
        <v>154</v>
      </c>
      <c r="F67" s="38" t="s">
        <v>0</v>
      </c>
      <c r="G67" s="39" t="s">
        <v>154</v>
      </c>
      <c r="H67" s="38" t="s">
        <v>0</v>
      </c>
      <c r="I67" s="37" t="s">
        <v>154</v>
      </c>
      <c r="J67" s="38" t="s">
        <v>0</v>
      </c>
      <c r="K67" s="37" t="s">
        <v>154</v>
      </c>
      <c r="L67" s="38" t="s">
        <v>0</v>
      </c>
      <c r="M67" s="37" t="s">
        <v>154</v>
      </c>
      <c r="N67" s="38" t="s">
        <v>0</v>
      </c>
      <c r="O67" s="37" t="s">
        <v>154</v>
      </c>
      <c r="P67" s="38" t="s">
        <v>0</v>
      </c>
      <c r="Q67" s="37" t="s">
        <v>154</v>
      </c>
      <c r="R67" s="38" t="s">
        <v>0</v>
      </c>
      <c r="S67" s="37" t="s">
        <v>154</v>
      </c>
      <c r="T67" s="38" t="s">
        <v>0</v>
      </c>
      <c r="U67" s="37" t="s">
        <v>154</v>
      </c>
      <c r="V67" s="38" t="s">
        <v>0</v>
      </c>
      <c r="W67" s="41" t="s">
        <v>154</v>
      </c>
      <c r="X67" s="42" t="s">
        <v>0</v>
      </c>
    </row>
    <row r="68" spans="1:31" x14ac:dyDescent="0.3">
      <c r="A68" s="77"/>
      <c r="B68" s="78" t="s">
        <v>259</v>
      </c>
      <c r="C68" s="8">
        <v>57</v>
      </c>
      <c r="D68" s="5">
        <f>IF(C72=0,"- - -",C68/C72*100)</f>
        <v>100</v>
      </c>
      <c r="E68" s="4">
        <v>3976</v>
      </c>
      <c r="F68" s="5">
        <f>IF(E72=0,"- - -",E68/E72*100)</f>
        <v>98.684537105981633</v>
      </c>
      <c r="G68" s="4">
        <v>20101</v>
      </c>
      <c r="H68" s="5">
        <f>IF(G72=0,"- - -",G68/G72*100)</f>
        <v>98.379992169146433</v>
      </c>
      <c r="I68" s="4">
        <v>44734</v>
      </c>
      <c r="J68" s="5">
        <f>IF(I72=0,"- - -",I68/I72*100)</f>
        <v>98.055719953530172</v>
      </c>
      <c r="K68" s="4">
        <v>37507</v>
      </c>
      <c r="L68" s="5">
        <f>IF(K72=0,"- - -",K68/K72*100)</f>
        <v>97.481546938351187</v>
      </c>
      <c r="M68" s="4">
        <v>14493</v>
      </c>
      <c r="N68" s="5">
        <f>IF(M72=0,"- - -",M68/M72*100)</f>
        <v>96.930176565008026</v>
      </c>
      <c r="O68" s="4">
        <v>2685</v>
      </c>
      <c r="P68" s="5">
        <f>IF(O72=0,"- - -",O68/O72*100)</f>
        <v>96.931407942238266</v>
      </c>
      <c r="Q68" s="4">
        <v>105</v>
      </c>
      <c r="R68" s="5">
        <f>IF(Q72=0,"- - -",Q68/Q72*100)</f>
        <v>90.517241379310349</v>
      </c>
      <c r="S68" s="4">
        <v>5</v>
      </c>
      <c r="T68" s="5">
        <f>IF(S72=0,"- - -",S68/S72*100)</f>
        <v>100</v>
      </c>
      <c r="U68" s="4">
        <v>0</v>
      </c>
      <c r="V68" s="5" t="str">
        <f>IF(U72=0,"- - -",U68/U72*100)</f>
        <v>- - -</v>
      </c>
      <c r="W68" s="26">
        <f>C68+E68+G68+I68+K68+M68+O68+Q68+S68+U68</f>
        <v>123663</v>
      </c>
      <c r="X68" s="27">
        <f>IF(W72=0,"- - -",W68/W72*100)</f>
        <v>97.789780006009892</v>
      </c>
      <c r="AA68" s="69"/>
    </row>
    <row r="69" spans="1:31" x14ac:dyDescent="0.3">
      <c r="A69" s="79"/>
      <c r="B69" s="78" t="s">
        <v>260</v>
      </c>
      <c r="C69" s="9">
        <v>0</v>
      </c>
      <c r="D69" s="3">
        <f>IF(C72=0,"- - -",C69/C72*100)</f>
        <v>0</v>
      </c>
      <c r="E69" s="2">
        <v>27</v>
      </c>
      <c r="F69" s="3">
        <f>IF(E72=0,"- - -",E69/E72*100)</f>
        <v>0.67014147431124349</v>
      </c>
      <c r="G69" s="2">
        <v>231</v>
      </c>
      <c r="H69" s="3">
        <f>IF(G72=0,"- - -",G69/G72*100)</f>
        <v>1.1305794831636649</v>
      </c>
      <c r="I69" s="2">
        <v>691</v>
      </c>
      <c r="J69" s="3">
        <f>IF(I72=0,"- - -",I69/I72*100)</f>
        <v>1.5146533394708577</v>
      </c>
      <c r="K69" s="2">
        <v>798</v>
      </c>
      <c r="L69" s="3">
        <f>IF(K72=0,"- - -",K69/K72*100)</f>
        <v>2.0740201684166752</v>
      </c>
      <c r="M69" s="2">
        <v>391</v>
      </c>
      <c r="N69" s="3">
        <f>IF(M72=0,"- - -",M69/M72*100)</f>
        <v>2.6150347779561263</v>
      </c>
      <c r="O69" s="2">
        <v>58</v>
      </c>
      <c r="P69" s="3">
        <f>IF(O72=0,"- - -",O69/O72*100)</f>
        <v>2.0938628158844765</v>
      </c>
      <c r="Q69" s="2">
        <v>9</v>
      </c>
      <c r="R69" s="3">
        <f>IF(Q72=0,"- - -",Q69/Q72*100)</f>
        <v>7.7586206896551726</v>
      </c>
      <c r="S69" s="2">
        <v>0</v>
      </c>
      <c r="T69" s="3">
        <f>IF(S72=0,"- - -",S69/S72*100)</f>
        <v>0</v>
      </c>
      <c r="U69" s="2">
        <v>0</v>
      </c>
      <c r="V69" s="3" t="str">
        <f>IF(U72=0,"- - -",U69/U72*100)</f>
        <v>- - -</v>
      </c>
      <c r="W69" s="26">
        <f t="shared" ref="W69:W71" si="5">C69+E69+G69+I69+K69+M69+O69+Q69+S69+U69</f>
        <v>2205</v>
      </c>
      <c r="X69" s="29">
        <f>IF(W72=0,"- - -",W69/W72*100)</f>
        <v>1.7436619272802039</v>
      </c>
      <c r="AA69" s="69"/>
    </row>
    <row r="70" spans="1:31" x14ac:dyDescent="0.3">
      <c r="A70" s="79"/>
      <c r="B70" s="78" t="s">
        <v>261</v>
      </c>
      <c r="C70" s="9">
        <v>0</v>
      </c>
      <c r="D70" s="3">
        <f>IF(C72=0,"- - -",C70/C72*100)</f>
        <v>0</v>
      </c>
      <c r="E70" s="2">
        <v>0</v>
      </c>
      <c r="F70" s="3">
        <f>IF(E72=0,"- - -",E70/E72*100)</f>
        <v>0</v>
      </c>
      <c r="G70" s="2">
        <v>3</v>
      </c>
      <c r="H70" s="3">
        <f>IF(G72=0,"- - -",G70/G72*100)</f>
        <v>1.4682850430696948E-2</v>
      </c>
      <c r="I70" s="2">
        <v>10</v>
      </c>
      <c r="J70" s="3">
        <f>IF(I72=0,"- - -",I70/I72*100)</f>
        <v>2.191972994892703E-2</v>
      </c>
      <c r="K70" s="2">
        <v>13</v>
      </c>
      <c r="L70" s="3">
        <f>IF(K72=0,"- - -",K70/K72*100)</f>
        <v>3.3787295976712754E-2</v>
      </c>
      <c r="M70" s="2">
        <v>8</v>
      </c>
      <c r="N70" s="3">
        <f>IF(M72=0,"- - -",M70/M72*100)</f>
        <v>5.3504547886570351E-2</v>
      </c>
      <c r="O70" s="2">
        <v>2</v>
      </c>
      <c r="P70" s="3">
        <f>IF(O72=0,"- - -",O70/O72*100)</f>
        <v>7.2202166064981949E-2</v>
      </c>
      <c r="Q70" s="2">
        <v>1</v>
      </c>
      <c r="R70" s="3">
        <f>IF(Q72=0,"- - -",Q70/Q72*100)</f>
        <v>0.86206896551724133</v>
      </c>
      <c r="S70" s="2">
        <v>0</v>
      </c>
      <c r="T70" s="3">
        <f>IF(S72=0,"- - -",S70/S72*100)</f>
        <v>0</v>
      </c>
      <c r="U70" s="2">
        <v>0</v>
      </c>
      <c r="V70" s="3" t="str">
        <f>IF(U72=0,"- - -",U70/U72*100)</f>
        <v>- - -</v>
      </c>
      <c r="W70" s="26">
        <f t="shared" si="5"/>
        <v>37</v>
      </c>
      <c r="X70" s="29">
        <f>IF(W72=0,"- - -",W70/W72*100)</f>
        <v>2.9258726217400242E-2</v>
      </c>
      <c r="AA70" s="69"/>
    </row>
    <row r="71" spans="1:31" ht="15" thickBot="1" x14ac:dyDescent="0.35">
      <c r="A71" s="79"/>
      <c r="B71" s="78" t="s">
        <v>262</v>
      </c>
      <c r="C71" s="9">
        <v>0</v>
      </c>
      <c r="D71" s="3">
        <f>IF(C72=0,"- - -",C71/C72*100)</f>
        <v>0</v>
      </c>
      <c r="E71" s="2">
        <v>26</v>
      </c>
      <c r="F71" s="3">
        <f>IF(E72=0,"- - -",E71/E72*100)</f>
        <v>0.64532141970712342</v>
      </c>
      <c r="G71" s="2">
        <v>97</v>
      </c>
      <c r="H71" s="3">
        <f>IF(G72=0,"- - -",G71/G72*100)</f>
        <v>0.47474549725920129</v>
      </c>
      <c r="I71" s="2">
        <v>186</v>
      </c>
      <c r="J71" s="3">
        <f>IF(I72=0,"- - -",I71/I72*100)</f>
        <v>0.40770697705004272</v>
      </c>
      <c r="K71" s="2">
        <v>158</v>
      </c>
      <c r="L71" s="3">
        <f>IF(K72=0,"- - -",K71/K72*100)</f>
        <v>0.41064559725543193</v>
      </c>
      <c r="M71" s="2">
        <v>60</v>
      </c>
      <c r="N71" s="3">
        <f>IF(M72=0,"- - -",M71/M72*100)</f>
        <v>0.40128410914927765</v>
      </c>
      <c r="O71" s="2">
        <v>25</v>
      </c>
      <c r="P71" s="3">
        <f>IF(O72=0,"- - -",O71/O72*100)</f>
        <v>0.90252707581227432</v>
      </c>
      <c r="Q71" s="2">
        <v>1</v>
      </c>
      <c r="R71" s="3">
        <f>IF(Q72=0,"- - -",Q71/Q72*100)</f>
        <v>0.86206896551724133</v>
      </c>
      <c r="S71" s="2">
        <v>0</v>
      </c>
      <c r="T71" s="3">
        <f>IF(S72=0,"- - -",S71/S72*100)</f>
        <v>0</v>
      </c>
      <c r="U71" s="2">
        <v>0</v>
      </c>
      <c r="V71" s="3" t="str">
        <f>IF(U72=0,"- - -",U71/U72*100)</f>
        <v>- - -</v>
      </c>
      <c r="W71" s="26">
        <f t="shared" si="5"/>
        <v>553</v>
      </c>
      <c r="X71" s="29">
        <f>IF(W72=0,"- - -",W71/W72*100)</f>
        <v>0.43729934049249553</v>
      </c>
      <c r="AA71" s="69"/>
    </row>
    <row r="72" spans="1:31" x14ac:dyDescent="0.3">
      <c r="A72" s="161" t="s">
        <v>153</v>
      </c>
      <c r="B72" s="162"/>
      <c r="C72" s="14">
        <f>SUM(C68:C71)</f>
        <v>57</v>
      </c>
      <c r="D72" s="15">
        <f>IF(C72=0,"- - -",C72/C72*100)</f>
        <v>100</v>
      </c>
      <c r="E72" s="16">
        <f>SUM(E68:E71)</f>
        <v>4029</v>
      </c>
      <c r="F72" s="15">
        <f>IF(E72=0,"- - -",E72/E72*100)</f>
        <v>100</v>
      </c>
      <c r="G72" s="16">
        <f>SUM(G68:G71)</f>
        <v>20432</v>
      </c>
      <c r="H72" s="15">
        <f>IF(G72=0,"- - -",G72/G72*100)</f>
        <v>100</v>
      </c>
      <c r="I72" s="16">
        <f>SUM(I68:I71)</f>
        <v>45621</v>
      </c>
      <c r="J72" s="15">
        <f>IF(I72=0,"- - -",I72/I72*100)</f>
        <v>100</v>
      </c>
      <c r="K72" s="16">
        <f>SUM(K68:K71)</f>
        <v>38476</v>
      </c>
      <c r="L72" s="15">
        <f>IF(K72=0,"- - -",K72/K72*100)</f>
        <v>100</v>
      </c>
      <c r="M72" s="16">
        <f>SUM(M68:M71)</f>
        <v>14952</v>
      </c>
      <c r="N72" s="15">
        <f>IF(M72=0,"- - -",M72/M72*100)</f>
        <v>100</v>
      </c>
      <c r="O72" s="16">
        <f>SUM(O68:O71)</f>
        <v>2770</v>
      </c>
      <c r="P72" s="15">
        <f>IF(O72=0,"- - -",O72/O72*100)</f>
        <v>100</v>
      </c>
      <c r="Q72" s="16">
        <f>SUM(Q68:Q71)</f>
        <v>116</v>
      </c>
      <c r="R72" s="15">
        <f>IF(Q72=0,"- - -",Q72/Q72*100)</f>
        <v>100</v>
      </c>
      <c r="S72" s="16">
        <f>SUM(S68:S71)</f>
        <v>5</v>
      </c>
      <c r="T72" s="15">
        <f>IF(S72=0,"- - -",S72/S72*100)</f>
        <v>100</v>
      </c>
      <c r="U72" s="16">
        <f>SUM(U68:U71)</f>
        <v>0</v>
      </c>
      <c r="V72" s="15" t="str">
        <f>IF(U72=0,"- - -",U72/U72*100)</f>
        <v>- - -</v>
      </c>
      <c r="W72" s="22">
        <f>SUM(W68:W71)</f>
        <v>126458</v>
      </c>
      <c r="X72" s="23">
        <f>IF(W72=0,"- - -",W72/W72*100)</f>
        <v>100</v>
      </c>
      <c r="AA72" s="69"/>
    </row>
    <row r="73" spans="1:31" ht="15" thickBot="1" x14ac:dyDescent="0.35">
      <c r="A73" s="163" t="s">
        <v>615</v>
      </c>
      <c r="B73" s="164"/>
      <c r="C73" s="188">
        <f>IF($W72=0,"- - -",C72/$W72*100)</f>
        <v>4.5074253902481452E-2</v>
      </c>
      <c r="D73" s="169"/>
      <c r="E73" s="168">
        <f>IF($W72=0,"- - -",E72/$W72*100)</f>
        <v>3.1860380521596099</v>
      </c>
      <c r="F73" s="169"/>
      <c r="G73" s="168">
        <f>IF($W72=0,"- - -",G72/$W72*100)</f>
        <v>16.157143083078967</v>
      </c>
      <c r="H73" s="169"/>
      <c r="I73" s="168">
        <f>IF($W72=0,"- - -",I72/$W72*100)</f>
        <v>36.076009426054497</v>
      </c>
      <c r="J73" s="169"/>
      <c r="K73" s="168">
        <f>IF($W72=0,"- - -",K72/$W72*100)</f>
        <v>30.425912160559239</v>
      </c>
      <c r="L73" s="169"/>
      <c r="M73" s="168">
        <f>IF($W72=0,"- - -",M72/$W72*100)</f>
        <v>11.823688497366716</v>
      </c>
      <c r="N73" s="169"/>
      <c r="O73" s="168">
        <f>IF($W72=0,"- - -",O72/$W72*100)</f>
        <v>2.1904505843837478</v>
      </c>
      <c r="P73" s="169"/>
      <c r="Q73" s="168">
        <f>IF($W72=0,"- - -",Q72/$W72*100)</f>
        <v>9.1730060573471037E-2</v>
      </c>
      <c r="R73" s="169"/>
      <c r="S73" s="168">
        <f>IF($W72=0,"- - -",S72/$W72*100)</f>
        <v>3.9538819212703033E-3</v>
      </c>
      <c r="T73" s="169"/>
      <c r="U73" s="168">
        <f>IF($W72=0,"- - -",U72/$W72*100)</f>
        <v>0</v>
      </c>
      <c r="V73" s="187"/>
      <c r="W73" s="188">
        <f>IF($W72=0,"- - -",W72/$W72*100)</f>
        <v>100</v>
      </c>
      <c r="X73" s="187"/>
    </row>
    <row r="74" spans="1:31" x14ac:dyDescent="0.3">
      <c r="A74" s="156" t="s">
        <v>536</v>
      </c>
      <c r="B74" s="156"/>
      <c r="C74" s="156"/>
      <c r="D74" s="156"/>
    </row>
    <row r="76" spans="1:31" x14ac:dyDescent="0.3">
      <c r="A76" s="49" t="s">
        <v>258</v>
      </c>
      <c r="J76" s="48"/>
      <c r="L76" s="48"/>
    </row>
    <row r="77" spans="1:31" ht="15" thickBot="1" x14ac:dyDescent="0.35"/>
    <row r="78" spans="1:31" ht="14.4" customHeight="1" x14ac:dyDescent="0.3">
      <c r="A78" s="157" t="s">
        <v>252</v>
      </c>
      <c r="B78" s="158"/>
      <c r="C78" s="32" t="s">
        <v>1</v>
      </c>
      <c r="D78" s="33"/>
      <c r="E78" s="33" t="s">
        <v>2</v>
      </c>
      <c r="F78" s="33"/>
      <c r="G78" s="33" t="s">
        <v>3</v>
      </c>
      <c r="H78" s="33"/>
      <c r="I78" s="33" t="s">
        <v>4</v>
      </c>
      <c r="J78" s="33"/>
      <c r="K78" s="33" t="s">
        <v>5</v>
      </c>
      <c r="L78" s="33"/>
      <c r="M78" s="33" t="s">
        <v>6</v>
      </c>
      <c r="N78" s="33"/>
      <c r="O78" s="33" t="s">
        <v>7</v>
      </c>
      <c r="P78" s="33"/>
      <c r="Q78" s="33" t="s">
        <v>8</v>
      </c>
      <c r="R78" s="33"/>
      <c r="S78" s="33" t="s">
        <v>9</v>
      </c>
      <c r="T78" s="33"/>
      <c r="U78" s="33" t="s">
        <v>10</v>
      </c>
      <c r="V78" s="33"/>
      <c r="W78" s="33" t="s">
        <v>11</v>
      </c>
      <c r="X78" s="33"/>
      <c r="Y78" s="33" t="s">
        <v>127</v>
      </c>
      <c r="Z78" s="33"/>
      <c r="AA78" s="35" t="s">
        <v>153</v>
      </c>
      <c r="AB78" s="36"/>
    </row>
    <row r="79" spans="1:31" ht="15" thickBot="1" x14ac:dyDescent="0.35">
      <c r="A79" s="159"/>
      <c r="B79" s="160"/>
      <c r="C79" s="37" t="s">
        <v>154</v>
      </c>
      <c r="D79" s="38" t="s">
        <v>0</v>
      </c>
      <c r="E79" s="39" t="s">
        <v>154</v>
      </c>
      <c r="F79" s="38" t="s">
        <v>0</v>
      </c>
      <c r="G79" s="39" t="s">
        <v>154</v>
      </c>
      <c r="H79" s="38" t="s">
        <v>0</v>
      </c>
      <c r="I79" s="37" t="s">
        <v>154</v>
      </c>
      <c r="J79" s="38" t="s">
        <v>0</v>
      </c>
      <c r="K79" s="37" t="s">
        <v>154</v>
      </c>
      <c r="L79" s="38" t="s">
        <v>0</v>
      </c>
      <c r="M79" s="37" t="s">
        <v>154</v>
      </c>
      <c r="N79" s="38" t="s">
        <v>0</v>
      </c>
      <c r="O79" s="37" t="s">
        <v>154</v>
      </c>
      <c r="P79" s="38" t="s">
        <v>0</v>
      </c>
      <c r="Q79" s="37" t="s">
        <v>154</v>
      </c>
      <c r="R79" s="38" t="s">
        <v>0</v>
      </c>
      <c r="S79" s="37" t="s">
        <v>154</v>
      </c>
      <c r="T79" s="38" t="s">
        <v>0</v>
      </c>
      <c r="U79" s="37" t="s">
        <v>154</v>
      </c>
      <c r="V79" s="38" t="s">
        <v>0</v>
      </c>
      <c r="W79" s="37" t="s">
        <v>154</v>
      </c>
      <c r="X79" s="38" t="s">
        <v>0</v>
      </c>
      <c r="Y79" s="37" t="s">
        <v>154</v>
      </c>
      <c r="Z79" s="38" t="s">
        <v>0</v>
      </c>
      <c r="AA79" s="41" t="s">
        <v>154</v>
      </c>
      <c r="AB79" s="42" t="s">
        <v>0</v>
      </c>
    </row>
    <row r="80" spans="1:31" x14ac:dyDescent="0.3">
      <c r="A80" s="77"/>
      <c r="B80" s="78" t="s">
        <v>259</v>
      </c>
      <c r="C80" s="8">
        <v>55</v>
      </c>
      <c r="D80" s="5">
        <f>IF(C84=0,"- - -",C80/C84*100)</f>
        <v>41.353383458646611</v>
      </c>
      <c r="E80" s="4">
        <v>281</v>
      </c>
      <c r="F80" s="5">
        <f>IF(E84=0,"- - -",E80/E84*100)</f>
        <v>45.840130505709624</v>
      </c>
      <c r="G80" s="4">
        <v>528</v>
      </c>
      <c r="H80" s="5">
        <f>IF(G84=0,"- - -",G80/G84*100)</f>
        <v>61.181923522595596</v>
      </c>
      <c r="I80" s="4">
        <v>1064</v>
      </c>
      <c r="J80" s="5">
        <f>IF(I84=0,"- - -",I80/I84*100)</f>
        <v>60.283286118980172</v>
      </c>
      <c r="K80" s="4">
        <v>4404</v>
      </c>
      <c r="L80" s="5">
        <f>IF(K84=0,"- - -",K80/K84*100)</f>
        <v>75.089514066496164</v>
      </c>
      <c r="M80" s="4">
        <v>22155</v>
      </c>
      <c r="N80" s="5">
        <f>IF(M84=0,"- - -",M80/M84*100)</f>
        <v>93.59553884500022</v>
      </c>
      <c r="O80" s="4">
        <v>49845</v>
      </c>
      <c r="P80" s="5">
        <f>IF(O84=0,"- - -",O80/O84*100)</f>
        <v>98.991122673922106</v>
      </c>
      <c r="Q80" s="4">
        <v>35219</v>
      </c>
      <c r="R80" s="5">
        <f>IF(Q84=0,"- - -",Q80/Q84*100)</f>
        <v>99.84124734231041</v>
      </c>
      <c r="S80" s="4">
        <v>9030</v>
      </c>
      <c r="T80" s="5">
        <f>IF(S84=0,"- - -",S80/S84*100)</f>
        <v>99.922540666150269</v>
      </c>
      <c r="U80" s="4">
        <v>1030</v>
      </c>
      <c r="V80" s="5">
        <f>IF(U84=0,"- - -",U80/U84*100)</f>
        <v>99.903006789524724</v>
      </c>
      <c r="W80" s="4">
        <v>87</v>
      </c>
      <c r="X80" s="5">
        <f>IF(W84=0,"- - -",W80/W84*100)</f>
        <v>98.86363636363636</v>
      </c>
      <c r="Y80" s="4">
        <v>5</v>
      </c>
      <c r="Z80" s="5">
        <f>IF(Y84=0,"- - -",Y80/Y84*100)</f>
        <v>62.5</v>
      </c>
      <c r="AA80" s="26">
        <f>C80+E80+G80+I80+K80+M80+O80+Q80+S80+U80+W80+Y80</f>
        <v>123703</v>
      </c>
      <c r="AB80" s="27">
        <f>IF(AA84=0,"- - -",AA80/AA84*100)</f>
        <v>96.115833475781258</v>
      </c>
      <c r="AE80" s="69"/>
    </row>
    <row r="81" spans="1:31" x14ac:dyDescent="0.3">
      <c r="A81" s="79"/>
      <c r="B81" s="78" t="s">
        <v>260</v>
      </c>
      <c r="C81" s="9">
        <v>15</v>
      </c>
      <c r="D81" s="3">
        <f>IF(C84=0,"- - -",C81/C84*100)</f>
        <v>11.278195488721805</v>
      </c>
      <c r="E81" s="2">
        <v>141</v>
      </c>
      <c r="F81" s="3">
        <f>IF(E84=0,"- - -",E81/E84*100)</f>
        <v>23.001631321370311</v>
      </c>
      <c r="G81" s="2">
        <v>246</v>
      </c>
      <c r="H81" s="3">
        <f>IF(G84=0,"- - -",G81/G84*100)</f>
        <v>28.50521436848204</v>
      </c>
      <c r="I81" s="2">
        <v>601</v>
      </c>
      <c r="J81" s="3">
        <f>IF(I84=0,"- - -",I81/I84*100)</f>
        <v>34.050991501416433</v>
      </c>
      <c r="K81" s="2">
        <v>1393</v>
      </c>
      <c r="L81" s="3">
        <f>IF(K84=0,"- - -",K81/K84*100)</f>
        <v>23.751065643648765</v>
      </c>
      <c r="M81" s="2">
        <v>1446</v>
      </c>
      <c r="N81" s="3">
        <f>IF(M84=0,"- - -",M81/M84*100)</f>
        <v>6.1087406531198516</v>
      </c>
      <c r="O81" s="2">
        <v>447</v>
      </c>
      <c r="P81" s="3">
        <f>IF(O84=0,"- - -",O81/O84*100)</f>
        <v>0.88773260778900964</v>
      </c>
      <c r="Q81" s="2">
        <v>40</v>
      </c>
      <c r="R81" s="3">
        <f>IF(Q84=0,"- - -",Q81/Q84*100)</f>
        <v>0.11339475549255847</v>
      </c>
      <c r="S81" s="2">
        <v>1</v>
      </c>
      <c r="T81" s="3">
        <f>IF(S84=0,"- - -",S81/S84*100)</f>
        <v>1.1065619121389841E-2</v>
      </c>
      <c r="U81" s="2">
        <v>0</v>
      </c>
      <c r="V81" s="3">
        <f>IF(U84=0,"- - -",U81/U84*100)</f>
        <v>0</v>
      </c>
      <c r="W81" s="2">
        <v>0</v>
      </c>
      <c r="X81" s="3">
        <f>IF(W84=0,"- - -",W81/W84*100)</f>
        <v>0</v>
      </c>
      <c r="Y81" s="2">
        <v>3</v>
      </c>
      <c r="Z81" s="3">
        <f>IF(Y84=0,"- - -",Y81/Y84*100)</f>
        <v>37.5</v>
      </c>
      <c r="AA81" s="26">
        <f t="shared" ref="AA81:AA83" si="6">C81+E81+G81+I81+K81+M81+O81+Q81+S81+U81+W81+Y81</f>
        <v>4333</v>
      </c>
      <c r="AB81" s="29">
        <f>IF(AA84=0,"- - -",AA81/AA84*100)</f>
        <v>3.3666920482976175</v>
      </c>
      <c r="AE81" s="69"/>
    </row>
    <row r="82" spans="1:31" x14ac:dyDescent="0.3">
      <c r="A82" s="79"/>
      <c r="B82" s="78" t="s">
        <v>261</v>
      </c>
      <c r="C82" s="9">
        <v>0</v>
      </c>
      <c r="D82" s="3">
        <f>IF(C84=0,"- - -",C82/C84*100)</f>
        <v>0</v>
      </c>
      <c r="E82" s="2">
        <v>9</v>
      </c>
      <c r="F82" s="3">
        <f>IF(E84=0,"- - -",E82/E84*100)</f>
        <v>1.4681892332789559</v>
      </c>
      <c r="G82" s="2">
        <v>18</v>
      </c>
      <c r="H82" s="3">
        <f>IF(G84=0,"- - -",G82/G84*100)</f>
        <v>2.085747392815759</v>
      </c>
      <c r="I82" s="2">
        <v>29</v>
      </c>
      <c r="J82" s="3">
        <f>IF(I84=0,"- - -",I82/I84*100)</f>
        <v>1.643059490084986</v>
      </c>
      <c r="K82" s="2">
        <v>22</v>
      </c>
      <c r="L82" s="3">
        <f>IF(K84=0,"- - -",K82/K84*100)</f>
        <v>0.37510656436487638</v>
      </c>
      <c r="M82" s="2">
        <v>15</v>
      </c>
      <c r="N82" s="3">
        <f>IF(M84=0,"- - -",M82/M84*100)</f>
        <v>6.3368678974272327E-2</v>
      </c>
      <c r="O82" s="2">
        <v>2</v>
      </c>
      <c r="P82" s="3">
        <f>IF(O84=0,"- - -",O82/O84*100)</f>
        <v>3.9719579766846064E-3</v>
      </c>
      <c r="Q82" s="2">
        <v>0</v>
      </c>
      <c r="R82" s="3">
        <f>IF(Q84=0,"- - -",Q82/Q84*100)</f>
        <v>0</v>
      </c>
      <c r="S82" s="2">
        <v>0</v>
      </c>
      <c r="T82" s="3">
        <f>IF(S84=0,"- - -",S82/S84*100)</f>
        <v>0</v>
      </c>
      <c r="U82" s="2">
        <v>0</v>
      </c>
      <c r="V82" s="3">
        <f>IF(U84=0,"- - -",U82/U84*100)</f>
        <v>0</v>
      </c>
      <c r="W82" s="2">
        <v>0</v>
      </c>
      <c r="X82" s="3">
        <f>IF(W84=0,"- - -",W82/W84*100)</f>
        <v>0</v>
      </c>
      <c r="Y82" s="2">
        <v>0</v>
      </c>
      <c r="Z82" s="3">
        <f>IF(Y84=0,"- - -",Y82/Y84*100)</f>
        <v>0</v>
      </c>
      <c r="AA82" s="26">
        <f t="shared" si="6"/>
        <v>95</v>
      </c>
      <c r="AB82" s="29">
        <f>IF(AA84=0,"- - -",AA82/AA84*100)</f>
        <v>7.3813926745505118E-2</v>
      </c>
      <c r="AE82" s="69"/>
    </row>
    <row r="83" spans="1:31" ht="15" thickBot="1" x14ac:dyDescent="0.35">
      <c r="A83" s="79"/>
      <c r="B83" s="78" t="s">
        <v>262</v>
      </c>
      <c r="C83" s="9">
        <v>63</v>
      </c>
      <c r="D83" s="3">
        <f>IF(C84=0,"- - -",C83/C84*100)</f>
        <v>47.368421052631575</v>
      </c>
      <c r="E83" s="2">
        <v>182</v>
      </c>
      <c r="F83" s="3">
        <f>IF(E84=0,"- - -",E83/E84*100)</f>
        <v>29.690048939641112</v>
      </c>
      <c r="G83" s="2">
        <v>71</v>
      </c>
      <c r="H83" s="3">
        <f>IF(G84=0,"- - -",G83/G84*100)</f>
        <v>8.2271147161066054</v>
      </c>
      <c r="I83" s="2">
        <v>71</v>
      </c>
      <c r="J83" s="3">
        <f>IF(I84=0,"- - -",I83/I84*100)</f>
        <v>4.0226628895184131</v>
      </c>
      <c r="K83" s="2">
        <v>46</v>
      </c>
      <c r="L83" s="3">
        <f>IF(K84=0,"- - -",K83/K84*100)</f>
        <v>0.78431372549019607</v>
      </c>
      <c r="M83" s="2">
        <v>55</v>
      </c>
      <c r="N83" s="3">
        <f>IF(M84=0,"- - -",M83/M84*100)</f>
        <v>0.23235182290566517</v>
      </c>
      <c r="O83" s="2">
        <v>59</v>
      </c>
      <c r="P83" s="3">
        <f>IF(O84=0,"- - -",O83/O84*100)</f>
        <v>0.11717276031219591</v>
      </c>
      <c r="Q83" s="2">
        <v>16</v>
      </c>
      <c r="R83" s="3">
        <f>IF(Q84=0,"- - -",Q83/Q84*100)</f>
        <v>4.5357902197023389E-2</v>
      </c>
      <c r="S83" s="2">
        <v>6</v>
      </c>
      <c r="T83" s="3">
        <f>IF(S84=0,"- - -",S83/S84*100)</f>
        <v>6.6393714728339048E-2</v>
      </c>
      <c r="U83" s="2">
        <v>1</v>
      </c>
      <c r="V83" s="3">
        <f>IF(U84=0,"- - -",U83/U84*100)</f>
        <v>9.6993210475266739E-2</v>
      </c>
      <c r="W83" s="2">
        <v>1</v>
      </c>
      <c r="X83" s="3">
        <f>IF(W84=0,"- - -",W83/W84*100)</f>
        <v>1.1363636363636365</v>
      </c>
      <c r="Y83" s="2">
        <v>0</v>
      </c>
      <c r="Z83" s="3">
        <f>IF(Y84=0,"- - -",Y83/Y84*100)</f>
        <v>0</v>
      </c>
      <c r="AA83" s="26">
        <f t="shared" si="6"/>
        <v>571</v>
      </c>
      <c r="AB83" s="29">
        <f>IF(AA84=0,"- - -",AA83/AA84*100)</f>
        <v>0.44366054917561504</v>
      </c>
      <c r="AE83" s="69"/>
    </row>
    <row r="84" spans="1:31" x14ac:dyDescent="0.3">
      <c r="A84" s="170" t="s">
        <v>153</v>
      </c>
      <c r="B84" s="171"/>
      <c r="C84" s="14">
        <f>SUM(C80:C83)</f>
        <v>133</v>
      </c>
      <c r="D84" s="15">
        <f>IF(C84=0,"- - -",C84/C84*100)</f>
        <v>100</v>
      </c>
      <c r="E84" s="16">
        <f>SUM(E80:E83)</f>
        <v>613</v>
      </c>
      <c r="F84" s="15">
        <f>IF(E84=0,"- - -",E84/E84*100)</f>
        <v>100</v>
      </c>
      <c r="G84" s="16">
        <f>SUM(G80:G83)</f>
        <v>863</v>
      </c>
      <c r="H84" s="15">
        <f>IF(G84=0,"- - -",G84/G84*100)</f>
        <v>100</v>
      </c>
      <c r="I84" s="16">
        <f>SUM(I80:I83)</f>
        <v>1765</v>
      </c>
      <c r="J84" s="15">
        <f>IF(I84=0,"- - -",I84/I84*100)</f>
        <v>100</v>
      </c>
      <c r="K84" s="16">
        <f>SUM(K80:K83)</f>
        <v>5865</v>
      </c>
      <c r="L84" s="15">
        <f>IF(K84=0,"- - -",K84/K84*100)</f>
        <v>100</v>
      </c>
      <c r="M84" s="16">
        <f>SUM(M80:M83)</f>
        <v>23671</v>
      </c>
      <c r="N84" s="15">
        <f>IF(M84=0,"- - -",M84/M84*100)</f>
        <v>100</v>
      </c>
      <c r="O84" s="16">
        <f>SUM(O80:O83)</f>
        <v>50353</v>
      </c>
      <c r="P84" s="15">
        <f>IF(O84=0,"- - -",O84/O84*100)</f>
        <v>100</v>
      </c>
      <c r="Q84" s="16">
        <f>SUM(Q80:Q83)</f>
        <v>35275</v>
      </c>
      <c r="R84" s="15">
        <f>IF(Q84=0,"- - -",Q84/Q84*100)</f>
        <v>100</v>
      </c>
      <c r="S84" s="16">
        <f>SUM(S80:S83)</f>
        <v>9037</v>
      </c>
      <c r="T84" s="15">
        <f>IF(S84=0,"- - -",S84/S84*100)</f>
        <v>100</v>
      </c>
      <c r="U84" s="16">
        <f>SUM(U80:U83)</f>
        <v>1031</v>
      </c>
      <c r="V84" s="15">
        <f>IF(U84=0,"- - -",U84/U84*100)</f>
        <v>100</v>
      </c>
      <c r="W84" s="16">
        <f>SUM(W80:W83)</f>
        <v>88</v>
      </c>
      <c r="X84" s="15">
        <f>IF(W84=0,"- - -",W84/W84*100)</f>
        <v>100</v>
      </c>
      <c r="Y84" s="16">
        <f>SUM(Y80:Y83)</f>
        <v>8</v>
      </c>
      <c r="Z84" s="15">
        <f>IF(Y84=0,"- - -",Y84/Y84*100)</f>
        <v>100</v>
      </c>
      <c r="AA84" s="22">
        <f>SUM(AA80:AA83)</f>
        <v>128702</v>
      </c>
      <c r="AB84" s="23">
        <f>IF(AA84=0,"- - -",AA84/AA84*100)</f>
        <v>100</v>
      </c>
      <c r="AE84" s="69"/>
    </row>
    <row r="85" spans="1:31" ht="15" thickBot="1" x14ac:dyDescent="0.35">
      <c r="A85" s="163" t="s">
        <v>616</v>
      </c>
      <c r="B85" s="164"/>
      <c r="C85" s="18">
        <f>IF($AA84=0,"- - -",C84/$AA84*100)</f>
        <v>0.10333949744370716</v>
      </c>
      <c r="D85" s="19"/>
      <c r="E85" s="20">
        <f>IF($AA84=0,"- - -",E84/$AA84*100)</f>
        <v>0.47629407468415413</v>
      </c>
      <c r="F85" s="19"/>
      <c r="G85" s="20">
        <f>IF($AA84=0,"- - -",G84/$AA84*100)</f>
        <v>0.67054125033022016</v>
      </c>
      <c r="H85" s="19"/>
      <c r="I85" s="20">
        <f>IF($AA84=0,"- - -",I84/$AA84*100)</f>
        <v>1.3713850600612267</v>
      </c>
      <c r="J85" s="19"/>
      <c r="K85" s="20">
        <f>IF($AA84=0,"- - -",K84/$AA84*100)</f>
        <v>4.5570387406567114</v>
      </c>
      <c r="L85" s="19"/>
      <c r="M85" s="20">
        <f>IF($AA84=0,"- - -",M84/$AA84*100)</f>
        <v>18.392099578872124</v>
      </c>
      <c r="N85" s="19"/>
      <c r="O85" s="20">
        <f>IF($AA84=0,"- - -",O84/$AA84*100)</f>
        <v>39.123712141225461</v>
      </c>
      <c r="P85" s="19"/>
      <c r="Q85" s="20">
        <f>IF($AA84=0,"- - -",Q84/$AA84*100)</f>
        <v>27.408276483659925</v>
      </c>
      <c r="R85" s="19"/>
      <c r="S85" s="20">
        <f>IF($AA84=0,"- - -",S84/$AA84*100)</f>
        <v>7.0216469052539976</v>
      </c>
      <c r="T85" s="19"/>
      <c r="U85" s="20">
        <f>IF($AA84=0,"- - -",U84/$AA84*100)</f>
        <v>0.80107535236437666</v>
      </c>
      <c r="V85" s="19"/>
      <c r="W85" s="20">
        <f>IF($AA84=0,"- - -",W84/$AA84*100)</f>
        <v>6.8375005827415264E-2</v>
      </c>
      <c r="X85" s="19"/>
      <c r="Y85" s="20">
        <f>IF($AA84=0,"- - -",Y84/$AA84*100)</f>
        <v>6.2159096206741158E-3</v>
      </c>
      <c r="Z85" s="19"/>
      <c r="AA85" s="24">
        <f>IF($AA84=0,"- - -",AA84/$AA84*100)</f>
        <v>100</v>
      </c>
      <c r="AB85" s="25"/>
    </row>
    <row r="86" spans="1:31" x14ac:dyDescent="0.3">
      <c r="A86" s="155" t="s">
        <v>555</v>
      </c>
      <c r="B86" s="156"/>
      <c r="C86" s="156"/>
      <c r="D86" s="156"/>
      <c r="E86" s="156"/>
    </row>
    <row r="88" spans="1:31" x14ac:dyDescent="0.3">
      <c r="A88" s="49" t="s">
        <v>454</v>
      </c>
      <c r="J88" s="48"/>
      <c r="L88" s="48"/>
    </row>
    <row r="89" spans="1:31" ht="15" thickBot="1" x14ac:dyDescent="0.35"/>
    <row r="90" spans="1:31" ht="14.4" customHeight="1" x14ac:dyDescent="0.3">
      <c r="A90" s="157" t="s">
        <v>252</v>
      </c>
      <c r="B90" s="158"/>
      <c r="C90" s="32" t="s">
        <v>423</v>
      </c>
      <c r="D90" s="33"/>
      <c r="E90" s="33" t="s">
        <v>424</v>
      </c>
      <c r="F90" s="33"/>
      <c r="G90" s="33" t="s">
        <v>425</v>
      </c>
      <c r="H90" s="33"/>
      <c r="I90" s="33" t="s">
        <v>426</v>
      </c>
      <c r="J90" s="33"/>
      <c r="K90" s="35" t="s">
        <v>153</v>
      </c>
      <c r="L90" s="36"/>
      <c r="O90" s="69"/>
    </row>
    <row r="91" spans="1:31" ht="15" thickBot="1" x14ac:dyDescent="0.35">
      <c r="A91" s="159"/>
      <c r="B91" s="160"/>
      <c r="C91" s="37" t="s">
        <v>154</v>
      </c>
      <c r="D91" s="38" t="s">
        <v>0</v>
      </c>
      <c r="E91" s="39" t="s">
        <v>154</v>
      </c>
      <c r="F91" s="38" t="s">
        <v>0</v>
      </c>
      <c r="G91" s="39" t="s">
        <v>154</v>
      </c>
      <c r="H91" s="38" t="s">
        <v>0</v>
      </c>
      <c r="I91" s="37" t="s">
        <v>154</v>
      </c>
      <c r="J91" s="38" t="s">
        <v>0</v>
      </c>
      <c r="K91" s="41" t="s">
        <v>154</v>
      </c>
      <c r="L91" s="42" t="s">
        <v>0</v>
      </c>
      <c r="O91" s="69"/>
    </row>
    <row r="92" spans="1:31" x14ac:dyDescent="0.3">
      <c r="A92" s="77"/>
      <c r="B92" s="78" t="s">
        <v>259</v>
      </c>
      <c r="C92" s="8">
        <v>11</v>
      </c>
      <c r="D92" s="5">
        <f>IF(C96=0,"- - -",C92/C96*100)</f>
        <v>73.333333333333329</v>
      </c>
      <c r="E92" s="4">
        <v>63484</v>
      </c>
      <c r="F92" s="5">
        <f>IF(E96=0,"- - -",E92/E96*100)</f>
        <v>96.240373537080842</v>
      </c>
      <c r="G92" s="4">
        <v>60208</v>
      </c>
      <c r="H92" s="5">
        <f>IF(G96=0,"- - -",G92/G96*100)</f>
        <v>95.990306586100786</v>
      </c>
      <c r="I92" s="4">
        <v>0</v>
      </c>
      <c r="J92" s="5" t="str">
        <f>IF($I$96=0,"-    ",I92/$I$96*100)</f>
        <v xml:space="preserve">-    </v>
      </c>
      <c r="K92" s="26">
        <f>C92+E92+G92+I92</f>
        <v>123703</v>
      </c>
      <c r="L92" s="27">
        <f>IF(K96=0,"- - -",K92/K96*100)</f>
        <v>96.115833475781258</v>
      </c>
      <c r="O92" s="69"/>
    </row>
    <row r="93" spans="1:31" x14ac:dyDescent="0.3">
      <c r="A93" s="79"/>
      <c r="B93" s="78" t="s">
        <v>260</v>
      </c>
      <c r="C93" s="9">
        <v>2</v>
      </c>
      <c r="D93" s="3">
        <f>IF(C96=0,"- - -",C93/C96*100)</f>
        <v>13.333333333333334</v>
      </c>
      <c r="E93" s="2">
        <v>2138</v>
      </c>
      <c r="F93" s="3">
        <f>IF(E96=0,"- - -",E93/E96*100)</f>
        <v>3.2411618458553151</v>
      </c>
      <c r="G93" s="2">
        <v>2193</v>
      </c>
      <c r="H93" s="3">
        <f>IF(G96=0,"- - -",G93/G96*100)</f>
        <v>3.4963251120003829</v>
      </c>
      <c r="I93" s="2">
        <v>0</v>
      </c>
      <c r="J93" s="5" t="str">
        <f t="shared" ref="J93:J95" si="7">IF($I$96=0,"-    ",I93/$I$96*100)</f>
        <v xml:space="preserve">-    </v>
      </c>
      <c r="K93" s="26">
        <f t="shared" ref="K93:K95" si="8">C93+E93+G93+I93</f>
        <v>4333</v>
      </c>
      <c r="L93" s="29">
        <f>IF(K96=0,"- - -",K93/K96*100)</f>
        <v>3.3666920482976175</v>
      </c>
      <c r="O93" s="69"/>
    </row>
    <row r="94" spans="1:31" x14ac:dyDescent="0.3">
      <c r="A94" s="79"/>
      <c r="B94" s="78" t="s">
        <v>261</v>
      </c>
      <c r="C94" s="9">
        <v>0</v>
      </c>
      <c r="D94" s="3">
        <f>IF(C96=0,"- - -",C94/C96*100)</f>
        <v>0</v>
      </c>
      <c r="E94" s="2">
        <v>38</v>
      </c>
      <c r="F94" s="3">
        <f>IF(E96=0,"- - -",E94/E96*100)</f>
        <v>5.7607179673761444E-2</v>
      </c>
      <c r="G94" s="2">
        <v>57</v>
      </c>
      <c r="H94" s="3">
        <f>IF(G96=0,"- - -",G94/G96*100)</f>
        <v>9.0875755305071512E-2</v>
      </c>
      <c r="I94" s="2">
        <v>0</v>
      </c>
      <c r="J94" s="5" t="str">
        <f t="shared" si="7"/>
        <v xml:space="preserve">-    </v>
      </c>
      <c r="K94" s="26">
        <f t="shared" si="8"/>
        <v>95</v>
      </c>
      <c r="L94" s="29">
        <f>IF(K96=0,"- - -",K94/K96*100)</f>
        <v>7.3813926745505118E-2</v>
      </c>
      <c r="O94" s="69"/>
    </row>
    <row r="95" spans="1:31" ht="15" thickBot="1" x14ac:dyDescent="0.35">
      <c r="A95" s="79"/>
      <c r="B95" s="78" t="s">
        <v>262</v>
      </c>
      <c r="C95" s="9">
        <v>2</v>
      </c>
      <c r="D95" s="3">
        <f>IF(C96=0,"- - -",C95/C96*100)</f>
        <v>13.333333333333334</v>
      </c>
      <c r="E95" s="2">
        <v>304</v>
      </c>
      <c r="F95" s="3">
        <f>IF(E96=0,"- - -",E95/E96*100)</f>
        <v>0.46085743739009155</v>
      </c>
      <c r="G95" s="2">
        <v>265</v>
      </c>
      <c r="H95" s="3">
        <f>IF(G96=0,"- - -",G95/G96*100)</f>
        <v>0.42249254659375352</v>
      </c>
      <c r="I95" s="2">
        <v>0</v>
      </c>
      <c r="J95" s="5" t="str">
        <f t="shared" si="7"/>
        <v xml:space="preserve">-    </v>
      </c>
      <c r="K95" s="26">
        <f t="shared" si="8"/>
        <v>571</v>
      </c>
      <c r="L95" s="29">
        <f>IF(K96=0,"- - -",K95/K96*100)</f>
        <v>0.44366054917561504</v>
      </c>
      <c r="O95" s="69"/>
    </row>
    <row r="96" spans="1:31" x14ac:dyDescent="0.3">
      <c r="A96" s="161" t="s">
        <v>153</v>
      </c>
      <c r="B96" s="162"/>
      <c r="C96" s="14">
        <f>SUM(C92:C95)</f>
        <v>15</v>
      </c>
      <c r="D96" s="15">
        <f>IF(C96=0,"- - -",C96/C96*100)</f>
        <v>100</v>
      </c>
      <c r="E96" s="16">
        <f>SUM(E92:E95)</f>
        <v>65964</v>
      </c>
      <c r="F96" s="15">
        <f>IF(E96=0,"- - -",E96/E96*100)</f>
        <v>100</v>
      </c>
      <c r="G96" s="16">
        <f>SUM(G92:G95)</f>
        <v>62723</v>
      </c>
      <c r="H96" s="15">
        <f>IF(G96=0,"- - -",G96/G96*100)</f>
        <v>100</v>
      </c>
      <c r="I96" s="16">
        <f>SUM(I92:I95)</f>
        <v>0</v>
      </c>
      <c r="J96" s="15" t="str">
        <f>IF($I$96=0,"-    ",I96/$I$96*100)</f>
        <v xml:space="preserve">-    </v>
      </c>
      <c r="K96" s="22">
        <f>SUM(K92:K95)</f>
        <v>128702</v>
      </c>
      <c r="L96" s="23">
        <f>IF(K96=0,"- - -",K96/K96*100)</f>
        <v>100</v>
      </c>
      <c r="O96" s="69"/>
    </row>
    <row r="97" spans="1:35" ht="15" thickBot="1" x14ac:dyDescent="0.35">
      <c r="A97" s="163" t="s">
        <v>245</v>
      </c>
      <c r="B97" s="164"/>
      <c r="C97" s="18">
        <f>IF($K96=0,"- - -",C96/$K96*100)</f>
        <v>1.1654830538763967E-2</v>
      </c>
      <c r="D97" s="19"/>
      <c r="E97" s="20">
        <f>IF($K96=0,"- - -",E96/$K96*100)</f>
        <v>51.253282777268417</v>
      </c>
      <c r="F97" s="19"/>
      <c r="G97" s="20">
        <f>IF($K96=0,"- - -",G96/$K96*100)</f>
        <v>48.735062392192816</v>
      </c>
      <c r="H97" s="19"/>
      <c r="I97" s="20">
        <f>IF($K96=0,"- - -",I96/$K96*100)</f>
        <v>0</v>
      </c>
      <c r="J97" s="19"/>
      <c r="K97" s="24">
        <f>IF($K96=0,"- - -",K96/$K96*100)</f>
        <v>100</v>
      </c>
      <c r="L97" s="25"/>
    </row>
    <row r="98" spans="1:35" x14ac:dyDescent="0.3">
      <c r="A98" s="63"/>
    </row>
    <row r="100" spans="1:35" x14ac:dyDescent="0.3">
      <c r="A100" s="49" t="s">
        <v>389</v>
      </c>
      <c r="J100" s="48"/>
      <c r="L100" s="48"/>
    </row>
    <row r="101" spans="1:35" ht="15" thickBot="1" x14ac:dyDescent="0.35"/>
    <row r="102" spans="1:35" ht="14.4" customHeight="1" x14ac:dyDescent="0.3">
      <c r="A102" s="157" t="s">
        <v>252</v>
      </c>
      <c r="B102" s="158"/>
      <c r="C102" s="32" t="s">
        <v>184</v>
      </c>
      <c r="D102" s="33"/>
      <c r="E102" s="33" t="s">
        <v>185</v>
      </c>
      <c r="F102" s="33"/>
      <c r="G102" s="33" t="s">
        <v>170</v>
      </c>
      <c r="H102" s="33"/>
      <c r="I102" s="33" t="s">
        <v>171</v>
      </c>
      <c r="J102" s="33"/>
      <c r="K102" s="33" t="s">
        <v>172</v>
      </c>
      <c r="L102" s="33"/>
      <c r="M102" s="33" t="s">
        <v>173</v>
      </c>
      <c r="N102" s="33"/>
      <c r="O102" s="33" t="s">
        <v>174</v>
      </c>
      <c r="P102" s="33"/>
      <c r="Q102" s="33" t="s">
        <v>175</v>
      </c>
      <c r="R102" s="33"/>
      <c r="S102" s="33" t="s">
        <v>176</v>
      </c>
      <c r="T102" s="33"/>
      <c r="U102" s="33" t="s">
        <v>177</v>
      </c>
      <c r="V102" s="33"/>
      <c r="W102" s="33" t="s">
        <v>178</v>
      </c>
      <c r="X102" s="33"/>
      <c r="Y102" s="33" t="s">
        <v>180</v>
      </c>
      <c r="Z102" s="33"/>
      <c r="AA102" s="33" t="s">
        <v>181</v>
      </c>
      <c r="AB102" s="34"/>
      <c r="AC102" s="33" t="s">
        <v>182</v>
      </c>
      <c r="AD102" s="33"/>
      <c r="AE102" s="35" t="s">
        <v>153</v>
      </c>
      <c r="AF102" s="36"/>
    </row>
    <row r="103" spans="1:35" ht="15" thickBot="1" x14ac:dyDescent="0.35">
      <c r="A103" s="159"/>
      <c r="B103" s="160"/>
      <c r="C103" s="37" t="s">
        <v>154</v>
      </c>
      <c r="D103" s="38" t="s">
        <v>0</v>
      </c>
      <c r="E103" s="39" t="s">
        <v>154</v>
      </c>
      <c r="F103" s="38" t="s">
        <v>0</v>
      </c>
      <c r="G103" s="39" t="s">
        <v>154</v>
      </c>
      <c r="H103" s="38" t="s">
        <v>0</v>
      </c>
      <c r="I103" s="37" t="s">
        <v>154</v>
      </c>
      <c r="J103" s="38" t="s">
        <v>0</v>
      </c>
      <c r="K103" s="37" t="s">
        <v>154</v>
      </c>
      <c r="L103" s="38" t="s">
        <v>0</v>
      </c>
      <c r="M103" s="37" t="s">
        <v>154</v>
      </c>
      <c r="N103" s="38" t="s">
        <v>0</v>
      </c>
      <c r="O103" s="37" t="s">
        <v>154</v>
      </c>
      <c r="P103" s="38" t="s">
        <v>0</v>
      </c>
      <c r="Q103" s="37" t="s">
        <v>154</v>
      </c>
      <c r="R103" s="38" t="s">
        <v>0</v>
      </c>
      <c r="S103" s="37" t="s">
        <v>154</v>
      </c>
      <c r="T103" s="38" t="s">
        <v>0</v>
      </c>
      <c r="U103" s="37" t="s">
        <v>154</v>
      </c>
      <c r="V103" s="38" t="s">
        <v>0</v>
      </c>
      <c r="W103" s="37" t="s">
        <v>154</v>
      </c>
      <c r="X103" s="38" t="s">
        <v>0</v>
      </c>
      <c r="Y103" s="37" t="s">
        <v>154</v>
      </c>
      <c r="Z103" s="38" t="s">
        <v>0</v>
      </c>
      <c r="AA103" s="37" t="s">
        <v>154</v>
      </c>
      <c r="AB103" s="38" t="s">
        <v>0</v>
      </c>
      <c r="AC103" s="37" t="s">
        <v>154</v>
      </c>
      <c r="AD103" s="38" t="s">
        <v>0</v>
      </c>
      <c r="AE103" s="41" t="s">
        <v>154</v>
      </c>
      <c r="AF103" s="42" t="s">
        <v>0</v>
      </c>
    </row>
    <row r="104" spans="1:35" x14ac:dyDescent="0.3">
      <c r="A104" s="77"/>
      <c r="B104" s="78" t="s">
        <v>259</v>
      </c>
      <c r="C104" s="8">
        <v>1271</v>
      </c>
      <c r="D104" s="5">
        <f>IF(C108=0,"- - -",C104/C108*100)</f>
        <v>65.786749482401646</v>
      </c>
      <c r="E104" s="4">
        <v>2352</v>
      </c>
      <c r="F104" s="5">
        <f>IF(E108=0,"- - -",E104/E108*100)</f>
        <v>96.078431372549019</v>
      </c>
      <c r="G104" s="4">
        <v>4875</v>
      </c>
      <c r="H104" s="5">
        <f>IF(G108=0,"- - -",G104/G108*100)</f>
        <v>99.24674267100977</v>
      </c>
      <c r="I104" s="4">
        <v>23109</v>
      </c>
      <c r="J104" s="5">
        <f>IF(I108=0,"- - -",I104/I108*100)</f>
        <v>99.680800586636764</v>
      </c>
      <c r="K104" s="4">
        <v>50927</v>
      </c>
      <c r="L104" s="5">
        <f>IF(K108=0,"- - -",K104/K108*100)</f>
        <v>99.294195636491253</v>
      </c>
      <c r="M104" s="4">
        <v>23071</v>
      </c>
      <c r="N104" s="5">
        <f>IF(M108=0,"- - -",M104/M108*100)</f>
        <v>97.333670843353161</v>
      </c>
      <c r="O104" s="4">
        <v>8820</v>
      </c>
      <c r="P104" s="5">
        <f>IF(O108=0,"- - -",O104/O108*100)</f>
        <v>93.660401401720293</v>
      </c>
      <c r="Q104" s="4">
        <v>2957</v>
      </c>
      <c r="R104" s="5">
        <f>IF(Q108=0,"- - -",Q104/Q108*100)</f>
        <v>87.979767926212432</v>
      </c>
      <c r="S104" s="4">
        <v>931</v>
      </c>
      <c r="T104" s="5">
        <f>IF(S108=0,"- - -",S104/S108*100)</f>
        <v>83.348254252461956</v>
      </c>
      <c r="U104" s="4">
        <v>606</v>
      </c>
      <c r="V104" s="5">
        <f>IF(U108=0,"- - -",U104/U108*100)</f>
        <v>85.714285714285708</v>
      </c>
      <c r="W104" s="4">
        <v>481</v>
      </c>
      <c r="X104" s="5">
        <f>IF(W108=0,"- - -",W104/W108*100)</f>
        <v>84.982332155477039</v>
      </c>
      <c r="Y104" s="4">
        <v>2442</v>
      </c>
      <c r="Z104" s="5">
        <f>IF(Y108=0,"- - -",Y104/Y108*100)</f>
        <v>74.428527887839067</v>
      </c>
      <c r="AA104" s="4">
        <v>858</v>
      </c>
      <c r="AB104" s="5">
        <f>IF(AA108=0,"- - -",AA104/AA108*100)</f>
        <v>65.69678407350689</v>
      </c>
      <c r="AC104" s="4">
        <v>1003</v>
      </c>
      <c r="AD104" s="5">
        <f>IF(AC108=0,"- - -",AC104/AC108*100)</f>
        <v>67.770270270270274</v>
      </c>
      <c r="AE104" s="26">
        <f>C104+E104+G104+I104+K104+M104+O104+Q104+S104+U104+W104+Y104+AA104+AC104</f>
        <v>123703</v>
      </c>
      <c r="AF104" s="27">
        <f>IF(AE108=0,"- - -",AE104/AE108*100)</f>
        <v>96.115833475781258</v>
      </c>
      <c r="AI104" s="69"/>
    </row>
    <row r="105" spans="1:35" x14ac:dyDescent="0.3">
      <c r="A105" s="79"/>
      <c r="B105" s="78" t="s">
        <v>260</v>
      </c>
      <c r="C105" s="9">
        <v>162</v>
      </c>
      <c r="D105" s="3">
        <f>IF(C108=0,"- - -",C105/C108*100)</f>
        <v>8.3850931677018643</v>
      </c>
      <c r="E105" s="2">
        <v>46</v>
      </c>
      <c r="F105" s="3">
        <f>IF(E108=0,"- - -",E105/E108*100)</f>
        <v>1.8790849673202614</v>
      </c>
      <c r="G105" s="2">
        <v>28</v>
      </c>
      <c r="H105" s="3">
        <f>IF(G108=0,"- - -",G105/G108*100)</f>
        <v>0.57003257328990231</v>
      </c>
      <c r="I105" s="2">
        <v>62</v>
      </c>
      <c r="J105" s="3">
        <f>IF(I108=0,"- - -",I105/I108*100)</f>
        <v>0.26743734633136351</v>
      </c>
      <c r="K105" s="2">
        <v>356</v>
      </c>
      <c r="L105" s="3">
        <f>IF(K108=0,"- - -",K105/K108*100)</f>
        <v>0.6941059486439588</v>
      </c>
      <c r="M105" s="2">
        <v>619</v>
      </c>
      <c r="N105" s="3">
        <f>IF(M108=0,"- - -",M105/M108*100)</f>
        <v>2.6114837784246721</v>
      </c>
      <c r="O105" s="2">
        <v>595</v>
      </c>
      <c r="P105" s="3">
        <f>IF(O108=0,"- - -",O105/O108*100)</f>
        <v>6.3183604120208141</v>
      </c>
      <c r="Q105" s="2">
        <v>399</v>
      </c>
      <c r="R105" s="3">
        <f>IF(Q108=0,"- - -",Q105/Q108*100)</f>
        <v>11.871466825349598</v>
      </c>
      <c r="S105" s="2">
        <v>185</v>
      </c>
      <c r="T105" s="3">
        <f>IF(S108=0,"- - -",S105/S108*100)</f>
        <v>16.562220232766339</v>
      </c>
      <c r="U105" s="2">
        <v>99</v>
      </c>
      <c r="V105" s="3">
        <f>IF(U108=0,"- - -",U105/U108*100)</f>
        <v>14.002828854314004</v>
      </c>
      <c r="W105" s="2">
        <v>80</v>
      </c>
      <c r="X105" s="3">
        <f>IF(W108=0,"- - -",W105/W108*100)</f>
        <v>14.134275618374559</v>
      </c>
      <c r="Y105" s="2">
        <v>829</v>
      </c>
      <c r="Z105" s="3">
        <f>IF(Y108=0,"- - -",Y105/Y108*100)</f>
        <v>25.266686985675097</v>
      </c>
      <c r="AA105" s="2">
        <v>436</v>
      </c>
      <c r="AB105" s="3">
        <f>IF(AA108=0,"- - -",AA105/AA108*100)</f>
        <v>33.384379785604899</v>
      </c>
      <c r="AC105" s="2">
        <v>437</v>
      </c>
      <c r="AD105" s="3">
        <f>IF(AC108=0,"- - -",AC105/AC108*100)</f>
        <v>29.527027027027025</v>
      </c>
      <c r="AE105" s="26">
        <f t="shared" ref="AE105:AE107" si="9">C105+E105+G105+I105+K105+M105+O105+Q105+S105+U105+W105+Y105+AA105+AC105</f>
        <v>4333</v>
      </c>
      <c r="AF105" s="29">
        <f>IF(AE108=0,"- - -",AE105/AE108*100)</f>
        <v>3.3666920482976175</v>
      </c>
      <c r="AI105" s="69"/>
    </row>
    <row r="106" spans="1:35" x14ac:dyDescent="0.3">
      <c r="A106" s="79"/>
      <c r="B106" s="78" t="s">
        <v>261</v>
      </c>
      <c r="C106" s="9">
        <v>1</v>
      </c>
      <c r="D106" s="3">
        <f>IF(C108=0,"- - -",C106/C108*100)</f>
        <v>5.1759834368530024E-2</v>
      </c>
      <c r="E106" s="2">
        <v>0</v>
      </c>
      <c r="F106" s="3">
        <f>IF(E108=0,"- - -",E106/E108*100)</f>
        <v>0</v>
      </c>
      <c r="G106" s="2">
        <v>0</v>
      </c>
      <c r="H106" s="3">
        <f>IF(G108=0,"- - -",G106/G108*100)</f>
        <v>0</v>
      </c>
      <c r="I106" s="2">
        <v>3</v>
      </c>
      <c r="J106" s="3">
        <f>IF(I108=0,"- - -",I106/I108*100)</f>
        <v>1.29405167579692E-2</v>
      </c>
      <c r="K106" s="2">
        <v>3</v>
      </c>
      <c r="L106" s="3">
        <f>IF(K108=0,"- - -",K106/K108*100)</f>
        <v>5.8492074323929109E-3</v>
      </c>
      <c r="M106" s="2">
        <v>12</v>
      </c>
      <c r="N106" s="3">
        <f>IF(M108=0,"- - -",M106/M108*100)</f>
        <v>5.0626502974307055E-2</v>
      </c>
      <c r="O106" s="2">
        <v>2</v>
      </c>
      <c r="P106" s="3">
        <f>IF(O108=0,"- - -",O106/O108*100)</f>
        <v>2.1238186258893493E-2</v>
      </c>
      <c r="Q106" s="2">
        <v>5</v>
      </c>
      <c r="R106" s="3">
        <f>IF(Q108=0,"- - -",Q106/Q108*100)</f>
        <v>0.1487652484379649</v>
      </c>
      <c r="S106" s="2">
        <v>1</v>
      </c>
      <c r="T106" s="3">
        <f>IF(S108=0,"- - -",S106/S108*100)</f>
        <v>8.9525514771709933E-2</v>
      </c>
      <c r="U106" s="2">
        <v>2</v>
      </c>
      <c r="V106" s="3">
        <f>IF(U108=0,"- - -",U106/U108*100)</f>
        <v>0.28288543140028288</v>
      </c>
      <c r="W106" s="2">
        <v>5</v>
      </c>
      <c r="X106" s="3">
        <f>IF(W108=0,"- - -",W106/W108*100)</f>
        <v>0.88339222614840995</v>
      </c>
      <c r="Y106" s="2">
        <v>10</v>
      </c>
      <c r="Z106" s="3">
        <f>IF(Y108=0,"- - -",Y106/Y108*100)</f>
        <v>0.30478512648582751</v>
      </c>
      <c r="AA106" s="2">
        <v>11</v>
      </c>
      <c r="AB106" s="3">
        <f>IF(AA108=0,"- - -",AA106/AA108*100)</f>
        <v>0.84226646248085757</v>
      </c>
      <c r="AC106" s="2">
        <v>40</v>
      </c>
      <c r="AD106" s="3">
        <f>IF(AC108=0,"- - -",AC106/AC108*100)</f>
        <v>2.7027027027027026</v>
      </c>
      <c r="AE106" s="26">
        <f t="shared" si="9"/>
        <v>95</v>
      </c>
      <c r="AF106" s="29">
        <f>IF(AE108=0,"- - -",AE106/AE108*100)</f>
        <v>7.3813926745505118E-2</v>
      </c>
      <c r="AI106" s="69"/>
    </row>
    <row r="107" spans="1:35" ht="15" thickBot="1" x14ac:dyDescent="0.35">
      <c r="A107" s="79"/>
      <c r="B107" s="78" t="s">
        <v>262</v>
      </c>
      <c r="C107" s="9">
        <v>498</v>
      </c>
      <c r="D107" s="3">
        <f>IF(C108=0,"- - -",C107/C108*100)</f>
        <v>25.77639751552795</v>
      </c>
      <c r="E107" s="2">
        <v>50</v>
      </c>
      <c r="F107" s="3">
        <f>IF(E108=0,"- - -",E107/E108*100)</f>
        <v>2.0424836601307188</v>
      </c>
      <c r="G107" s="2">
        <v>9</v>
      </c>
      <c r="H107" s="3">
        <f>IF(G108=0,"- - -",G107/G108*100)</f>
        <v>0.18322475570032573</v>
      </c>
      <c r="I107" s="2">
        <v>9</v>
      </c>
      <c r="J107" s="3">
        <f>IF(I108=0,"- - -",I107/I108*100)</f>
        <v>3.8821550273907601E-2</v>
      </c>
      <c r="K107" s="2">
        <v>3</v>
      </c>
      <c r="L107" s="3">
        <f>IF(K108=0,"- - -",K107/K108*100)</f>
        <v>5.8492074323929109E-3</v>
      </c>
      <c r="M107" s="2">
        <v>1</v>
      </c>
      <c r="N107" s="3">
        <f>IF(M108=0,"- - -",M107/M108*100)</f>
        <v>4.2188752478589204E-3</v>
      </c>
      <c r="O107" s="2">
        <v>0</v>
      </c>
      <c r="P107" s="3">
        <f>IF(O108=0,"- - -",O107/O108*100)</f>
        <v>0</v>
      </c>
      <c r="Q107" s="2">
        <v>0</v>
      </c>
      <c r="R107" s="3">
        <f>IF(Q108=0,"- - -",Q107/Q108*100)</f>
        <v>0</v>
      </c>
      <c r="S107" s="2">
        <v>0</v>
      </c>
      <c r="T107" s="3">
        <f>IF(S108=0,"- - -",S107/S108*100)</f>
        <v>0</v>
      </c>
      <c r="U107" s="2">
        <v>0</v>
      </c>
      <c r="V107" s="3">
        <f>IF(U108=0,"- - -",U107/U108*100)</f>
        <v>0</v>
      </c>
      <c r="W107" s="2">
        <v>0</v>
      </c>
      <c r="X107" s="3">
        <f>IF(W108=0,"- - -",W107/W108*100)</f>
        <v>0</v>
      </c>
      <c r="Y107" s="2">
        <v>0</v>
      </c>
      <c r="Z107" s="3">
        <f>IF(Y108=0,"- - -",Y107/Y108*100)</f>
        <v>0</v>
      </c>
      <c r="AA107" s="2">
        <v>1</v>
      </c>
      <c r="AB107" s="3">
        <f>IF(AA108=0,"- - -",AA107/AA108*100)</f>
        <v>7.6569678407350697E-2</v>
      </c>
      <c r="AC107" s="2">
        <v>0</v>
      </c>
      <c r="AD107" s="3">
        <f>IF(AC108=0,"- - -",AC107/AC108*100)</f>
        <v>0</v>
      </c>
      <c r="AE107" s="26">
        <f t="shared" si="9"/>
        <v>571</v>
      </c>
      <c r="AF107" s="29">
        <f>IF(AE108=0,"- - -",AE107/AE108*100)</f>
        <v>0.44366054917561504</v>
      </c>
      <c r="AI107" s="69"/>
    </row>
    <row r="108" spans="1:35" x14ac:dyDescent="0.3">
      <c r="A108" s="161" t="s">
        <v>153</v>
      </c>
      <c r="B108" s="162"/>
      <c r="C108" s="14">
        <f>SUM(C104:C107)</f>
        <v>1932</v>
      </c>
      <c r="D108" s="15">
        <f>IF(C108=0,"- - -",C108/C108*100)</f>
        <v>100</v>
      </c>
      <c r="E108" s="16">
        <f>SUM(E104:E107)</f>
        <v>2448</v>
      </c>
      <c r="F108" s="15">
        <f>IF(E108=0,"- - -",E108/E108*100)</f>
        <v>100</v>
      </c>
      <c r="G108" s="16">
        <f>SUM(G104:G107)</f>
        <v>4912</v>
      </c>
      <c r="H108" s="15">
        <f>IF(G108=0,"- - -",G108/G108*100)</f>
        <v>100</v>
      </c>
      <c r="I108" s="16">
        <f>SUM(I104:I107)</f>
        <v>23183</v>
      </c>
      <c r="J108" s="15">
        <f>IF(I108=0,"- - -",I108/I108*100)</f>
        <v>100</v>
      </c>
      <c r="K108" s="16">
        <f>SUM(K104:K107)</f>
        <v>51289</v>
      </c>
      <c r="L108" s="15">
        <f>IF(K108=0,"- - -",K108/K108*100)</f>
        <v>100</v>
      </c>
      <c r="M108" s="16">
        <f>SUM(M104:M107)</f>
        <v>23703</v>
      </c>
      <c r="N108" s="15">
        <f>IF(M108=0,"- - -",M108/M108*100)</f>
        <v>100</v>
      </c>
      <c r="O108" s="16">
        <f>SUM(O104:O107)</f>
        <v>9417</v>
      </c>
      <c r="P108" s="15">
        <f>IF(O108=0,"- - -",O108/O108*100)</f>
        <v>100</v>
      </c>
      <c r="Q108" s="16">
        <f>SUM(Q104:Q107)</f>
        <v>3361</v>
      </c>
      <c r="R108" s="15">
        <f>IF(Q108=0,"- - -",Q108/Q108*100)</f>
        <v>100</v>
      </c>
      <c r="S108" s="16">
        <f>SUM(S104:S107)</f>
        <v>1117</v>
      </c>
      <c r="T108" s="15">
        <f>IF(S108=0,"- - -",S108/S108*100)</f>
        <v>100</v>
      </c>
      <c r="U108" s="16">
        <f>SUM(U104:U107)</f>
        <v>707</v>
      </c>
      <c r="V108" s="15">
        <f>IF(U108=0,"- - -",U108/U108*100)</f>
        <v>100</v>
      </c>
      <c r="W108" s="16">
        <f>SUM(W104:W107)</f>
        <v>566</v>
      </c>
      <c r="X108" s="15">
        <f>IF(W108=0,"- - -",W108/W108*100)</f>
        <v>100</v>
      </c>
      <c r="Y108" s="16">
        <f>SUM(Y104:Y107)</f>
        <v>3281</v>
      </c>
      <c r="Z108" s="15">
        <f>IF(Y108=0,"- - -",Y108/Y108*100)</f>
        <v>100</v>
      </c>
      <c r="AA108" s="16">
        <f>SUM(AA104:AA107)</f>
        <v>1306</v>
      </c>
      <c r="AB108" s="15">
        <f t="shared" ref="AB108" si="10">IF(AA108=0,"- - -",AA108/AA108*100)</f>
        <v>100</v>
      </c>
      <c r="AC108" s="16">
        <f>SUM(AC104:AC107)</f>
        <v>1480</v>
      </c>
      <c r="AD108" s="15">
        <f t="shared" ref="AD108" si="11">IF(AC108=0,"- - -",AC108/AC108*100)</f>
        <v>100</v>
      </c>
      <c r="AE108" s="22">
        <f>SUM(AE104:AE107)</f>
        <v>128702</v>
      </c>
      <c r="AF108" s="23">
        <f>IF(AE108=0,"- - -",AE108/AE108*100)</f>
        <v>100</v>
      </c>
      <c r="AI108" s="69"/>
    </row>
    <row r="109" spans="1:35" ht="15" thickBot="1" x14ac:dyDescent="0.35">
      <c r="A109" s="163" t="s">
        <v>187</v>
      </c>
      <c r="B109" s="164"/>
      <c r="C109" s="18">
        <f>IF($AE108=0,"- - -",C108/$AE108*100)</f>
        <v>1.5011421733927988</v>
      </c>
      <c r="D109" s="19"/>
      <c r="E109" s="20">
        <f>IF($AE108=0,"- - -",E108/$AE108*100)</f>
        <v>1.9020683439262793</v>
      </c>
      <c r="F109" s="19"/>
      <c r="G109" s="20">
        <f>IF($AE108=0,"- - -",G108/$AE108*100)</f>
        <v>3.816568507093907</v>
      </c>
      <c r="H109" s="19"/>
      <c r="I109" s="20">
        <f>IF($AE108=0,"- - -",I108/$AE108*100)</f>
        <v>18.012929092011003</v>
      </c>
      <c r="J109" s="19"/>
      <c r="K109" s="20">
        <f>IF($AE108=0,"- - -",K108/$AE108*100)</f>
        <v>39.850973566844338</v>
      </c>
      <c r="L109" s="19"/>
      <c r="M109" s="20">
        <f>IF($AE108=0,"- - -",M108/$AE108*100)</f>
        <v>18.416963217354819</v>
      </c>
      <c r="N109" s="19"/>
      <c r="O109" s="20">
        <f>IF($AE108=0,"- - -",O108/$AE108*100)</f>
        <v>7.3169026122360172</v>
      </c>
      <c r="P109" s="19"/>
      <c r="Q109" s="20">
        <f>IF($AE108=0,"- - -",Q108/$AE108*100)</f>
        <v>2.6114590293857125</v>
      </c>
      <c r="R109" s="19"/>
      <c r="S109" s="20">
        <f>IF($AE108=0,"- - -",S108/$AE108*100)</f>
        <v>0.86789638078662334</v>
      </c>
      <c r="T109" s="19"/>
      <c r="U109" s="20">
        <f>IF($AE108=0,"- - -",U108/$AE108*100)</f>
        <v>0.54933101272707496</v>
      </c>
      <c r="V109" s="19"/>
      <c r="W109" s="20">
        <f>IF($AE108=0,"- - -",W108/$AE108*100)</f>
        <v>0.43977560566269369</v>
      </c>
      <c r="X109" s="19"/>
      <c r="Y109" s="20">
        <f>IF($AE108=0,"- - -",Y108/$AE108*100)</f>
        <v>2.5492999331789714</v>
      </c>
      <c r="Z109" s="19"/>
      <c r="AA109" s="20">
        <f>IF($AE108=0,"- - -",AA108/$AE108*100)</f>
        <v>1.0147472455750495</v>
      </c>
      <c r="AB109" s="50"/>
      <c r="AC109" s="20">
        <f>IF($AE108=0,"- - -",AC108/$AE108*100)</f>
        <v>1.1499432798247113</v>
      </c>
      <c r="AD109" s="50"/>
      <c r="AE109" s="24">
        <f>IF($AE108=0,"- - -",AE108/$AE108*100)</f>
        <v>100</v>
      </c>
      <c r="AF109" s="25"/>
    </row>
    <row r="112" spans="1:35" x14ac:dyDescent="0.3">
      <c r="A112" s="49" t="s">
        <v>271</v>
      </c>
      <c r="L112" s="48"/>
    </row>
    <row r="113" spans="1:13" ht="15" thickBot="1" x14ac:dyDescent="0.35"/>
    <row r="114" spans="1:13" ht="14.4" customHeight="1" x14ac:dyDescent="0.3">
      <c r="A114" s="157" t="s">
        <v>252</v>
      </c>
      <c r="B114" s="158"/>
      <c r="C114" s="32" t="s">
        <v>263</v>
      </c>
      <c r="D114" s="33"/>
      <c r="E114" s="33" t="s">
        <v>264</v>
      </c>
      <c r="F114" s="33"/>
      <c r="G114" s="33" t="s">
        <v>279</v>
      </c>
      <c r="H114" s="33"/>
      <c r="I114" s="35" t="s">
        <v>153</v>
      </c>
      <c r="J114" s="36"/>
    </row>
    <row r="115" spans="1:13" ht="15" thickBot="1" x14ac:dyDescent="0.35">
      <c r="A115" s="159"/>
      <c r="B115" s="160"/>
      <c r="C115" s="37" t="s">
        <v>154</v>
      </c>
      <c r="D115" s="38" t="s">
        <v>0</v>
      </c>
      <c r="E115" s="39" t="s">
        <v>154</v>
      </c>
      <c r="F115" s="38" t="s">
        <v>0</v>
      </c>
      <c r="G115" s="39" t="s">
        <v>154</v>
      </c>
      <c r="H115" s="38" t="s">
        <v>0</v>
      </c>
      <c r="I115" s="41" t="s">
        <v>154</v>
      </c>
      <c r="J115" s="42" t="s">
        <v>0</v>
      </c>
    </row>
    <row r="116" spans="1:13" x14ac:dyDescent="0.3">
      <c r="A116" s="77"/>
      <c r="B116" s="78" t="s">
        <v>259</v>
      </c>
      <c r="C116" s="8">
        <v>99537</v>
      </c>
      <c r="D116" s="5">
        <f>IF(C120=0,"- - -",C116/C120*100)</f>
        <v>98.193710046563027</v>
      </c>
      <c r="E116" s="4">
        <v>24046</v>
      </c>
      <c r="F116" s="5">
        <f>IF(E120=0,"- - -",E116/E120*100)</f>
        <v>90.395097928649307</v>
      </c>
      <c r="G116" s="4">
        <v>120</v>
      </c>
      <c r="H116" s="5">
        <f>IF(G120=0,"- - -",G116/G120*100)</f>
        <v>16.371077762619375</v>
      </c>
      <c r="I116" s="26">
        <f>C116+E116+G116</f>
        <v>123703</v>
      </c>
      <c r="J116" s="27">
        <f>IF(I120=0,"- - -",I116/I120*100)</f>
        <v>96.115833475781258</v>
      </c>
      <c r="M116" s="69"/>
    </row>
    <row r="117" spans="1:13" x14ac:dyDescent="0.3">
      <c r="A117" s="79"/>
      <c r="B117" s="78" t="s">
        <v>260</v>
      </c>
      <c r="C117" s="9">
        <v>1824</v>
      </c>
      <c r="D117" s="3">
        <f>IF(C120=0,"- - -",C117/C120*100)</f>
        <v>1.7993844211190906</v>
      </c>
      <c r="E117" s="2">
        <v>2467</v>
      </c>
      <c r="F117" s="3">
        <f>IF(E120=0,"- - -",E117/E120*100)</f>
        <v>9.2740874403217912</v>
      </c>
      <c r="G117" s="2">
        <v>42</v>
      </c>
      <c r="H117" s="3">
        <f>IF(G120=0,"- - -",G117/G120*100)</f>
        <v>5.7298772169167806</v>
      </c>
      <c r="I117" s="26">
        <f t="shared" ref="I117:I119" si="12">C117+E117+G117</f>
        <v>4333</v>
      </c>
      <c r="J117" s="29">
        <f>IF(I120=0,"- - -",I117/I120*100)</f>
        <v>3.3666920482976175</v>
      </c>
      <c r="M117" s="69"/>
    </row>
    <row r="118" spans="1:13" x14ac:dyDescent="0.3">
      <c r="A118" s="79"/>
      <c r="B118" s="78" t="s">
        <v>261</v>
      </c>
      <c r="C118" s="9">
        <v>6</v>
      </c>
      <c r="D118" s="3">
        <f>IF(C120=0,"- - -",C118/C120*100)</f>
        <v>5.9190277010496414E-3</v>
      </c>
      <c r="E118" s="2">
        <v>88</v>
      </c>
      <c r="F118" s="3">
        <f>IF(E120=0,"- - -",E118/E120*100)</f>
        <v>0.33081463102890868</v>
      </c>
      <c r="G118" s="2">
        <v>1</v>
      </c>
      <c r="H118" s="3">
        <f>IF(G120=0,"- - -",G118/G120*100)</f>
        <v>0.13642564802182811</v>
      </c>
      <c r="I118" s="26">
        <f t="shared" si="12"/>
        <v>95</v>
      </c>
      <c r="J118" s="29">
        <f>IF(I120=0,"- - -",I118/I120*100)</f>
        <v>7.3813926745505118E-2</v>
      </c>
      <c r="M118" s="69"/>
    </row>
    <row r="119" spans="1:13" ht="15" thickBot="1" x14ac:dyDescent="0.35">
      <c r="A119" s="79"/>
      <c r="B119" s="78" t="s">
        <v>262</v>
      </c>
      <c r="C119" s="9">
        <v>1</v>
      </c>
      <c r="D119" s="3">
        <f>IF(C120=0,"- - -",C119/C120*100)</f>
        <v>9.8650461684160668E-4</v>
      </c>
      <c r="E119" s="2">
        <v>0</v>
      </c>
      <c r="F119" s="3">
        <f>IF(E120=0,"- - -",E119/E120*100)</f>
        <v>0</v>
      </c>
      <c r="G119" s="2">
        <v>570</v>
      </c>
      <c r="H119" s="3">
        <f>IF(G120=0,"- - -",G119/G120*100)</f>
        <v>77.762619372442018</v>
      </c>
      <c r="I119" s="26">
        <f t="shared" si="12"/>
        <v>571</v>
      </c>
      <c r="J119" s="29">
        <f>IF(I120=0,"- - -",I119/I120*100)</f>
        <v>0.44366054917561504</v>
      </c>
      <c r="M119" s="69"/>
    </row>
    <row r="120" spans="1:13" x14ac:dyDescent="0.3">
      <c r="A120" s="161" t="s">
        <v>153</v>
      </c>
      <c r="B120" s="162"/>
      <c r="C120" s="14">
        <f>SUM(C116:C119)</f>
        <v>101368</v>
      </c>
      <c r="D120" s="15">
        <f>IF(C120=0,"- - -",C120/C120*100)</f>
        <v>100</v>
      </c>
      <c r="E120" s="16">
        <f>SUM(E116:E119)</f>
        <v>26601</v>
      </c>
      <c r="F120" s="15">
        <f>IF(E120=0,"- - -",E120/E120*100)</f>
        <v>100</v>
      </c>
      <c r="G120" s="16">
        <f>SUM(G116:G119)</f>
        <v>733</v>
      </c>
      <c r="H120" s="15">
        <f>IF(G120=0,"- - -",G120/G120*100)</f>
        <v>100</v>
      </c>
      <c r="I120" s="22">
        <f>SUM(I116:I119)</f>
        <v>128702</v>
      </c>
      <c r="J120" s="23">
        <f>IF(I120=0,"- - -",I120/I120*100)</f>
        <v>100</v>
      </c>
      <c r="M120" s="69"/>
    </row>
    <row r="121" spans="1:13" ht="15" thickBot="1" x14ac:dyDescent="0.35">
      <c r="A121" s="165" t="s">
        <v>614</v>
      </c>
      <c r="B121" s="166"/>
      <c r="C121" s="18">
        <f>IF($I120=0,"- - -",C120/$I120*100)</f>
        <v>78.761790803561709</v>
      </c>
      <c r="D121" s="19"/>
      <c r="E121" s="20">
        <f>IF($I120=0,"- - -",E120/$I120*100)</f>
        <v>20.668676477444016</v>
      </c>
      <c r="F121" s="19"/>
      <c r="G121" s="20">
        <f>IF($I120=0,"- - -",G120/$I120*100)</f>
        <v>0.56953271899426583</v>
      </c>
      <c r="H121" s="19"/>
      <c r="I121" s="24">
        <f>IF($I120=0,"- - -",I120/$I120*100)</f>
        <v>100</v>
      </c>
      <c r="J121" s="25"/>
    </row>
    <row r="122" spans="1:13" x14ac:dyDescent="0.3">
      <c r="A122" s="156" t="s">
        <v>455</v>
      </c>
      <c r="B122" s="156"/>
      <c r="C122" s="156"/>
      <c r="D122" s="156"/>
      <c r="E122" s="156"/>
      <c r="F122" s="156"/>
    </row>
    <row r="124" spans="1:13" x14ac:dyDescent="0.3">
      <c r="A124" s="1" t="s">
        <v>358</v>
      </c>
      <c r="J124" s="48"/>
      <c r="L124" s="48"/>
    </row>
    <row r="125" spans="1:13" ht="15" thickBot="1" x14ac:dyDescent="0.35"/>
    <row r="126" spans="1:13" ht="14.4" customHeight="1" x14ac:dyDescent="0.3">
      <c r="A126" s="157" t="s">
        <v>252</v>
      </c>
      <c r="B126" s="158"/>
      <c r="C126" s="32" t="s">
        <v>427</v>
      </c>
      <c r="D126" s="33"/>
      <c r="E126" s="33" t="s">
        <v>428</v>
      </c>
      <c r="F126" s="33"/>
      <c r="G126" s="33" t="s">
        <v>364</v>
      </c>
      <c r="H126" s="33"/>
      <c r="I126" s="35" t="s">
        <v>153</v>
      </c>
      <c r="J126" s="36"/>
    </row>
    <row r="127" spans="1:13" ht="15" thickBot="1" x14ac:dyDescent="0.35">
      <c r="A127" s="159"/>
      <c r="B127" s="160"/>
      <c r="C127" s="37" t="s">
        <v>154</v>
      </c>
      <c r="D127" s="38" t="s">
        <v>0</v>
      </c>
      <c r="E127" s="39" t="s">
        <v>154</v>
      </c>
      <c r="F127" s="38" t="s">
        <v>0</v>
      </c>
      <c r="G127" s="39" t="s">
        <v>154</v>
      </c>
      <c r="H127" s="38" t="s">
        <v>0</v>
      </c>
      <c r="I127" s="41" t="s">
        <v>154</v>
      </c>
      <c r="J127" s="42" t="s">
        <v>0</v>
      </c>
    </row>
    <row r="128" spans="1:13" x14ac:dyDescent="0.3">
      <c r="A128" s="77"/>
      <c r="B128" s="78" t="s">
        <v>259</v>
      </c>
      <c r="C128" s="8">
        <v>12384</v>
      </c>
      <c r="D128" s="5">
        <f>IF(C132=0,"- - -",C128/C132*100)</f>
        <v>97.858553931252473</v>
      </c>
      <c r="E128" s="4">
        <v>108342</v>
      </c>
      <c r="F128" s="5">
        <f>IF(E132=0,"- - -",E128/E132*100)</f>
        <v>97.813368964645548</v>
      </c>
      <c r="G128" s="4">
        <v>2937</v>
      </c>
      <c r="H128" s="5">
        <f>IF(G132=0,"- - -",G128/G132*100)</f>
        <v>96.643632773938791</v>
      </c>
      <c r="I128" s="26">
        <f>C128+E128+G128</f>
        <v>123663</v>
      </c>
      <c r="J128" s="27">
        <f>IF(I132=0,"- - -",I128/I132*100)</f>
        <v>97.789780006009892</v>
      </c>
      <c r="M128" s="69"/>
    </row>
    <row r="129" spans="1:13" x14ac:dyDescent="0.3">
      <c r="A129" s="79"/>
      <c r="B129" s="78" t="s">
        <v>260</v>
      </c>
      <c r="C129" s="9">
        <v>221</v>
      </c>
      <c r="D129" s="3">
        <f>IF(C132=0,"- - -",C129/C132*100)</f>
        <v>1.7463453180561042</v>
      </c>
      <c r="E129" s="2">
        <v>1912</v>
      </c>
      <c r="F129" s="3">
        <f>IF(E132=0,"- - -",E129/E132*100)</f>
        <v>1.7261926257628832</v>
      </c>
      <c r="G129" s="2">
        <v>72</v>
      </c>
      <c r="H129" s="3">
        <f>IF(G132=0,"- - -",G129/G132*100)</f>
        <v>2.3692003948667324</v>
      </c>
      <c r="I129" s="26">
        <f t="shared" ref="I129:I131" si="13">C129+E129+G129</f>
        <v>2205</v>
      </c>
      <c r="J129" s="29">
        <f>IF(I132=0,"- - -",I129/I132*100)</f>
        <v>1.7436619272802039</v>
      </c>
      <c r="M129" s="69"/>
    </row>
    <row r="130" spans="1:13" x14ac:dyDescent="0.3">
      <c r="A130" s="79"/>
      <c r="B130" s="78" t="s">
        <v>261</v>
      </c>
      <c r="C130" s="9">
        <v>5</v>
      </c>
      <c r="D130" s="3">
        <f>IF(C132=0,"- - -",C130/C132*100)</f>
        <v>3.9510075069142628E-2</v>
      </c>
      <c r="E130" s="2">
        <v>29</v>
      </c>
      <c r="F130" s="3">
        <f>IF(E132=0,"- - -",E130/E132*100)</f>
        <v>2.6181791917951679E-2</v>
      </c>
      <c r="G130" s="2">
        <v>3</v>
      </c>
      <c r="H130" s="3">
        <f>IF(G132=0,"- - -",G130/G132*100)</f>
        <v>9.8716683119447174E-2</v>
      </c>
      <c r="I130" s="26">
        <f t="shared" si="13"/>
        <v>37</v>
      </c>
      <c r="J130" s="29">
        <f>IF(I132=0,"- - -",I130/I132*100)</f>
        <v>2.9258726217400242E-2</v>
      </c>
      <c r="M130" s="69"/>
    </row>
    <row r="131" spans="1:13" ht="15" thickBot="1" x14ac:dyDescent="0.35">
      <c r="A131" s="79"/>
      <c r="B131" s="78" t="s">
        <v>262</v>
      </c>
      <c r="C131" s="9">
        <v>45</v>
      </c>
      <c r="D131" s="3">
        <f>IF(C132=0,"- - -",C131/C132*100)</f>
        <v>0.35559067562228369</v>
      </c>
      <c r="E131" s="2">
        <v>481</v>
      </c>
      <c r="F131" s="3">
        <f>IF(E132=0,"- - -",E131/E132*100)</f>
        <v>0.4342566176736124</v>
      </c>
      <c r="G131" s="2">
        <v>27</v>
      </c>
      <c r="H131" s="3">
        <f>IF(G132=0,"- - -",G131/G132*100)</f>
        <v>0.88845014807502465</v>
      </c>
      <c r="I131" s="26">
        <f t="shared" si="13"/>
        <v>553</v>
      </c>
      <c r="J131" s="29">
        <f>IF(I132=0,"- - -",I131/I132*100)</f>
        <v>0.43729934049249553</v>
      </c>
      <c r="M131" s="69"/>
    </row>
    <row r="132" spans="1:13" x14ac:dyDescent="0.3">
      <c r="A132" s="161" t="s">
        <v>153</v>
      </c>
      <c r="B132" s="162"/>
      <c r="C132" s="14">
        <f>SUM(C128:C131)</f>
        <v>12655</v>
      </c>
      <c r="D132" s="15">
        <f>IF(C132=0,"- - -",C132/C132*100)</f>
        <v>100</v>
      </c>
      <c r="E132" s="16">
        <f>SUM(E128:E131)</f>
        <v>110764</v>
      </c>
      <c r="F132" s="15">
        <f>IF(E132=0,"- - -",E132/E132*100)</f>
        <v>100</v>
      </c>
      <c r="G132" s="16">
        <f>SUM(G128:G131)</f>
        <v>3039</v>
      </c>
      <c r="H132" s="15">
        <f>IF(G132=0,"- - -",G132/G132*100)</f>
        <v>100</v>
      </c>
      <c r="I132" s="22">
        <f>SUM(I128:I131)</f>
        <v>126458</v>
      </c>
      <c r="J132" s="23">
        <f>IF(I132=0,"- - -",I132/I132*100)</f>
        <v>100</v>
      </c>
      <c r="M132" s="69"/>
    </row>
    <row r="133" spans="1:13" ht="15" thickBot="1" x14ac:dyDescent="0.35">
      <c r="A133" s="163" t="s">
        <v>613</v>
      </c>
      <c r="B133" s="164"/>
      <c r="C133" s="18">
        <f>IF($I132=0,"- - -",C132/$I132*100)</f>
        <v>10.007275142735137</v>
      </c>
      <c r="D133" s="19"/>
      <c r="E133" s="20">
        <f>IF($I132=0,"- - -",E132/$I132*100)</f>
        <v>87.589555425516778</v>
      </c>
      <c r="F133" s="19"/>
      <c r="G133" s="20">
        <f>IF($I132=0,"- - -",G132/$I132*100)</f>
        <v>2.4031694317480903</v>
      </c>
      <c r="H133" s="19"/>
      <c r="I133" s="24">
        <f>IF($I132=0,"- - -",I132/$I132*100)</f>
        <v>100</v>
      </c>
      <c r="J133" s="25"/>
    </row>
    <row r="136" spans="1:13" x14ac:dyDescent="0.3">
      <c r="A136" s="1" t="s">
        <v>291</v>
      </c>
      <c r="L136" s="48"/>
    </row>
    <row r="137" spans="1:13" ht="15" thickBot="1" x14ac:dyDescent="0.35"/>
    <row r="138" spans="1:13" ht="14.4" customHeight="1" x14ac:dyDescent="0.3">
      <c r="A138" s="157" t="s">
        <v>252</v>
      </c>
      <c r="B138" s="158"/>
      <c r="C138" s="32" t="s">
        <v>429</v>
      </c>
      <c r="D138" s="33"/>
      <c r="E138" s="33" t="s">
        <v>363</v>
      </c>
      <c r="F138" s="33"/>
      <c r="G138" s="33" t="s">
        <v>563</v>
      </c>
      <c r="H138" s="33"/>
      <c r="I138" s="35" t="s">
        <v>153</v>
      </c>
      <c r="J138" s="36"/>
    </row>
    <row r="139" spans="1:13" ht="15" thickBot="1" x14ac:dyDescent="0.35">
      <c r="A139" s="159"/>
      <c r="B139" s="160"/>
      <c r="C139" s="37" t="s">
        <v>154</v>
      </c>
      <c r="D139" s="38" t="s">
        <v>0</v>
      </c>
      <c r="E139" s="39" t="s">
        <v>154</v>
      </c>
      <c r="F139" s="38" t="s">
        <v>0</v>
      </c>
      <c r="G139" s="39" t="s">
        <v>154</v>
      </c>
      <c r="H139" s="38" t="s">
        <v>0</v>
      </c>
      <c r="I139" s="41" t="s">
        <v>154</v>
      </c>
      <c r="J139" s="42" t="s">
        <v>0</v>
      </c>
    </row>
    <row r="140" spans="1:13" x14ac:dyDescent="0.3">
      <c r="A140" s="77"/>
      <c r="B140" s="78" t="s">
        <v>259</v>
      </c>
      <c r="C140" s="8">
        <v>82005</v>
      </c>
      <c r="D140" s="5">
        <f>IF(C144=0,"- - -",C140/C144*100)</f>
        <v>97.751844655564952</v>
      </c>
      <c r="E140" s="4">
        <v>40478</v>
      </c>
      <c r="F140" s="5">
        <f>IF(E144=0,"- - -",E140/E144*100)</f>
        <v>97.969358859549345</v>
      </c>
      <c r="G140" s="4">
        <v>1180</v>
      </c>
      <c r="H140" s="5">
        <f>IF(G144=0,"- - -",G140/G144*100)</f>
        <v>94.399999999999991</v>
      </c>
      <c r="I140" s="26">
        <f>C140+E140+G140</f>
        <v>123663</v>
      </c>
      <c r="J140" s="27">
        <f>IF(I144=0,"- - -",I140/I144*100)</f>
        <v>97.789780006009892</v>
      </c>
      <c r="M140" s="69"/>
    </row>
    <row r="141" spans="1:13" x14ac:dyDescent="0.3">
      <c r="A141" s="79"/>
      <c r="B141" s="78" t="s">
        <v>260</v>
      </c>
      <c r="C141" s="9">
        <v>1520</v>
      </c>
      <c r="D141" s="3">
        <f>IF(C144=0,"- - -",C141/C144*100)</f>
        <v>1.8118749329487074</v>
      </c>
      <c r="E141" s="2">
        <v>630</v>
      </c>
      <c r="F141" s="3">
        <f>IF(E144=0,"- - -",E141/E144*100)</f>
        <v>1.5247960887770167</v>
      </c>
      <c r="G141" s="2">
        <v>55</v>
      </c>
      <c r="H141" s="3">
        <f>IF(G144=0,"- - -",G141/G144*100)</f>
        <v>4.3999999999999995</v>
      </c>
      <c r="I141" s="26">
        <f t="shared" ref="I141:I143" si="14">C141+E141+G141</f>
        <v>2205</v>
      </c>
      <c r="J141" s="29">
        <f>IF(I144=0,"- - -",I141/I144*100)</f>
        <v>1.7436619272802039</v>
      </c>
      <c r="M141" s="69"/>
    </row>
    <row r="142" spans="1:13" x14ac:dyDescent="0.3">
      <c r="A142" s="79"/>
      <c r="B142" s="78" t="s">
        <v>261</v>
      </c>
      <c r="C142" s="9">
        <v>19</v>
      </c>
      <c r="D142" s="3">
        <f>IF(C144=0,"- - -",C142/C144*100)</f>
        <v>2.264843666185884E-2</v>
      </c>
      <c r="E142" s="2">
        <v>15</v>
      </c>
      <c r="F142" s="3">
        <f>IF(E144=0,"- - -",E142/E144*100)</f>
        <v>3.6304668780405162E-2</v>
      </c>
      <c r="G142" s="2">
        <v>3</v>
      </c>
      <c r="H142" s="3">
        <f>IF(G144=0,"- - -",G142/G144*100)</f>
        <v>0.24</v>
      </c>
      <c r="I142" s="26">
        <f t="shared" si="14"/>
        <v>37</v>
      </c>
      <c r="J142" s="29">
        <f>IF(I144=0,"- - -",I142/I144*100)</f>
        <v>2.9258726217400242E-2</v>
      </c>
      <c r="M142" s="69"/>
    </row>
    <row r="143" spans="1:13" ht="15" thickBot="1" x14ac:dyDescent="0.35">
      <c r="A143" s="79"/>
      <c r="B143" s="78" t="s">
        <v>262</v>
      </c>
      <c r="C143" s="9">
        <v>347</v>
      </c>
      <c r="D143" s="3">
        <f>IF(C144=0,"- - -",C143/C144*100)</f>
        <v>0.41363197482447461</v>
      </c>
      <c r="E143" s="2">
        <v>194</v>
      </c>
      <c r="F143" s="3">
        <f>IF(E144=0,"- - -",E143/E144*100)</f>
        <v>0.46954038289324007</v>
      </c>
      <c r="G143" s="2">
        <v>12</v>
      </c>
      <c r="H143" s="3">
        <f>IF(G144=0,"- - -",G143/G144*100)</f>
        <v>0.96</v>
      </c>
      <c r="I143" s="26">
        <f t="shared" si="14"/>
        <v>553</v>
      </c>
      <c r="J143" s="29">
        <f>IF(I144=0,"- - -",I143/I144*100)</f>
        <v>0.43729934049249553</v>
      </c>
      <c r="M143" s="69"/>
    </row>
    <row r="144" spans="1:13" x14ac:dyDescent="0.3">
      <c r="A144" s="161" t="s">
        <v>153</v>
      </c>
      <c r="B144" s="162"/>
      <c r="C144" s="14">
        <f>SUM(C140:C143)</f>
        <v>83891</v>
      </c>
      <c r="D144" s="15">
        <f>IF(C144=0,"- - -",C144/C144*100)</f>
        <v>100</v>
      </c>
      <c r="E144" s="16">
        <f>SUM(E140:E143)</f>
        <v>41317</v>
      </c>
      <c r="F144" s="15">
        <f>IF(E144=0,"- - -",E144/E144*100)</f>
        <v>100</v>
      </c>
      <c r="G144" s="16">
        <f>SUM(G140:G143)</f>
        <v>1250</v>
      </c>
      <c r="H144" s="15">
        <f>IF(G144=0,"- - -",G144/G144*100)</f>
        <v>100</v>
      </c>
      <c r="I144" s="22">
        <f>SUM(I140:I143)</f>
        <v>126458</v>
      </c>
      <c r="J144" s="23">
        <f>IF(I144=0,"- - -",I144/I144*100)</f>
        <v>100</v>
      </c>
      <c r="M144" s="69"/>
    </row>
    <row r="145" spans="1:13" ht="15" thickBot="1" x14ac:dyDescent="0.35">
      <c r="A145" s="163" t="s">
        <v>612</v>
      </c>
      <c r="B145" s="164"/>
      <c r="C145" s="18">
        <f>IF($I144=0,"- - -",C144/$I144*100)</f>
        <v>66.339021651457401</v>
      </c>
      <c r="D145" s="19"/>
      <c r="E145" s="20">
        <f>IF($I144=0,"- - -",E144/$I144*100)</f>
        <v>32.672507868225026</v>
      </c>
      <c r="F145" s="19"/>
      <c r="G145" s="20">
        <f>IF($I144=0,"- - -",G144/$I144*100)</f>
        <v>0.98847048031757578</v>
      </c>
      <c r="H145" s="19"/>
      <c r="I145" s="24">
        <f>IF($I144=0,"- - -",I144/$I144*100)</f>
        <v>100</v>
      </c>
      <c r="J145" s="25"/>
    </row>
    <row r="146" spans="1:13" x14ac:dyDescent="0.3">
      <c r="A146" s="63"/>
    </row>
    <row r="148" spans="1:13" x14ac:dyDescent="0.3">
      <c r="A148" s="1" t="s">
        <v>331</v>
      </c>
      <c r="J148" s="48"/>
      <c r="L148" s="48"/>
    </row>
    <row r="149" spans="1:13" ht="15" thickBot="1" x14ac:dyDescent="0.35"/>
    <row r="150" spans="1:13" ht="14.4" customHeight="1" x14ac:dyDescent="0.3">
      <c r="A150" s="157" t="s">
        <v>252</v>
      </c>
      <c r="B150" s="158"/>
      <c r="C150" s="32" t="s">
        <v>430</v>
      </c>
      <c r="D150" s="33"/>
      <c r="E150" s="33" t="s">
        <v>431</v>
      </c>
      <c r="F150" s="33"/>
      <c r="G150" s="33" t="s">
        <v>563</v>
      </c>
      <c r="H150" s="33"/>
      <c r="I150" s="35" t="s">
        <v>153</v>
      </c>
      <c r="J150" s="36"/>
    </row>
    <row r="151" spans="1:13" ht="15" thickBot="1" x14ac:dyDescent="0.35">
      <c r="A151" s="159"/>
      <c r="B151" s="160"/>
      <c r="C151" s="37" t="s">
        <v>154</v>
      </c>
      <c r="D151" s="38" t="s">
        <v>0</v>
      </c>
      <c r="E151" s="39" t="s">
        <v>154</v>
      </c>
      <c r="F151" s="38" t="s">
        <v>0</v>
      </c>
      <c r="G151" s="39" t="s">
        <v>154</v>
      </c>
      <c r="H151" s="38" t="s">
        <v>0</v>
      </c>
      <c r="I151" s="41" t="s">
        <v>154</v>
      </c>
      <c r="J151" s="42" t="s">
        <v>0</v>
      </c>
    </row>
    <row r="152" spans="1:13" x14ac:dyDescent="0.3">
      <c r="A152" s="77"/>
      <c r="B152" s="78" t="s">
        <v>259</v>
      </c>
      <c r="C152" s="8">
        <v>30401</v>
      </c>
      <c r="D152" s="5">
        <f>IF(C156=0,"- - -",C152/C156*100)</f>
        <v>97.476593561626274</v>
      </c>
      <c r="E152" s="4">
        <v>92064</v>
      </c>
      <c r="F152" s="5">
        <f>IF(E156=0,"- - -",E152/E156*100)</f>
        <v>97.92792409479641</v>
      </c>
      <c r="G152" s="4">
        <v>1198</v>
      </c>
      <c r="H152" s="5">
        <f>IF(G156=0,"- - -",G152/G156*100)</f>
        <v>95.230524642289353</v>
      </c>
      <c r="I152" s="26">
        <f>C152+E152+G152</f>
        <v>123663</v>
      </c>
      <c r="J152" s="27">
        <f>IF(I156=0,"- - -",I152/I156*100)</f>
        <v>97.789780006009892</v>
      </c>
      <c r="M152" s="69"/>
    </row>
    <row r="153" spans="1:13" x14ac:dyDescent="0.3">
      <c r="A153" s="79"/>
      <c r="B153" s="78" t="s">
        <v>260</v>
      </c>
      <c r="C153" s="9">
        <v>462</v>
      </c>
      <c r="D153" s="3">
        <f>IF(C156=0,"- - -",C153/C156*100)</f>
        <v>1.4813389765294342</v>
      </c>
      <c r="E153" s="2">
        <v>1697</v>
      </c>
      <c r="F153" s="3">
        <f>IF(E156=0,"- - -",E153/E156*100)</f>
        <v>1.8050887120793089</v>
      </c>
      <c r="G153" s="2">
        <v>46</v>
      </c>
      <c r="H153" s="3">
        <f>IF(G156=0,"- - -",G153/G156*100)</f>
        <v>3.6565977742448332</v>
      </c>
      <c r="I153" s="26">
        <f t="shared" ref="I153:I155" si="15">C153+E153+G153</f>
        <v>2205</v>
      </c>
      <c r="J153" s="29">
        <f>IF(I156=0,"- - -",I153/I156*100)</f>
        <v>1.7436619272802039</v>
      </c>
      <c r="M153" s="69"/>
    </row>
    <row r="154" spans="1:13" x14ac:dyDescent="0.3">
      <c r="A154" s="79"/>
      <c r="B154" s="78" t="s">
        <v>261</v>
      </c>
      <c r="C154" s="9">
        <v>4</v>
      </c>
      <c r="D154" s="3">
        <f>IF(C156=0,"- - -",C154/C156*100)</f>
        <v>1.2825445684237527E-2</v>
      </c>
      <c r="E154" s="2">
        <v>30</v>
      </c>
      <c r="F154" s="3">
        <f>IF(E156=0,"- - -",E154/E156*100)</f>
        <v>3.191081989533251E-2</v>
      </c>
      <c r="G154" s="2">
        <v>3</v>
      </c>
      <c r="H154" s="3">
        <f>IF(G156=0,"- - -",G154/G156*100)</f>
        <v>0.23847376788553257</v>
      </c>
      <c r="I154" s="26">
        <f t="shared" si="15"/>
        <v>37</v>
      </c>
      <c r="J154" s="29">
        <f>IF(I156=0,"- - -",I154/I156*100)</f>
        <v>2.9258726217400242E-2</v>
      </c>
      <c r="M154" s="69"/>
    </row>
    <row r="155" spans="1:13" ht="15" thickBot="1" x14ac:dyDescent="0.35">
      <c r="A155" s="79"/>
      <c r="B155" s="78" t="s">
        <v>262</v>
      </c>
      <c r="C155" s="9">
        <v>321</v>
      </c>
      <c r="D155" s="3">
        <f>IF(C156=0,"- - -",C155/C156*100)</f>
        <v>1.0292420161600615</v>
      </c>
      <c r="E155" s="2">
        <v>221</v>
      </c>
      <c r="F155" s="3">
        <f>IF(E156=0,"- - -",E155/E156*100)</f>
        <v>0.23507637322894953</v>
      </c>
      <c r="G155" s="2">
        <v>11</v>
      </c>
      <c r="H155" s="3">
        <f>IF(G156=0,"- - -",G155/G156*100)</f>
        <v>0.87440381558028613</v>
      </c>
      <c r="I155" s="26">
        <f t="shared" si="15"/>
        <v>553</v>
      </c>
      <c r="J155" s="29">
        <f>IF(I156=0,"- - -",I155/I156*100)</f>
        <v>0.43729934049249553</v>
      </c>
      <c r="M155" s="69"/>
    </row>
    <row r="156" spans="1:13" x14ac:dyDescent="0.3">
      <c r="A156" s="161" t="s">
        <v>153</v>
      </c>
      <c r="B156" s="162"/>
      <c r="C156" s="14">
        <f>SUM(C152:C155)</f>
        <v>31188</v>
      </c>
      <c r="D156" s="15">
        <f>IF(C156=0,"- - -",C156/C156*100)</f>
        <v>100</v>
      </c>
      <c r="E156" s="16">
        <f>SUM(E152:E155)</f>
        <v>94012</v>
      </c>
      <c r="F156" s="15">
        <f>IF(E156=0,"- - -",E156/E156*100)</f>
        <v>100</v>
      </c>
      <c r="G156" s="16">
        <f>SUM(G152:G155)</f>
        <v>1258</v>
      </c>
      <c r="H156" s="15">
        <f>IF(G156=0,"- - -",G156/G156*100)</f>
        <v>100</v>
      </c>
      <c r="I156" s="22">
        <f>SUM(I152:I155)</f>
        <v>126458</v>
      </c>
      <c r="J156" s="23">
        <f>IF(I156=0,"- - -",I156/I156*100)</f>
        <v>100</v>
      </c>
      <c r="M156" s="69"/>
    </row>
    <row r="157" spans="1:13" ht="15" thickBot="1" x14ac:dyDescent="0.35">
      <c r="A157" s="163" t="s">
        <v>611</v>
      </c>
      <c r="B157" s="164"/>
      <c r="C157" s="18">
        <f>IF($I156=0,"- - -",C156/$I156*100)</f>
        <v>24.662733872115645</v>
      </c>
      <c r="D157" s="19"/>
      <c r="E157" s="20">
        <f>IF($I156=0,"- - -",E156/$I156*100)</f>
        <v>74.342469436492749</v>
      </c>
      <c r="F157" s="19"/>
      <c r="G157" s="20">
        <f>IF($I156=0,"- - -",G156/$I156*100)</f>
        <v>0.9947966913916082</v>
      </c>
      <c r="H157" s="19"/>
      <c r="I157" s="24">
        <f>IF($I156=0,"- - -",I156/$I156*100)</f>
        <v>100</v>
      </c>
      <c r="J157" s="25"/>
    </row>
    <row r="160" spans="1:13" x14ac:dyDescent="0.3">
      <c r="A160" s="49" t="s">
        <v>310</v>
      </c>
      <c r="J160" s="48"/>
      <c r="L160" s="48"/>
    </row>
    <row r="161" spans="1:11" ht="15" thickBot="1" x14ac:dyDescent="0.35"/>
    <row r="162" spans="1:11" ht="14.4" customHeight="1" x14ac:dyDescent="0.3">
      <c r="A162" s="157" t="s">
        <v>252</v>
      </c>
      <c r="B162" s="158"/>
      <c r="C162" s="32" t="s">
        <v>323</v>
      </c>
      <c r="D162" s="33"/>
      <c r="E162" s="33" t="s">
        <v>324</v>
      </c>
      <c r="F162" s="33"/>
      <c r="G162" s="35" t="s">
        <v>153</v>
      </c>
      <c r="H162" s="36"/>
    </row>
    <row r="163" spans="1:11" ht="15" thickBot="1" x14ac:dyDescent="0.35">
      <c r="A163" s="159"/>
      <c r="B163" s="160"/>
      <c r="C163" s="37" t="s">
        <v>154</v>
      </c>
      <c r="D163" s="38" t="s">
        <v>0</v>
      </c>
      <c r="E163" s="39" t="s">
        <v>154</v>
      </c>
      <c r="F163" s="38" t="s">
        <v>0</v>
      </c>
      <c r="G163" s="41" t="s">
        <v>154</v>
      </c>
      <c r="H163" s="42" t="s">
        <v>0</v>
      </c>
    </row>
    <row r="164" spans="1:11" x14ac:dyDescent="0.3">
      <c r="A164" s="77"/>
      <c r="B164" s="78" t="s">
        <v>259</v>
      </c>
      <c r="C164" s="8">
        <v>1</v>
      </c>
      <c r="D164" s="5">
        <f>IF(C168=0,"- - -",C164/C168*100)</f>
        <v>0.16420361247947454</v>
      </c>
      <c r="E164" s="4">
        <v>123702</v>
      </c>
      <c r="F164" s="5">
        <f>IF(E168=0,"- - -",E164/E168*100)</f>
        <v>96.572021890345297</v>
      </c>
      <c r="G164" s="26">
        <f>C164+E164</f>
        <v>123703</v>
      </c>
      <c r="H164" s="27">
        <f>IF(G168=0,"- - -",G164/G168*100)</f>
        <v>96.115833475781258</v>
      </c>
      <c r="K164" s="69"/>
    </row>
    <row r="165" spans="1:11" x14ac:dyDescent="0.3">
      <c r="A165" s="79"/>
      <c r="B165" s="78" t="s">
        <v>260</v>
      </c>
      <c r="C165" s="9">
        <v>38</v>
      </c>
      <c r="D165" s="3">
        <f>IF(C168=0,"- - -",C165/C168*100)</f>
        <v>6.2397372742200332</v>
      </c>
      <c r="E165" s="2">
        <v>4295</v>
      </c>
      <c r="F165" s="3">
        <f>IF(E168=0,"- - -",E165/E168*100)</f>
        <v>3.3530325622789694</v>
      </c>
      <c r="G165" s="26">
        <f t="shared" ref="G165:G167" si="16">C165+E165</f>
        <v>4333</v>
      </c>
      <c r="H165" s="29">
        <f>IF(G168=0,"- - -",G165/G168*100)</f>
        <v>3.3666920482976175</v>
      </c>
      <c r="K165" s="69"/>
    </row>
    <row r="166" spans="1:11" x14ac:dyDescent="0.3">
      <c r="A166" s="79"/>
      <c r="B166" s="78" t="s">
        <v>261</v>
      </c>
      <c r="C166" s="9">
        <v>1</v>
      </c>
      <c r="D166" s="3">
        <f>IF(C168=0,"- - -",C166/C168*100)</f>
        <v>0.16420361247947454</v>
      </c>
      <c r="E166" s="2">
        <v>94</v>
      </c>
      <c r="F166" s="3">
        <f>IF(E168=0,"- - -",E166/E168*100)</f>
        <v>7.3384181805407012E-2</v>
      </c>
      <c r="G166" s="26">
        <f t="shared" si="16"/>
        <v>95</v>
      </c>
      <c r="H166" s="29">
        <f>IF(G168=0,"- - -",G166/G168*100)</f>
        <v>7.3813926745505118E-2</v>
      </c>
      <c r="K166" s="69"/>
    </row>
    <row r="167" spans="1:11" ht="15" thickBot="1" x14ac:dyDescent="0.35">
      <c r="A167" s="79"/>
      <c r="B167" s="78" t="s">
        <v>262</v>
      </c>
      <c r="C167" s="9">
        <v>569</v>
      </c>
      <c r="D167" s="3">
        <f>IF(C168=0,"- - -",C167/C168*100)</f>
        <v>93.431855500821015</v>
      </c>
      <c r="E167" s="2">
        <v>2</v>
      </c>
      <c r="F167" s="3">
        <f>IF(E168=0,"- - -",E167/E168*100)</f>
        <v>1.5613655703278085E-3</v>
      </c>
      <c r="G167" s="26">
        <f t="shared" si="16"/>
        <v>571</v>
      </c>
      <c r="H167" s="29">
        <f>IF(G168=0,"- - -",G167/G168*100)</f>
        <v>0.44366054917561504</v>
      </c>
      <c r="K167" s="69"/>
    </row>
    <row r="168" spans="1:11" x14ac:dyDescent="0.3">
      <c r="A168" s="161" t="s">
        <v>153</v>
      </c>
      <c r="B168" s="162"/>
      <c r="C168" s="14">
        <f>SUM(C164:C167)</f>
        <v>609</v>
      </c>
      <c r="D168" s="15">
        <f>IF(C168=0,"- - -",C168/C168*100)</f>
        <v>100</v>
      </c>
      <c r="E168" s="16">
        <f>SUM(E164:E167)</f>
        <v>128093</v>
      </c>
      <c r="F168" s="15">
        <f>IF(E168=0,"- - -",E168/E168*100)</f>
        <v>100</v>
      </c>
      <c r="G168" s="22">
        <f>SUM(G164:G167)</f>
        <v>128702</v>
      </c>
      <c r="H168" s="23">
        <f>IF(G168=0,"- - -",G168/G168*100)</f>
        <v>100</v>
      </c>
      <c r="K168" s="69"/>
    </row>
    <row r="169" spans="1:11" ht="15" thickBot="1" x14ac:dyDescent="0.35">
      <c r="A169" s="163" t="s">
        <v>322</v>
      </c>
      <c r="B169" s="164"/>
      <c r="C169" s="18">
        <f>IF($G168=0,"- - -",C168/$G168*100)</f>
        <v>0.47318611987381703</v>
      </c>
      <c r="D169" s="19"/>
      <c r="E169" s="20">
        <f>IF($G168=0,"- - -",E168/$G168*100)</f>
        <v>99.526813880126184</v>
      </c>
      <c r="F169" s="19"/>
      <c r="G169" s="24">
        <f>IF($G168=0,"- - -",G168/$G168*100)</f>
        <v>100</v>
      </c>
      <c r="H169" s="25"/>
    </row>
  </sheetData>
  <sheetProtection sheet="1" objects="1" scenarios="1"/>
  <mergeCells count="75">
    <mergeCell ref="A62:E62"/>
    <mergeCell ref="A74:D74"/>
    <mergeCell ref="A26:E26"/>
    <mergeCell ref="A38:E38"/>
    <mergeCell ref="Y37:Z37"/>
    <mergeCell ref="A61:B61"/>
    <mergeCell ref="A42:B43"/>
    <mergeCell ref="A48:B48"/>
    <mergeCell ref="A49:B49"/>
    <mergeCell ref="A54:B55"/>
    <mergeCell ref="A60:B60"/>
    <mergeCell ref="A50:E50"/>
    <mergeCell ref="W66:X66"/>
    <mergeCell ref="A66:B67"/>
    <mergeCell ref="C66:D66"/>
    <mergeCell ref="E66:F66"/>
    <mergeCell ref="AA37:AB37"/>
    <mergeCell ref="A1:B1"/>
    <mergeCell ref="A6:B7"/>
    <mergeCell ref="A12:B12"/>
    <mergeCell ref="A13:B13"/>
    <mergeCell ref="A18:B19"/>
    <mergeCell ref="A24:B24"/>
    <mergeCell ref="A25:B25"/>
    <mergeCell ref="A30:B31"/>
    <mergeCell ref="A36:B36"/>
    <mergeCell ref="A37:B37"/>
    <mergeCell ref="K1:P1"/>
    <mergeCell ref="Q66:R66"/>
    <mergeCell ref="S66:T66"/>
    <mergeCell ref="U66:V66"/>
    <mergeCell ref="A72:B72"/>
    <mergeCell ref="A73:B73"/>
    <mergeCell ref="C73:D73"/>
    <mergeCell ref="E73:F73"/>
    <mergeCell ref="G73:H73"/>
    <mergeCell ref="G66:H66"/>
    <mergeCell ref="I66:J66"/>
    <mergeCell ref="K66:L66"/>
    <mergeCell ref="M66:N66"/>
    <mergeCell ref="O66:P66"/>
    <mergeCell ref="A96:B96"/>
    <mergeCell ref="K73:L73"/>
    <mergeCell ref="M73:N73"/>
    <mergeCell ref="O73:P73"/>
    <mergeCell ref="Q73:R73"/>
    <mergeCell ref="I73:J73"/>
    <mergeCell ref="A86:E86"/>
    <mergeCell ref="W73:X73"/>
    <mergeCell ref="A78:B79"/>
    <mergeCell ref="A84:B84"/>
    <mergeCell ref="A85:B85"/>
    <mergeCell ref="A90:B91"/>
    <mergeCell ref="S73:T73"/>
    <mergeCell ref="U73:V73"/>
    <mergeCell ref="A144:B144"/>
    <mergeCell ref="A97:B97"/>
    <mergeCell ref="A102:B103"/>
    <mergeCell ref="A108:B108"/>
    <mergeCell ref="A109:B109"/>
    <mergeCell ref="A114:B115"/>
    <mergeCell ref="A120:B120"/>
    <mergeCell ref="A121:B121"/>
    <mergeCell ref="A126:B127"/>
    <mergeCell ref="A132:B132"/>
    <mergeCell ref="A133:B133"/>
    <mergeCell ref="A138:B139"/>
    <mergeCell ref="A122:F122"/>
    <mergeCell ref="A169:B169"/>
    <mergeCell ref="A145:B145"/>
    <mergeCell ref="A150:B151"/>
    <mergeCell ref="A156:B156"/>
    <mergeCell ref="A157:B157"/>
    <mergeCell ref="A162:B163"/>
    <mergeCell ref="A168:B168"/>
  </mergeCells>
  <hyperlinks>
    <hyperlink ref="A1:B1" location="Index!B5" display="Index (klikken)"/>
    <hyperlink ref="K1" location="'GR enkelvoudig'!S111" display="Grafiek: verdeling van het geslacht van de baby"/>
    <hyperlink ref="K1:O1" location="'GR enkelvoudig'!K85" display="Grafiek: verdeling van het aantal bevallingen per type sibling"/>
    <hyperlink ref="A26:D26" location="'GR Province H'!K64" display="Graphique : grossesse multiple et province de l'hôpital"/>
    <hyperlink ref="A50:D50" location="'GR Siblings'!K4" display="Grafiek: siblings per verblijfsduur van de moeder"/>
    <hyperlink ref="A62:C62" location="'GR Siblings'!K32" display="Grafiek: siblings per zwangerschapsduur"/>
    <hyperlink ref="A74:C74" location="'GR Siblings'!K60" display="Grafiek: siblings per leeftijd van de moeder"/>
    <hyperlink ref="A86:C86" location="'GR Geboortegewicht'!K116" display="Grafiek: siblings per geboortegewicht"/>
    <hyperlink ref="A122:C122" location="'GR Bevallingswijze'!B88" display="Grafiek: bevallingswijze over aantal siblings"/>
    <hyperlink ref="A86:D86" location="'GR Poids de naissance'!K116" display="Graphique: grossesse multiple et poids de naissance"/>
    <hyperlink ref="A122:F122" location="'GR Mode d''accouchement'!B88" display="Graphique : mode d'accouchement selon le type de grossesse multiple"/>
    <hyperlink ref="A50:E50" location="'GR Grossesse multiple'!K4" display="Graphique : grossesse multiple et durée de séjour de la mère"/>
    <hyperlink ref="A62:E62" location="'GR Grossesse multiple'!K32" display="Graphique : grossesse multiple et durée de gestation"/>
    <hyperlink ref="A74:D74" location="'GR Grossesse multiple'!K60" display="Graphique : grossesse multiple et âge de la mère"/>
    <hyperlink ref="A26:E26" location="'GR Province H'!K64" display="Graphique : grossesse multiple par province de l'hôpital"/>
    <hyperlink ref="A38:E38" location="'GR Nationalité'!K92" display="Graphique : grossesse multiple et nationalité de la mère"/>
    <hyperlink ref="A86:E86" location="'GR Poids de naissance'!K116" display="Graphique : grossesse multiple par poids de naissance"/>
    <hyperlink ref="K1:P1" location="'GR simples'!K85" display="Graphique : distribution des accouchements par grossesse multiple"/>
  </hyperlinks>
  <pageMargins left="0.70866141732283472" right="0.70866141732283472" top="0.74803149606299213" bottom="0.74803149606299213" header="0.31496062992125984" footer="0.31496062992125984"/>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dimension ref="A1:AG309"/>
  <sheetViews>
    <sheetView showGridLines="0" zoomScale="90" zoomScaleNormal="90" workbookViewId="0">
      <pane ySplit="2" topLeftCell="A3" activePane="bottomLeft" state="frozen"/>
      <selection activeCell="H1" sqref="H1:M1"/>
      <selection pane="bottomLeft" activeCell="A3" sqref="A3"/>
    </sheetView>
  </sheetViews>
  <sheetFormatPr baseColWidth="10" defaultRowHeight="14.4" x14ac:dyDescent="0.3"/>
  <cols>
    <col min="1" max="1" width="8.109375" customWidth="1"/>
    <col min="2" max="2" width="14.88671875" customWidth="1"/>
    <col min="3" max="52" width="9.77734375" customWidth="1"/>
  </cols>
  <sheetData>
    <row r="1" spans="1:16" ht="18" x14ac:dyDescent="0.35">
      <c r="A1" s="167" t="s">
        <v>114</v>
      </c>
      <c r="B1" s="167"/>
      <c r="C1" s="56" t="s">
        <v>457</v>
      </c>
      <c r="D1" s="57"/>
      <c r="E1" s="57"/>
      <c r="F1" s="57"/>
      <c r="G1" s="57"/>
      <c r="H1" s="117"/>
      <c r="J1" s="154" t="s">
        <v>583</v>
      </c>
      <c r="K1" s="154"/>
      <c r="L1" s="154"/>
      <c r="M1" s="154"/>
      <c r="N1" s="154"/>
      <c r="O1" s="137"/>
      <c r="P1" s="137"/>
    </row>
    <row r="2" spans="1:16" ht="14.4" customHeight="1" x14ac:dyDescent="0.3"/>
    <row r="3" spans="1:16" x14ac:dyDescent="0.3">
      <c r="C3" s="64"/>
    </row>
    <row r="4" spans="1:16" x14ac:dyDescent="0.3">
      <c r="A4" s="49" t="s">
        <v>394</v>
      </c>
      <c r="J4" s="48"/>
      <c r="L4" s="48"/>
    </row>
    <row r="5" spans="1:16" ht="15" thickBot="1" x14ac:dyDescent="0.35"/>
    <row r="6" spans="1:16" x14ac:dyDescent="0.3">
      <c r="A6" s="157" t="s">
        <v>449</v>
      </c>
      <c r="B6" s="158"/>
      <c r="C6" s="32" t="s">
        <v>377</v>
      </c>
      <c r="D6" s="33"/>
      <c r="E6" s="33" t="s">
        <v>378</v>
      </c>
      <c r="F6" s="33"/>
      <c r="G6" s="33" t="s">
        <v>379</v>
      </c>
      <c r="H6" s="33"/>
      <c r="I6" s="35" t="s">
        <v>153</v>
      </c>
      <c r="J6" s="36"/>
    </row>
    <row r="7" spans="1:16" ht="15" thickBot="1" x14ac:dyDescent="0.35">
      <c r="A7" s="159"/>
      <c r="B7" s="160"/>
      <c r="C7" s="37" t="s">
        <v>154</v>
      </c>
      <c r="D7" s="38" t="s">
        <v>0</v>
      </c>
      <c r="E7" s="39" t="s">
        <v>154</v>
      </c>
      <c r="F7" s="38" t="s">
        <v>0</v>
      </c>
      <c r="G7" s="39" t="s">
        <v>154</v>
      </c>
      <c r="H7" s="38" t="s">
        <v>0</v>
      </c>
      <c r="I7" s="41" t="s">
        <v>154</v>
      </c>
      <c r="J7" s="42" t="s">
        <v>0</v>
      </c>
    </row>
    <row r="8" spans="1:16" x14ac:dyDescent="0.3">
      <c r="A8" s="59">
        <v>0</v>
      </c>
      <c r="B8" s="62" t="s">
        <v>186</v>
      </c>
      <c r="C8" s="8">
        <v>1090</v>
      </c>
      <c r="D8" s="5">
        <f>IF(C22=0,"- - -",C8/C22*100)</f>
        <v>1.6404792005297695</v>
      </c>
      <c r="E8" s="4">
        <v>505</v>
      </c>
      <c r="F8" s="5">
        <f>IF(E22=0,"- - -",E8/E22*100)</f>
        <v>1.9671237145528202</v>
      </c>
      <c r="G8" s="4">
        <v>337</v>
      </c>
      <c r="H8" s="5">
        <f>IF(G22=0,"- - -",G8/G22*100)</f>
        <v>0.92111736729896687</v>
      </c>
      <c r="I8" s="26">
        <f>C8+E8+G8</f>
        <v>1932</v>
      </c>
      <c r="J8" s="27">
        <f>IF(I22=0,"- - -",I8/I22*100)</f>
        <v>1.5011421733927988</v>
      </c>
      <c r="M8" s="69"/>
    </row>
    <row r="9" spans="1:16" x14ac:dyDescent="0.3">
      <c r="A9" s="60">
        <v>1</v>
      </c>
      <c r="B9" s="62" t="s">
        <v>186</v>
      </c>
      <c r="C9" s="9">
        <v>1878</v>
      </c>
      <c r="D9" s="3">
        <f>IF(C22=0,"- - -",C9/C22*100)</f>
        <v>2.8264403106375293</v>
      </c>
      <c r="E9" s="2">
        <v>305</v>
      </c>
      <c r="F9" s="3">
        <f>IF(E22=0,"- - -",E9/E22*100)</f>
        <v>1.188064817700218</v>
      </c>
      <c r="G9" s="2">
        <v>265</v>
      </c>
      <c r="H9" s="3">
        <f>IF(G22=0,"- - -",G9/G22*100)</f>
        <v>0.72432077843984033</v>
      </c>
      <c r="I9" s="26">
        <f t="shared" ref="I9:I19" si="0">C9+E9+G9</f>
        <v>2448</v>
      </c>
      <c r="J9" s="29">
        <f>IF(I22=0,"- - -",I9/I22*100)</f>
        <v>1.9020683439262793</v>
      </c>
      <c r="M9" s="69"/>
    </row>
    <row r="10" spans="1:16" x14ac:dyDescent="0.3">
      <c r="A10" s="60">
        <v>2</v>
      </c>
      <c r="B10" s="62" t="s">
        <v>183</v>
      </c>
      <c r="C10" s="9">
        <v>3095</v>
      </c>
      <c r="D10" s="3">
        <f>IF(C22=0,"- - -",C10/C22*100)</f>
        <v>4.6580579134308593</v>
      </c>
      <c r="E10" s="2">
        <v>934</v>
      </c>
      <c r="F10" s="3">
        <f>IF(E22=0,"- - -",E10/E22*100)</f>
        <v>3.6382050483016517</v>
      </c>
      <c r="G10" s="2">
        <v>883</v>
      </c>
      <c r="H10" s="3">
        <f>IF(G22=0,"- - -",G10/G22*100)</f>
        <v>2.413491499480676</v>
      </c>
      <c r="I10" s="26">
        <f t="shared" si="0"/>
        <v>4912</v>
      </c>
      <c r="J10" s="29">
        <f>IF(I22=0,"- - -",I10/I22*100)</f>
        <v>3.816568507093907</v>
      </c>
      <c r="M10" s="69"/>
    </row>
    <row r="11" spans="1:16" x14ac:dyDescent="0.3">
      <c r="A11" s="60">
        <v>3</v>
      </c>
      <c r="B11" s="62" t="s">
        <v>183</v>
      </c>
      <c r="C11" s="9">
        <v>9421</v>
      </c>
      <c r="D11" s="3">
        <f>IF(C22=0,"- - -",C11/C22*100)</f>
        <v>14.178857383661429</v>
      </c>
      <c r="E11" s="2">
        <v>6795</v>
      </c>
      <c r="F11" s="3">
        <f>IF(E22=0,"- - -",E11/E22*100)</f>
        <v>26.468526020567158</v>
      </c>
      <c r="G11" s="2">
        <v>6967</v>
      </c>
      <c r="H11" s="3">
        <f>IF(G22=0,"- - -",G11/G22*100)</f>
        <v>19.042803258076859</v>
      </c>
      <c r="I11" s="26">
        <f t="shared" si="0"/>
        <v>23183</v>
      </c>
      <c r="J11" s="29">
        <f>IF(I22=0,"- - -",I11/I22*100)</f>
        <v>18.012929092011003</v>
      </c>
      <c r="M11" s="69"/>
    </row>
    <row r="12" spans="1:16" x14ac:dyDescent="0.3">
      <c r="A12" s="60">
        <v>4</v>
      </c>
      <c r="B12" s="62" t="s">
        <v>183</v>
      </c>
      <c r="C12" s="9">
        <v>25913</v>
      </c>
      <c r="D12" s="3">
        <f>IF(C22=0,"- - -",C12/C22*100)</f>
        <v>38.999759195713686</v>
      </c>
      <c r="E12" s="2">
        <v>9700</v>
      </c>
      <c r="F12" s="3">
        <f>IF(E22=0,"- - -",E12/E22*100)</f>
        <v>37.784356497351204</v>
      </c>
      <c r="G12" s="2">
        <v>15676</v>
      </c>
      <c r="H12" s="3">
        <f>IF(G22=0,"- - -",G12/G22*100)</f>
        <v>42.846990652162035</v>
      </c>
      <c r="I12" s="26">
        <f t="shared" si="0"/>
        <v>51289</v>
      </c>
      <c r="J12" s="29">
        <f>IF(I22=0,"- - -",I12/I22*100)</f>
        <v>39.850973566844338</v>
      </c>
      <c r="M12" s="69"/>
    </row>
    <row r="13" spans="1:16" x14ac:dyDescent="0.3">
      <c r="A13" s="60">
        <v>5</v>
      </c>
      <c r="B13" s="62" t="s">
        <v>183</v>
      </c>
      <c r="C13" s="9">
        <v>12521</v>
      </c>
      <c r="D13" s="3">
        <f>IF(C22=0,"- - -",C13/C22*100)</f>
        <v>18.844440431039672</v>
      </c>
      <c r="E13" s="2">
        <v>4007</v>
      </c>
      <c r="F13" s="3">
        <f>IF(E22=0,"- - -",E13/E22*100)</f>
        <v>15.608444998441881</v>
      </c>
      <c r="G13" s="2">
        <v>7175</v>
      </c>
      <c r="H13" s="3">
        <f>IF(G22=0,"- - -",G13/G22*100)</f>
        <v>19.611326737003225</v>
      </c>
      <c r="I13" s="26">
        <f t="shared" si="0"/>
        <v>23703</v>
      </c>
      <c r="J13" s="29">
        <f>IF(I22=0,"- - -",I13/I22*100)</f>
        <v>18.416963217354819</v>
      </c>
      <c r="M13" s="69"/>
    </row>
    <row r="14" spans="1:16" x14ac:dyDescent="0.3">
      <c r="A14" s="60">
        <v>6</v>
      </c>
      <c r="B14" s="62" t="s">
        <v>183</v>
      </c>
      <c r="C14" s="9">
        <v>6047</v>
      </c>
      <c r="D14" s="3">
        <f>IF(C22=0,"- - -",C14/C22*100)</f>
        <v>9.1008969959665293</v>
      </c>
      <c r="E14" s="2">
        <v>1219</v>
      </c>
      <c r="F14" s="3">
        <f>IF(E22=0,"- - -",E14/E22*100)</f>
        <v>4.7483639763166092</v>
      </c>
      <c r="G14" s="2">
        <v>2151</v>
      </c>
      <c r="H14" s="3">
        <f>IF(G22=0,"- - -",G14/G22*100)</f>
        <v>5.8792980921664029</v>
      </c>
      <c r="I14" s="26">
        <f t="shared" si="0"/>
        <v>9417</v>
      </c>
      <c r="J14" s="29">
        <f>IF(I22=0,"- - -",I14/I22*100)</f>
        <v>7.3169026122360172</v>
      </c>
      <c r="M14" s="69"/>
    </row>
    <row r="15" spans="1:16" x14ac:dyDescent="0.3">
      <c r="A15" s="60">
        <v>7</v>
      </c>
      <c r="B15" s="62" t="s">
        <v>183</v>
      </c>
      <c r="C15" s="9">
        <v>2095</v>
      </c>
      <c r="D15" s="3">
        <f>IF(C22=0,"- - -",C15/C22*100)</f>
        <v>3.1530311239540065</v>
      </c>
      <c r="E15" s="2">
        <v>483</v>
      </c>
      <c r="F15" s="3">
        <f>IF(E22=0,"- - -",E15/E22*100)</f>
        <v>1.881427235899034</v>
      </c>
      <c r="G15" s="2">
        <v>783</v>
      </c>
      <c r="H15" s="3">
        <f>IF(G22=0,"- - -",G15/G22*100)</f>
        <v>2.1401629038430001</v>
      </c>
      <c r="I15" s="26">
        <f t="shared" si="0"/>
        <v>3361</v>
      </c>
      <c r="J15" s="29">
        <f>IF(I22=0,"- - -",I15/I22*100)</f>
        <v>2.6114590293857125</v>
      </c>
      <c r="M15" s="69"/>
    </row>
    <row r="16" spans="1:16" ht="15.6" customHeight="1" x14ac:dyDescent="0.3">
      <c r="A16" s="60">
        <v>8</v>
      </c>
      <c r="B16" s="62" t="s">
        <v>183</v>
      </c>
      <c r="C16" s="9">
        <v>571</v>
      </c>
      <c r="D16" s="3">
        <f>IF(C22=0,"- - -",C16/C22*100)</f>
        <v>0.85937029679128296</v>
      </c>
      <c r="E16" s="2">
        <v>241</v>
      </c>
      <c r="F16" s="3">
        <f>IF(E22=0,"- - -",E16/E22*100)</f>
        <v>0.93876597070738554</v>
      </c>
      <c r="G16" s="2">
        <v>305</v>
      </c>
      <c r="H16" s="3">
        <f>IF(G22=0,"- - -",G16/G22*100)</f>
        <v>0.83365221669491063</v>
      </c>
      <c r="I16" s="26">
        <f t="shared" si="0"/>
        <v>1117</v>
      </c>
      <c r="J16" s="29">
        <f>IF(I22=0,"- - -",I16/I22*100)</f>
        <v>0.86789638078662334</v>
      </c>
      <c r="M16" s="69"/>
    </row>
    <row r="17" spans="1:29" x14ac:dyDescent="0.3">
      <c r="A17" s="60">
        <v>9</v>
      </c>
      <c r="B17" s="62" t="s">
        <v>183</v>
      </c>
      <c r="C17" s="9">
        <v>344</v>
      </c>
      <c r="D17" s="3">
        <f>IF(C22=0,"- - -",C17/C22*100)</f>
        <v>0.51772921558003737</v>
      </c>
      <c r="E17" s="2">
        <v>142</v>
      </c>
      <c r="F17" s="3">
        <f>IF(E22=0,"- - -",E17/E22*100)</f>
        <v>0.55313181676534751</v>
      </c>
      <c r="G17" s="2">
        <v>221</v>
      </c>
      <c r="H17" s="3">
        <f>IF(G22=0,"- - -",G17/G22*100)</f>
        <v>0.60405619635926311</v>
      </c>
      <c r="I17" s="26">
        <f t="shared" si="0"/>
        <v>707</v>
      </c>
      <c r="J17" s="29">
        <f>IF(I22=0,"- - -",I17/I22*100)</f>
        <v>0.54933101272707496</v>
      </c>
      <c r="M17" s="69"/>
    </row>
    <row r="18" spans="1:29" x14ac:dyDescent="0.3">
      <c r="A18" s="61">
        <v>10</v>
      </c>
      <c r="B18" s="62" t="s">
        <v>183</v>
      </c>
      <c r="C18" s="10">
        <v>283</v>
      </c>
      <c r="D18" s="7">
        <f>IF(C22=0,"- - -",C18/C22*100)</f>
        <v>0.42592258142194933</v>
      </c>
      <c r="E18" s="6">
        <v>122</v>
      </c>
      <c r="F18" s="7">
        <f>IF(E22=0,"- - -",E18/E22*100)</f>
        <v>0.47522592708008721</v>
      </c>
      <c r="G18" s="6">
        <v>161</v>
      </c>
      <c r="H18" s="7">
        <f>IF(G22=0,"- - -",G18/G22*100)</f>
        <v>0.44005903897665777</v>
      </c>
      <c r="I18" s="26">
        <f t="shared" si="0"/>
        <v>566</v>
      </c>
      <c r="J18" s="29">
        <f>IF(I22=0,"- - -",I18/I22*100)</f>
        <v>0.43977560566269369</v>
      </c>
      <c r="M18" s="69"/>
    </row>
    <row r="19" spans="1:29" x14ac:dyDescent="0.3">
      <c r="A19" s="80" t="s">
        <v>47</v>
      </c>
      <c r="B19" s="62" t="s">
        <v>183</v>
      </c>
      <c r="C19" s="10">
        <v>1830</v>
      </c>
      <c r="D19" s="7">
        <f>IF(C22=0,"- - -",C19/C22*100)</f>
        <v>2.7541990247426407</v>
      </c>
      <c r="E19" s="6">
        <v>573</v>
      </c>
      <c r="F19" s="7">
        <f>IF(E22=0,"- - -",E19/E22*100)</f>
        <v>2.232003739482705</v>
      </c>
      <c r="G19" s="6">
        <v>878</v>
      </c>
      <c r="H19" s="7">
        <f>IF(G22=0,"- - -",G19/G22*100)</f>
        <v>2.3998250696987919</v>
      </c>
      <c r="I19" s="26">
        <f t="shared" si="0"/>
        <v>3281</v>
      </c>
      <c r="J19" s="29">
        <f>IF(I22=0,"- - -",I19/I22*100)</f>
        <v>2.5492999331789714</v>
      </c>
      <c r="M19" s="69"/>
    </row>
    <row r="20" spans="1:29" x14ac:dyDescent="0.3">
      <c r="A20" s="81" t="s">
        <v>49</v>
      </c>
      <c r="B20" s="62" t="s">
        <v>183</v>
      </c>
      <c r="C20" s="10">
        <v>687</v>
      </c>
      <c r="D20" s="7">
        <f>IF(C22=0,"- - -",C20/C22*100)</f>
        <v>1.0339534043705978</v>
      </c>
      <c r="E20" s="6">
        <v>248</v>
      </c>
      <c r="F20" s="7">
        <f>IF(E22=0,"- - -",E20/E22*100)</f>
        <v>0.96603303209722657</v>
      </c>
      <c r="G20" s="6">
        <v>371</v>
      </c>
      <c r="H20" s="7">
        <f>IF(G22=0,"- - -",G20/G22*100)</f>
        <v>1.0140490898157766</v>
      </c>
      <c r="I20" s="26">
        <f t="shared" ref="I20:I21" si="1">C20+E20+G20</f>
        <v>1306</v>
      </c>
      <c r="J20" s="29">
        <f>IF(I22=0,"- - -",I20/I22*100)</f>
        <v>1.0147472455750495</v>
      </c>
      <c r="M20" s="69"/>
    </row>
    <row r="21" spans="1:29" ht="15" thickBot="1" x14ac:dyDescent="0.35">
      <c r="A21" s="61" t="s">
        <v>48</v>
      </c>
      <c r="B21" s="62" t="s">
        <v>183</v>
      </c>
      <c r="C21" s="10">
        <v>669</v>
      </c>
      <c r="D21" s="7">
        <f>IF(C22=0,"- - -",C21/C22*100)</f>
        <v>1.0068629221600145</v>
      </c>
      <c r="E21" s="6">
        <v>398</v>
      </c>
      <c r="F21" s="7">
        <f>IF(E22=0,"- - -",E21/E22*100)</f>
        <v>1.5503272047366781</v>
      </c>
      <c r="G21" s="6">
        <v>413</v>
      </c>
      <c r="H21" s="7">
        <f>IF(G22=0,"- - -",G21/G22*100)</f>
        <v>1.1288470999836002</v>
      </c>
      <c r="I21" s="26">
        <f t="shared" si="1"/>
        <v>1480</v>
      </c>
      <c r="J21" s="29">
        <f>IF(I22=0,"- - -",I21/I22*100)</f>
        <v>1.1499432798247113</v>
      </c>
      <c r="M21" s="69"/>
    </row>
    <row r="22" spans="1:29" x14ac:dyDescent="0.3">
      <c r="A22" s="161" t="s">
        <v>153</v>
      </c>
      <c r="B22" s="162"/>
      <c r="C22" s="14">
        <f>SUM(C8:C21)</f>
        <v>66444</v>
      </c>
      <c r="D22" s="15">
        <f>IF(C22=0,"- - -",C22/C22*100)</f>
        <v>100</v>
      </c>
      <c r="E22" s="16">
        <f>SUM(E8:E21)</f>
        <v>25672</v>
      </c>
      <c r="F22" s="15">
        <f>IF(E22=0,"- - -",E22/E22*100)</f>
        <v>100</v>
      </c>
      <c r="G22" s="16">
        <f>SUM(G8:G21)</f>
        <v>36586</v>
      </c>
      <c r="H22" s="15">
        <f>IF(G22=0,"- - -",G22/G22*100)</f>
        <v>100</v>
      </c>
      <c r="I22" s="22">
        <f>SUM(I8:I21)</f>
        <v>128702</v>
      </c>
      <c r="J22" s="23">
        <f>IF(I22=0,"- - -",I22/I22*100)</f>
        <v>100</v>
      </c>
      <c r="M22" s="69"/>
    </row>
    <row r="23" spans="1:29" ht="15" thickBot="1" x14ac:dyDescent="0.35">
      <c r="A23" s="163" t="s">
        <v>376</v>
      </c>
      <c r="B23" s="164"/>
      <c r="C23" s="18">
        <f>IF($I22=0,"- - -",C22/$I22*100)</f>
        <v>51.626237354508866</v>
      </c>
      <c r="D23" s="19"/>
      <c r="E23" s="20">
        <f>IF($I22=0,"- - -",E22/$I22*100)</f>
        <v>19.946853972743238</v>
      </c>
      <c r="F23" s="19"/>
      <c r="G23" s="20">
        <f>IF($I22=0,"- - -",G22/$I22*100)</f>
        <v>28.426908672747896</v>
      </c>
      <c r="H23" s="19"/>
      <c r="I23" s="24">
        <f>IF($I22=0,"- - -",I22/$I22*100)</f>
        <v>100</v>
      </c>
      <c r="J23" s="25"/>
    </row>
    <row r="26" spans="1:29" x14ac:dyDescent="0.3">
      <c r="A26" s="49" t="s">
        <v>395</v>
      </c>
      <c r="J26" s="48"/>
      <c r="L26" s="48"/>
    </row>
    <row r="27" spans="1:29" ht="15" thickBot="1" x14ac:dyDescent="0.35"/>
    <row r="28" spans="1:29" ht="14.4" customHeight="1" x14ac:dyDescent="0.3">
      <c r="A28" s="157" t="s">
        <v>449</v>
      </c>
      <c r="B28" s="158"/>
      <c r="C28" s="32" t="s">
        <v>155</v>
      </c>
      <c r="D28" s="33"/>
      <c r="E28" s="33" t="s">
        <v>156</v>
      </c>
      <c r="F28" s="33"/>
      <c r="G28" s="33" t="s">
        <v>157</v>
      </c>
      <c r="H28" s="33"/>
      <c r="I28" s="33" t="s">
        <v>158</v>
      </c>
      <c r="J28" s="33"/>
      <c r="K28" s="33" t="s">
        <v>159</v>
      </c>
      <c r="L28" s="33"/>
      <c r="M28" s="33" t="s">
        <v>378</v>
      </c>
      <c r="N28" s="33"/>
      <c r="O28" s="33" t="s">
        <v>161</v>
      </c>
      <c r="P28" s="33"/>
      <c r="Q28" s="33" t="s">
        <v>162</v>
      </c>
      <c r="R28" s="33"/>
      <c r="S28" s="33" t="s">
        <v>163</v>
      </c>
      <c r="T28" s="33"/>
      <c r="U28" s="33" t="s">
        <v>164</v>
      </c>
      <c r="V28" s="33"/>
      <c r="W28" s="33" t="s">
        <v>138</v>
      </c>
      <c r="X28" s="33"/>
      <c r="Y28" s="35" t="s">
        <v>153</v>
      </c>
      <c r="Z28" s="36"/>
    </row>
    <row r="29" spans="1:29" ht="15" thickBot="1" x14ac:dyDescent="0.35">
      <c r="A29" s="159"/>
      <c r="B29" s="160"/>
      <c r="C29" s="37" t="s">
        <v>154</v>
      </c>
      <c r="D29" s="38" t="s">
        <v>0</v>
      </c>
      <c r="E29" s="39" t="s">
        <v>154</v>
      </c>
      <c r="F29" s="38" t="s">
        <v>0</v>
      </c>
      <c r="G29" s="39" t="s">
        <v>154</v>
      </c>
      <c r="H29" s="38" t="s">
        <v>0</v>
      </c>
      <c r="I29" s="37" t="s">
        <v>154</v>
      </c>
      <c r="J29" s="38" t="s">
        <v>0</v>
      </c>
      <c r="K29" s="37" t="s">
        <v>154</v>
      </c>
      <c r="L29" s="38" t="s">
        <v>0</v>
      </c>
      <c r="M29" s="37" t="s">
        <v>154</v>
      </c>
      <c r="N29" s="38" t="s">
        <v>0</v>
      </c>
      <c r="O29" s="37" t="s">
        <v>154</v>
      </c>
      <c r="P29" s="38" t="s">
        <v>0</v>
      </c>
      <c r="Q29" s="37" t="s">
        <v>154</v>
      </c>
      <c r="R29" s="38" t="s">
        <v>0</v>
      </c>
      <c r="S29" s="37" t="s">
        <v>154</v>
      </c>
      <c r="T29" s="38" t="s">
        <v>0</v>
      </c>
      <c r="U29" s="37" t="s">
        <v>154</v>
      </c>
      <c r="V29" s="38" t="s">
        <v>0</v>
      </c>
      <c r="W29" s="37" t="s">
        <v>154</v>
      </c>
      <c r="X29" s="38" t="s">
        <v>0</v>
      </c>
      <c r="Y29" s="41" t="s">
        <v>154</v>
      </c>
      <c r="Z29" s="42" t="s">
        <v>0</v>
      </c>
    </row>
    <row r="30" spans="1:29" x14ac:dyDescent="0.3">
      <c r="A30" s="59">
        <v>0</v>
      </c>
      <c r="B30" s="62" t="s">
        <v>186</v>
      </c>
      <c r="C30" s="8">
        <v>200</v>
      </c>
      <c r="D30" s="5">
        <f>IF(C44=0,"- - -",C30/C44*100)</f>
        <v>1.6565890830779424</v>
      </c>
      <c r="E30" s="4">
        <v>249</v>
      </c>
      <c r="F30" s="5">
        <f>IF(E44=0,"- - -",E30/E44*100)</f>
        <v>1.5112891478514201</v>
      </c>
      <c r="G30" s="4">
        <v>456</v>
      </c>
      <c r="H30" s="5">
        <f>IF(G44=0,"- - -",G30/G44*100)</f>
        <v>1.9969345303262536</v>
      </c>
      <c r="I30" s="4">
        <v>109</v>
      </c>
      <c r="J30" s="5">
        <f>IF(I44=0,"- - -",I30/I44*100)</f>
        <v>1.2766455844460061</v>
      </c>
      <c r="K30" s="4">
        <v>76</v>
      </c>
      <c r="L30" s="5">
        <f>IF(K44=0,"- - -",K30/K44*100)</f>
        <v>1.1652867218644587</v>
      </c>
      <c r="M30" s="4">
        <v>505</v>
      </c>
      <c r="N30" s="5">
        <f>IF(M44=0,"- - -",M30/M44*100)</f>
        <v>1.9671237145528202</v>
      </c>
      <c r="O30" s="4">
        <v>141</v>
      </c>
      <c r="P30" s="5">
        <f>IF(O44=0,"- - -",O30/O44*100)</f>
        <v>0.98298940323480211</v>
      </c>
      <c r="Q30" s="4">
        <v>19</v>
      </c>
      <c r="R30" s="5">
        <f>IF(Q44=0,"- - -",Q30/Q44*100)</f>
        <v>1.0758776896942241</v>
      </c>
      <c r="S30" s="4">
        <v>109</v>
      </c>
      <c r="T30" s="5">
        <f>IF(S44=0,"- - -",S30/S44*100)</f>
        <v>0.87102445261307337</v>
      </c>
      <c r="U30" s="4">
        <v>43</v>
      </c>
      <c r="V30" s="5">
        <f>IF(U44=0,"- - -",U30/U44*100)</f>
        <v>0.85317460317460314</v>
      </c>
      <c r="W30" s="4">
        <v>25</v>
      </c>
      <c r="X30" s="5">
        <f>IF(W44=0,"- - -",W30/W44*100)</f>
        <v>0.85557837097878164</v>
      </c>
      <c r="Y30" s="26">
        <f>C30+E30+G30+I30+K30+M30+O30+Q30+S30+U30+W30</f>
        <v>1932</v>
      </c>
      <c r="Z30" s="27">
        <f>IF(Y44=0,"- - -",Y30/Y44*100)</f>
        <v>1.5011421733927988</v>
      </c>
      <c r="AC30" s="69"/>
    </row>
    <row r="31" spans="1:29" x14ac:dyDescent="0.3">
      <c r="A31" s="60">
        <v>1</v>
      </c>
      <c r="B31" s="62" t="s">
        <v>186</v>
      </c>
      <c r="C31" s="9">
        <v>303</v>
      </c>
      <c r="D31" s="3">
        <f>IF(C44=0,"- - -",C31/C44*100)</f>
        <v>2.5097324608630829</v>
      </c>
      <c r="E31" s="2">
        <v>462</v>
      </c>
      <c r="F31" s="3">
        <f>IF(E44=0,"- - -",E31/E44*100)</f>
        <v>2.8040786598689005</v>
      </c>
      <c r="G31" s="2">
        <v>678</v>
      </c>
      <c r="H31" s="3">
        <f>IF(G44=0,"- - -",G31/G44*100)</f>
        <v>2.9691263411429825</v>
      </c>
      <c r="I31" s="2">
        <v>271</v>
      </c>
      <c r="J31" s="3">
        <f>IF(I44=0,"- - -",I31/I44*100)</f>
        <v>3.1740454438978682</v>
      </c>
      <c r="K31" s="2">
        <v>164</v>
      </c>
      <c r="L31" s="3">
        <f>IF(K44=0,"- - -",K31/K44*100)</f>
        <v>2.5145660840233055</v>
      </c>
      <c r="M31" s="2">
        <v>305</v>
      </c>
      <c r="N31" s="3">
        <f>IF(M44=0,"- - -",M31/M44*100)</f>
        <v>1.188064817700218</v>
      </c>
      <c r="O31" s="2">
        <v>111</v>
      </c>
      <c r="P31" s="3">
        <f>IF(O44=0,"- - -",O31/O44*100)</f>
        <v>0.77384272169548252</v>
      </c>
      <c r="Q31" s="2">
        <v>32</v>
      </c>
      <c r="R31" s="3">
        <f>IF(Q44=0,"- - -",Q31/Q44*100)</f>
        <v>1.8120045300113252</v>
      </c>
      <c r="S31" s="2">
        <v>69</v>
      </c>
      <c r="T31" s="3">
        <f>IF(S44=0,"- - -",S31/S44*100)</f>
        <v>0.55138245165414734</v>
      </c>
      <c r="U31" s="2">
        <v>34</v>
      </c>
      <c r="V31" s="3">
        <f>IF(U44=0,"- - -",U31/U44*100)</f>
        <v>0.67460317460317465</v>
      </c>
      <c r="W31" s="2">
        <v>19</v>
      </c>
      <c r="X31" s="3">
        <f>IF(W44=0,"- - -",W31/W44*100)</f>
        <v>0.65023956194387411</v>
      </c>
      <c r="Y31" s="26">
        <f t="shared" ref="Y31:Y41" si="2">C31+E31+G31+I31+K31+M31+O31+Q31+S31+U31+W31</f>
        <v>2448</v>
      </c>
      <c r="Z31" s="29">
        <f>IF(Y44=0,"- - -",Y31/Y44*100)</f>
        <v>1.9020683439262793</v>
      </c>
      <c r="AC31" s="69"/>
    </row>
    <row r="32" spans="1:29" x14ac:dyDescent="0.3">
      <c r="A32" s="60">
        <v>2</v>
      </c>
      <c r="B32" s="62" t="s">
        <v>183</v>
      </c>
      <c r="C32" s="9">
        <v>405</v>
      </c>
      <c r="D32" s="3">
        <f>IF(C44=0,"- - -",C32/C44*100)</f>
        <v>3.3545928932328337</v>
      </c>
      <c r="E32" s="2">
        <v>996</v>
      </c>
      <c r="F32" s="3">
        <f>IF(E44=0,"- - -",E32/E44*100)</f>
        <v>6.0451565914056804</v>
      </c>
      <c r="G32" s="2">
        <v>1134</v>
      </c>
      <c r="H32" s="3">
        <f>IF(G44=0,"- - -",G32/G44*100)</f>
        <v>4.9660608714692351</v>
      </c>
      <c r="I32" s="2">
        <v>360</v>
      </c>
      <c r="J32" s="3">
        <f>IF(I44=0,"- - -",I32/I44*100)</f>
        <v>4.2164441321152495</v>
      </c>
      <c r="K32" s="2">
        <v>200</v>
      </c>
      <c r="L32" s="3">
        <f>IF(K44=0,"- - -",K32/K44*100)</f>
        <v>3.0665440049064703</v>
      </c>
      <c r="M32" s="2">
        <v>934</v>
      </c>
      <c r="N32" s="3">
        <f>IF(M44=0,"- - -",M32/M44*100)</f>
        <v>3.6382050483016517</v>
      </c>
      <c r="O32" s="2">
        <v>388</v>
      </c>
      <c r="P32" s="3">
        <f>IF(O44=0,"- - -",O32/O44*100)</f>
        <v>2.7049637479085331</v>
      </c>
      <c r="Q32" s="2">
        <v>84</v>
      </c>
      <c r="R32" s="3">
        <f>IF(Q44=0,"- - -",Q32/Q44*100)</f>
        <v>4.756511891279728</v>
      </c>
      <c r="S32" s="2">
        <v>232</v>
      </c>
      <c r="T32" s="3">
        <f>IF(S44=0,"- - -",S32/S44*100)</f>
        <v>1.8539236055617709</v>
      </c>
      <c r="U32" s="2">
        <v>94</v>
      </c>
      <c r="V32" s="3">
        <f>IF(U44=0,"- - -",U32/U44*100)</f>
        <v>1.8650793650793651</v>
      </c>
      <c r="W32" s="2">
        <v>85</v>
      </c>
      <c r="X32" s="3">
        <f>IF(W44=0,"- - -",W32/W44*100)</f>
        <v>2.9089664613278576</v>
      </c>
      <c r="Y32" s="26">
        <f t="shared" si="2"/>
        <v>4912</v>
      </c>
      <c r="Z32" s="29">
        <f>IF(Y44=0,"- - -",Y32/Y44*100)</f>
        <v>3.816568507093907</v>
      </c>
      <c r="AC32" s="69"/>
    </row>
    <row r="33" spans="1:29" x14ac:dyDescent="0.3">
      <c r="A33" s="60">
        <v>3</v>
      </c>
      <c r="B33" s="62" t="s">
        <v>183</v>
      </c>
      <c r="C33" s="9">
        <v>1034</v>
      </c>
      <c r="D33" s="3">
        <f>IF(C44=0,"- - -",C33/C44*100)</f>
        <v>8.5645655595129622</v>
      </c>
      <c r="E33" s="2">
        <v>3129</v>
      </c>
      <c r="F33" s="3">
        <f>IF(E44=0,"- - -",E33/E44*100)</f>
        <v>18.991260014566642</v>
      </c>
      <c r="G33" s="2">
        <v>3362</v>
      </c>
      <c r="H33" s="3">
        <f>IF(G44=0,"- - -",G33/G44*100)</f>
        <v>14.723012918765054</v>
      </c>
      <c r="I33" s="2">
        <v>1200</v>
      </c>
      <c r="J33" s="3">
        <f>IF(I44=0,"- - -",I33/I44*100)</f>
        <v>14.054813773717498</v>
      </c>
      <c r="K33" s="2">
        <v>696</v>
      </c>
      <c r="L33" s="3">
        <f>IF(K44=0,"- - -",K33/K44*100)</f>
        <v>10.671573137074516</v>
      </c>
      <c r="M33" s="2">
        <v>6795</v>
      </c>
      <c r="N33" s="3">
        <f>IF(M44=0,"- - -",M33/M44*100)</f>
        <v>26.468526020567158</v>
      </c>
      <c r="O33" s="2">
        <v>2507</v>
      </c>
      <c r="P33" s="3">
        <f>IF(O44=0,"- - -",O33/O44*100)</f>
        <v>17.477691020635806</v>
      </c>
      <c r="Q33" s="2">
        <v>752</v>
      </c>
      <c r="R33" s="3">
        <f>IF(Q44=0,"- - -",Q33/Q44*100)</f>
        <v>42.582106455266135</v>
      </c>
      <c r="S33" s="2">
        <v>1854</v>
      </c>
      <c r="T33" s="3">
        <f>IF(S44=0,"- - -",S33/S44*100)</f>
        <v>14.81540674444622</v>
      </c>
      <c r="U33" s="2">
        <v>860</v>
      </c>
      <c r="V33" s="3">
        <f>IF(U44=0,"- - -",U33/U44*100)</f>
        <v>17.063492063492063</v>
      </c>
      <c r="W33" s="2">
        <v>994</v>
      </c>
      <c r="X33" s="3">
        <f>IF(W44=0,"- - -",W33/W44*100)</f>
        <v>34.017796030116358</v>
      </c>
      <c r="Y33" s="26">
        <f t="shared" si="2"/>
        <v>23183</v>
      </c>
      <c r="Z33" s="29">
        <f>IF(Y44=0,"- - -",Y33/Y44*100)</f>
        <v>18.012929092011003</v>
      </c>
      <c r="AC33" s="69"/>
    </row>
    <row r="34" spans="1:29" x14ac:dyDescent="0.3">
      <c r="A34" s="60">
        <v>4</v>
      </c>
      <c r="B34" s="62" t="s">
        <v>183</v>
      </c>
      <c r="C34" s="9">
        <v>3534</v>
      </c>
      <c r="D34" s="3">
        <f>IF(C44=0,"- - -",C34/C44*100)</f>
        <v>29.271929097987243</v>
      </c>
      <c r="E34" s="2">
        <v>6451</v>
      </c>
      <c r="F34" s="3">
        <f>IF(E44=0,"- - -",E34/E44*100)</f>
        <v>39.153920854576349</v>
      </c>
      <c r="G34" s="2">
        <v>10037</v>
      </c>
      <c r="H34" s="3">
        <f>IF(G44=0,"- - -",G34/G44*100)</f>
        <v>43.954455879132908</v>
      </c>
      <c r="I34" s="2">
        <v>3581</v>
      </c>
      <c r="J34" s="3">
        <f>IF(I44=0,"- - -",I34/I44*100)</f>
        <v>41.941906769735297</v>
      </c>
      <c r="K34" s="2">
        <v>2310</v>
      </c>
      <c r="L34" s="3">
        <f>IF(K44=0,"- - -",K34/K44*100)</f>
        <v>35.418583256669734</v>
      </c>
      <c r="M34" s="2">
        <v>9700</v>
      </c>
      <c r="N34" s="3">
        <f>IF(M44=0,"- - -",M34/M44*100)</f>
        <v>37.784356497351204</v>
      </c>
      <c r="O34" s="2">
        <v>6057</v>
      </c>
      <c r="P34" s="3">
        <f>IF(O44=0,"- - -",O34/O44*100)</f>
        <v>42.226715002788623</v>
      </c>
      <c r="Q34" s="2">
        <v>465</v>
      </c>
      <c r="R34" s="3">
        <f>IF(Q44=0,"- - -",Q34/Q44*100)</f>
        <v>26.330690826727064</v>
      </c>
      <c r="S34" s="2">
        <v>5747</v>
      </c>
      <c r="T34" s="3">
        <f>IF(S44=0,"- - -",S34/S44*100)</f>
        <v>45.924564487773694</v>
      </c>
      <c r="U34" s="2">
        <v>2113</v>
      </c>
      <c r="V34" s="3">
        <f>IF(U44=0,"- - -",U34/U44*100)</f>
        <v>41.924603174603178</v>
      </c>
      <c r="W34" s="2">
        <v>1294</v>
      </c>
      <c r="X34" s="3">
        <f>IF(W44=0,"- - -",W34/W44*100)</f>
        <v>44.284736481861735</v>
      </c>
      <c r="Y34" s="26">
        <f t="shared" si="2"/>
        <v>51289</v>
      </c>
      <c r="Z34" s="29">
        <f>IF(Y44=0,"- - -",Y34/Y44*100)</f>
        <v>39.850973566844338</v>
      </c>
      <c r="AC34" s="69"/>
    </row>
    <row r="35" spans="1:29" x14ac:dyDescent="0.3">
      <c r="A35" s="60">
        <v>5</v>
      </c>
      <c r="B35" s="62" t="s">
        <v>183</v>
      </c>
      <c r="C35" s="9">
        <v>4001</v>
      </c>
      <c r="D35" s="3">
        <f>IF(C44=0,"- - -",C35/C44*100)</f>
        <v>33.140064606974242</v>
      </c>
      <c r="E35" s="2">
        <v>2320</v>
      </c>
      <c r="F35" s="3">
        <f>IF(E44=0,"- - -",E35/E44*100)</f>
        <v>14.081087642631706</v>
      </c>
      <c r="G35" s="2">
        <v>2835</v>
      </c>
      <c r="H35" s="3">
        <f>IF(G44=0,"- - -",G35/G44*100)</f>
        <v>12.41515217867309</v>
      </c>
      <c r="I35" s="2">
        <v>1861</v>
      </c>
      <c r="J35" s="3">
        <f>IF(I44=0,"- - -",I35/I44*100)</f>
        <v>21.796673694073554</v>
      </c>
      <c r="K35" s="2">
        <v>1504</v>
      </c>
      <c r="L35" s="3">
        <f>IF(K44=0,"- - -",K35/K44*100)</f>
        <v>23.060410916896657</v>
      </c>
      <c r="M35" s="2">
        <v>4007</v>
      </c>
      <c r="N35" s="3">
        <f>IF(M44=0,"- - -",M35/M44*100)</f>
        <v>15.608444998441881</v>
      </c>
      <c r="O35" s="2">
        <v>2812</v>
      </c>
      <c r="P35" s="3">
        <f>IF(O44=0,"- - -",O35/O44*100)</f>
        <v>19.604015616285555</v>
      </c>
      <c r="Q35" s="2">
        <v>269</v>
      </c>
      <c r="R35" s="3">
        <f>IF(Q44=0,"- - -",Q35/Q44*100)</f>
        <v>15.232163080407702</v>
      </c>
      <c r="S35" s="2">
        <v>2701</v>
      </c>
      <c r="T35" s="3">
        <f>IF(S44=0,"- - -",S35/S44*100)</f>
        <v>21.583826114751478</v>
      </c>
      <c r="U35" s="2">
        <v>1106</v>
      </c>
      <c r="V35" s="3">
        <f>IF(U44=0,"- - -",U35/U44*100)</f>
        <v>21.944444444444443</v>
      </c>
      <c r="W35" s="2">
        <v>287</v>
      </c>
      <c r="X35" s="3">
        <f>IF(W44=0,"- - -",W35/W44*100)</f>
        <v>9.8220396988364129</v>
      </c>
      <c r="Y35" s="26">
        <f t="shared" si="2"/>
        <v>23703</v>
      </c>
      <c r="Z35" s="29">
        <f>IF(Y44=0,"- - -",Y35/Y44*100)</f>
        <v>18.416963217354819</v>
      </c>
      <c r="AC35" s="69"/>
    </row>
    <row r="36" spans="1:29" x14ac:dyDescent="0.3">
      <c r="A36" s="60">
        <v>6</v>
      </c>
      <c r="B36" s="62" t="s">
        <v>183</v>
      </c>
      <c r="C36" s="9">
        <v>1322</v>
      </c>
      <c r="D36" s="3">
        <f>IF(C44=0,"- - -",C36/C44*100)</f>
        <v>10.9500538391452</v>
      </c>
      <c r="E36" s="2">
        <v>1319</v>
      </c>
      <c r="F36" s="3">
        <f>IF(E44=0,"- - -",E36/E44*100)</f>
        <v>8.0055838795824226</v>
      </c>
      <c r="G36" s="2">
        <v>2255</v>
      </c>
      <c r="H36" s="3">
        <f>IF(G44=0,"- - -",G36/G44*100)</f>
        <v>9.8751915918546089</v>
      </c>
      <c r="I36" s="2">
        <v>480</v>
      </c>
      <c r="J36" s="3">
        <f>IF(I44=0,"- - -",I36/I44*100)</f>
        <v>5.6219255094869993</v>
      </c>
      <c r="K36" s="2">
        <v>671</v>
      </c>
      <c r="L36" s="3">
        <f>IF(K44=0,"- - -",K36/K44*100)</f>
        <v>10.288255136461208</v>
      </c>
      <c r="M36" s="2">
        <v>1219</v>
      </c>
      <c r="N36" s="3">
        <f>IF(M44=0,"- - -",M36/M44*100)</f>
        <v>4.7483639763166092</v>
      </c>
      <c r="O36" s="2">
        <v>1023</v>
      </c>
      <c r="P36" s="3">
        <f>IF(O44=0,"- - -",O36/O44*100)</f>
        <v>7.1319018404907979</v>
      </c>
      <c r="Q36" s="2">
        <v>49</v>
      </c>
      <c r="R36" s="3">
        <f>IF(Q44=0,"- - -",Q36/Q44*100)</f>
        <v>2.7746319365798415</v>
      </c>
      <c r="S36" s="2">
        <v>674</v>
      </c>
      <c r="T36" s="3">
        <f>IF(S44=0,"- - -",S36/S44*100)</f>
        <v>5.3859677161579027</v>
      </c>
      <c r="U36" s="2">
        <v>319</v>
      </c>
      <c r="V36" s="3">
        <f>IF(U44=0,"- - -",U36/U44*100)</f>
        <v>6.3293650793650791</v>
      </c>
      <c r="W36" s="2">
        <v>86</v>
      </c>
      <c r="X36" s="3">
        <f>IF(W44=0,"- - -",W36/W44*100)</f>
        <v>2.9431895961670089</v>
      </c>
      <c r="Y36" s="26">
        <f t="shared" si="2"/>
        <v>9417</v>
      </c>
      <c r="Z36" s="29">
        <f>IF(Y44=0,"- - -",Y36/Y44*100)</f>
        <v>7.3169026122360172</v>
      </c>
      <c r="AC36" s="69"/>
    </row>
    <row r="37" spans="1:29" x14ac:dyDescent="0.3">
      <c r="A37" s="60">
        <v>7</v>
      </c>
      <c r="B37" s="62" t="s">
        <v>183</v>
      </c>
      <c r="C37" s="9">
        <v>432</v>
      </c>
      <c r="D37" s="3">
        <f>IF(C44=0,"- - -",C37/C44*100)</f>
        <v>3.5782324194483559</v>
      </c>
      <c r="E37" s="2">
        <v>538</v>
      </c>
      <c r="F37" s="3">
        <f>IF(E44=0,"- - -",E37/E44*100)</f>
        <v>3.2653556688516634</v>
      </c>
      <c r="G37" s="2">
        <v>609</v>
      </c>
      <c r="H37" s="3">
        <f>IF(G44=0,"- - -",G37/G44*100)</f>
        <v>2.6669586161594045</v>
      </c>
      <c r="I37" s="2">
        <v>179</v>
      </c>
      <c r="J37" s="3">
        <f>IF(I44=0,"- - -",I37/I44*100)</f>
        <v>2.0965097212461936</v>
      </c>
      <c r="K37" s="2">
        <v>337</v>
      </c>
      <c r="L37" s="3">
        <f>IF(K44=0,"- - -",K37/K44*100)</f>
        <v>5.167126648267403</v>
      </c>
      <c r="M37" s="2">
        <v>483</v>
      </c>
      <c r="N37" s="3">
        <f>IF(M44=0,"- - -",M37/M44*100)</f>
        <v>1.881427235899034</v>
      </c>
      <c r="O37" s="2">
        <v>335</v>
      </c>
      <c r="P37" s="3">
        <f>IF(O44=0,"- - -",O37/O44*100)</f>
        <v>2.3354712771890687</v>
      </c>
      <c r="Q37" s="2">
        <v>27</v>
      </c>
      <c r="R37" s="3">
        <f>IF(Q44=0,"- - -",Q37/Q44*100)</f>
        <v>1.5288788221970555</v>
      </c>
      <c r="S37" s="2">
        <v>269</v>
      </c>
      <c r="T37" s="3">
        <f>IF(S44=0,"- - -",S37/S44*100)</f>
        <v>2.1495924564487772</v>
      </c>
      <c r="U37" s="2">
        <v>128</v>
      </c>
      <c r="V37" s="3">
        <f>IF(U44=0,"- - -",U37/U44*100)</f>
        <v>2.5396825396825395</v>
      </c>
      <c r="W37" s="2">
        <v>24</v>
      </c>
      <c r="X37" s="3">
        <f>IF(W44=0,"- - -",W37/W44*100)</f>
        <v>0.82135523613963046</v>
      </c>
      <c r="Y37" s="26">
        <f t="shared" si="2"/>
        <v>3361</v>
      </c>
      <c r="Z37" s="29">
        <f>IF(Y44=0,"- - -",Y37/Y44*100)</f>
        <v>2.6114590293857125</v>
      </c>
      <c r="AC37" s="69"/>
    </row>
    <row r="38" spans="1:29" x14ac:dyDescent="0.3">
      <c r="A38" s="60">
        <v>8</v>
      </c>
      <c r="B38" s="62" t="s">
        <v>183</v>
      </c>
      <c r="C38" s="9">
        <v>96</v>
      </c>
      <c r="D38" s="3">
        <f>IF(C44=0,"- - -",C38/C44*100)</f>
        <v>0.79516275987741236</v>
      </c>
      <c r="E38" s="2">
        <v>152</v>
      </c>
      <c r="F38" s="3">
        <f>IF(E44=0,"- - -",E38/E44*100)</f>
        <v>0.92255401796552572</v>
      </c>
      <c r="G38" s="2">
        <v>182</v>
      </c>
      <c r="H38" s="3">
        <f>IF(G44=0,"- - -",G38/G44*100)</f>
        <v>0.79702211517407484</v>
      </c>
      <c r="I38" s="2">
        <v>69</v>
      </c>
      <c r="J38" s="3">
        <f>IF(I44=0,"- - -",I38/I44*100)</f>
        <v>0.8081517919887562</v>
      </c>
      <c r="K38" s="2">
        <v>72</v>
      </c>
      <c r="L38" s="3">
        <f>IF(K44=0,"- - -",K38/K44*100)</f>
        <v>1.1039558417663293</v>
      </c>
      <c r="M38" s="2">
        <v>241</v>
      </c>
      <c r="N38" s="3">
        <f>IF(M44=0,"- - -",M38/M44*100)</f>
        <v>0.93876597070738554</v>
      </c>
      <c r="O38" s="2">
        <v>145</v>
      </c>
      <c r="P38" s="3">
        <f>IF(O44=0,"- - -",O38/O44*100)</f>
        <v>1.0108756274400448</v>
      </c>
      <c r="Q38" s="2">
        <v>9</v>
      </c>
      <c r="R38" s="3">
        <f>IF(Q44=0,"- - -",Q38/Q44*100)</f>
        <v>0.50962627406568517</v>
      </c>
      <c r="S38" s="2">
        <v>91</v>
      </c>
      <c r="T38" s="3">
        <f>IF(S44=0,"- - -",S38/S44*100)</f>
        <v>0.72718555218155667</v>
      </c>
      <c r="U38" s="2">
        <v>48</v>
      </c>
      <c r="V38" s="3">
        <f>IF(U44=0,"- - -",U38/U44*100)</f>
        <v>0.95238095238095244</v>
      </c>
      <c r="W38" s="2">
        <v>12</v>
      </c>
      <c r="X38" s="3">
        <f>IF(W44=0,"- - -",W38/W44*100)</f>
        <v>0.41067761806981523</v>
      </c>
      <c r="Y38" s="26">
        <f t="shared" si="2"/>
        <v>1117</v>
      </c>
      <c r="Z38" s="29">
        <f>IF(Y44=0,"- - -",Y38/Y44*100)</f>
        <v>0.86789638078662334</v>
      </c>
      <c r="AC38" s="69"/>
    </row>
    <row r="39" spans="1:29" x14ac:dyDescent="0.3">
      <c r="A39" s="60">
        <v>9</v>
      </c>
      <c r="B39" s="62" t="s">
        <v>183</v>
      </c>
      <c r="C39" s="9">
        <v>58</v>
      </c>
      <c r="D39" s="3">
        <f>IF(C44=0,"- - -",C39/C44*100)</f>
        <v>0.48041083409260338</v>
      </c>
      <c r="E39" s="2">
        <v>101</v>
      </c>
      <c r="F39" s="3">
        <f>IF(E44=0,"- - -",E39/E44*100)</f>
        <v>0.61301286720077697</v>
      </c>
      <c r="G39" s="2">
        <v>108</v>
      </c>
      <c r="H39" s="3">
        <f>IF(G44=0,"- - -",G39/G44*100)</f>
        <v>0.47295817823516534</v>
      </c>
      <c r="I39" s="2">
        <v>44</v>
      </c>
      <c r="J39" s="3">
        <f>IF(I44=0,"- - -",I39/I44*100)</f>
        <v>0.51534317170297494</v>
      </c>
      <c r="K39" s="2">
        <v>33</v>
      </c>
      <c r="L39" s="3">
        <f>IF(K44=0,"- - -",K39/K44*100)</f>
        <v>0.50597976080956752</v>
      </c>
      <c r="M39" s="2">
        <v>142</v>
      </c>
      <c r="N39" s="3">
        <f>IF(M44=0,"- - -",M39/M44*100)</f>
        <v>0.55313181676534751</v>
      </c>
      <c r="O39" s="2">
        <v>90</v>
      </c>
      <c r="P39" s="3">
        <f>IF(O44=0,"- - -",O39/O44*100)</f>
        <v>0.62744004461795877</v>
      </c>
      <c r="Q39" s="2">
        <v>15</v>
      </c>
      <c r="R39" s="3">
        <f>IF(Q44=0,"- - -",Q39/Q44*100)</f>
        <v>0.84937712344280847</v>
      </c>
      <c r="S39" s="2">
        <v>73</v>
      </c>
      <c r="T39" s="3">
        <f>IF(S44=0,"- - -",S39/S44*100)</f>
        <v>0.58334665175003986</v>
      </c>
      <c r="U39" s="2">
        <v>33</v>
      </c>
      <c r="V39" s="3">
        <f>IF(U44=0,"- - -",U39/U44*100)</f>
        <v>0.65476190476190477</v>
      </c>
      <c r="W39" s="2">
        <v>10</v>
      </c>
      <c r="X39" s="3">
        <f>IF(W44=0,"- - -",W39/W44*100)</f>
        <v>0.34223134839151265</v>
      </c>
      <c r="Y39" s="26">
        <f t="shared" si="2"/>
        <v>707</v>
      </c>
      <c r="Z39" s="29">
        <f>IF(Y44=0,"- - -",Y39/Y44*100)</f>
        <v>0.54933101272707496</v>
      </c>
      <c r="AC39" s="69"/>
    </row>
    <row r="40" spans="1:29" x14ac:dyDescent="0.3">
      <c r="A40" s="61">
        <v>10</v>
      </c>
      <c r="B40" s="62" t="s">
        <v>183</v>
      </c>
      <c r="C40" s="10">
        <v>56</v>
      </c>
      <c r="D40" s="7">
        <f>IF(C44=0,"- - -",C40/C44*100)</f>
        <v>0.46384494326182391</v>
      </c>
      <c r="E40" s="6">
        <v>60</v>
      </c>
      <c r="F40" s="7">
        <f>IF(E44=0,"- - -",E40/E44*100)</f>
        <v>0.36416605972323379</v>
      </c>
      <c r="G40" s="6">
        <v>112</v>
      </c>
      <c r="H40" s="7">
        <f>IF(G44=0,"- - -",G40/G44*100)</f>
        <v>0.49047514779943069</v>
      </c>
      <c r="I40" s="6">
        <v>28</v>
      </c>
      <c r="J40" s="7">
        <f>IF(I44=0,"- - -",I40/I44*100)</f>
        <v>0.32794565472007497</v>
      </c>
      <c r="K40" s="6">
        <v>27</v>
      </c>
      <c r="L40" s="7">
        <f>IF(K44=0,"- - -",K40/K44*100)</f>
        <v>0.41398344066237347</v>
      </c>
      <c r="M40" s="6">
        <v>122</v>
      </c>
      <c r="N40" s="7">
        <f>IF(M44=0,"- - -",M40/M44*100)</f>
        <v>0.47522592708008721</v>
      </c>
      <c r="O40" s="6">
        <v>71</v>
      </c>
      <c r="P40" s="7">
        <f>IF(O44=0,"- - -",O40/O44*100)</f>
        <v>0.49498047964305636</v>
      </c>
      <c r="Q40" s="6">
        <v>7</v>
      </c>
      <c r="R40" s="7">
        <f>IF(Q44=0,"- - -",Q40/Q44*100)</f>
        <v>0.39637599093997733</v>
      </c>
      <c r="S40" s="6">
        <v>55</v>
      </c>
      <c r="T40" s="7">
        <f>IF(S44=0,"- - -",S40/S44*100)</f>
        <v>0.43950775131852327</v>
      </c>
      <c r="U40" s="6">
        <v>22</v>
      </c>
      <c r="V40" s="7">
        <f>IF(U44=0,"- - -",U40/U44*100)</f>
        <v>0.43650793650793651</v>
      </c>
      <c r="W40" s="6">
        <v>6</v>
      </c>
      <c r="X40" s="7">
        <f>IF(W44=0,"- - -",W40/W44*100)</f>
        <v>0.20533880903490762</v>
      </c>
      <c r="Y40" s="26">
        <f t="shared" si="2"/>
        <v>566</v>
      </c>
      <c r="Z40" s="29">
        <f>IF(Y44=0,"- - -",Y40/Y44*100)</f>
        <v>0.43977560566269369</v>
      </c>
      <c r="AC40" s="69"/>
    </row>
    <row r="41" spans="1:29" x14ac:dyDescent="0.3">
      <c r="A41" s="80" t="s">
        <v>47</v>
      </c>
      <c r="B41" s="62" t="s">
        <v>183</v>
      </c>
      <c r="C41" s="10">
        <v>375</v>
      </c>
      <c r="D41" s="7">
        <f>IF(C44=0,"- - -",C41/C44*100)</f>
        <v>3.1061045307711419</v>
      </c>
      <c r="E41" s="6">
        <v>450</v>
      </c>
      <c r="F41" s="7">
        <f>IF(E44=0,"- - -",E41/E44*100)</f>
        <v>2.7312454479242536</v>
      </c>
      <c r="G41" s="6">
        <v>602</v>
      </c>
      <c r="H41" s="7">
        <f>IF(G44=0,"- - -",G41/G44*100)</f>
        <v>2.6363039194219398</v>
      </c>
      <c r="I41" s="6">
        <v>196</v>
      </c>
      <c r="J41" s="7">
        <f>IF(I44=0,"- - -",I41/I44*100)</f>
        <v>2.2956195830405246</v>
      </c>
      <c r="K41" s="6">
        <v>207</v>
      </c>
      <c r="L41" s="7">
        <f>IF(K44=0,"- - -",K41/K44*100)</f>
        <v>3.1738730450781967</v>
      </c>
      <c r="M41" s="6">
        <v>573</v>
      </c>
      <c r="N41" s="7">
        <f>IF(M44=0,"- - -",M41/M44*100)</f>
        <v>2.232003739482705</v>
      </c>
      <c r="O41" s="6">
        <v>332</v>
      </c>
      <c r="P41" s="7">
        <f>IF(O44=0,"- - -",O41/O44*100)</f>
        <v>2.3145566090351366</v>
      </c>
      <c r="Q41" s="6">
        <v>31</v>
      </c>
      <c r="R41" s="7">
        <f>IF(Q44=0,"- - -",Q41/Q44*100)</f>
        <v>1.7553793884484712</v>
      </c>
      <c r="S41" s="6">
        <v>315</v>
      </c>
      <c r="T41" s="7">
        <f>IF(S44=0,"- - -",S41/S44*100)</f>
        <v>2.5171807575515426</v>
      </c>
      <c r="U41" s="6">
        <v>141</v>
      </c>
      <c r="V41" s="7">
        <f>IF(U44=0,"- - -",U41/U44*100)</f>
        <v>2.7976190476190479</v>
      </c>
      <c r="W41" s="6">
        <v>59</v>
      </c>
      <c r="X41" s="7">
        <f>IF(W44=0,"- - -",W41/W44*100)</f>
        <v>2.0191649555099245</v>
      </c>
      <c r="Y41" s="26">
        <f t="shared" si="2"/>
        <v>3281</v>
      </c>
      <c r="Z41" s="29">
        <f>IF(Y44=0,"- - -",Y41/Y44*100)</f>
        <v>2.5492999331789714</v>
      </c>
      <c r="AC41" s="69"/>
    </row>
    <row r="42" spans="1:29" x14ac:dyDescent="0.3">
      <c r="A42" s="81" t="s">
        <v>49</v>
      </c>
      <c r="B42" s="62" t="s">
        <v>183</v>
      </c>
      <c r="C42" s="10">
        <v>140</v>
      </c>
      <c r="D42" s="7">
        <f>IF(C44=0,"- - -",C42/C44*100)</f>
        <v>1.1596123581545599</v>
      </c>
      <c r="E42" s="6">
        <v>131</v>
      </c>
      <c r="F42" s="7">
        <f>IF(E44=0,"- - -",E42/E44*100)</f>
        <v>0.79509589706239381</v>
      </c>
      <c r="G42" s="6">
        <v>237</v>
      </c>
      <c r="H42" s="7">
        <f>IF(G44=0,"- - -",G42/G44*100)</f>
        <v>1.0378804466827238</v>
      </c>
      <c r="I42" s="6">
        <v>91</v>
      </c>
      <c r="J42" s="7">
        <f>IF(I44=0,"- - -",I42/I44*100)</f>
        <v>1.0658233778402435</v>
      </c>
      <c r="K42" s="6">
        <v>88</v>
      </c>
      <c r="L42" s="7">
        <f>IF(K44=0,"- - -",K42/K44*100)</f>
        <v>1.349279362158847</v>
      </c>
      <c r="M42" s="6">
        <v>248</v>
      </c>
      <c r="N42" s="7">
        <f>IF(M44=0,"- - -",M42/M44*100)</f>
        <v>0.96603303209722657</v>
      </c>
      <c r="O42" s="6">
        <v>160</v>
      </c>
      <c r="P42" s="7">
        <f>IF(O44=0,"- - -",O42/O44*100)</f>
        <v>1.1154489682097044</v>
      </c>
      <c r="Q42" s="6">
        <v>4</v>
      </c>
      <c r="R42" s="7">
        <f>IF(Q44=0,"- - -",Q42/Q44*100)</f>
        <v>0.22650056625141565</v>
      </c>
      <c r="S42" s="6">
        <v>140</v>
      </c>
      <c r="T42" s="7">
        <f>IF(S44=0,"- - -",S42/S44*100)</f>
        <v>1.118747003356241</v>
      </c>
      <c r="U42" s="6">
        <v>54</v>
      </c>
      <c r="V42" s="7">
        <f>IF(U44=0,"- - -",U42/U44*100)</f>
        <v>1.0714285714285714</v>
      </c>
      <c r="W42" s="6">
        <v>13</v>
      </c>
      <c r="X42" s="7">
        <f>IF(W44=0,"- - -",W42/W44*100)</f>
        <v>0.44490075290896647</v>
      </c>
      <c r="Y42" s="26">
        <f t="shared" ref="Y42" si="3">C42+E42+G42+I42+K42+M42+O42+Q42+S42+U42+W42</f>
        <v>1306</v>
      </c>
      <c r="Z42" s="29">
        <f>IF(Y44=0,"- - -",Y42/Y44*100)</f>
        <v>1.0147472455750495</v>
      </c>
      <c r="AC42" s="69"/>
    </row>
    <row r="43" spans="1:29" ht="15" thickBot="1" x14ac:dyDescent="0.35">
      <c r="A43" s="61" t="s">
        <v>48</v>
      </c>
      <c r="B43" s="62" t="s">
        <v>183</v>
      </c>
      <c r="C43" s="10">
        <v>117</v>
      </c>
      <c r="D43" s="7">
        <f>IF(C44=0,"- - -",C43/C44*100)</f>
        <v>0.9691046136005963</v>
      </c>
      <c r="E43" s="6">
        <v>118</v>
      </c>
      <c r="F43" s="7">
        <f>IF(E44=0,"- - -",E43/E44*100)</f>
        <v>0.71619325078902651</v>
      </c>
      <c r="G43" s="6">
        <v>228</v>
      </c>
      <c r="H43" s="7">
        <f>IF(G44=0,"- - -",G43/G44*100)</f>
        <v>0.99846726516312678</v>
      </c>
      <c r="I43" s="6">
        <v>69</v>
      </c>
      <c r="J43" s="7">
        <f>IF(I44=0,"- - -",I43/I44*100)</f>
        <v>0.8081517919887562</v>
      </c>
      <c r="K43" s="6">
        <v>137</v>
      </c>
      <c r="L43" s="7">
        <f>IF(K44=0,"- - -",K43/K44*100)</f>
        <v>2.1005826433609323</v>
      </c>
      <c r="M43" s="6">
        <v>398</v>
      </c>
      <c r="N43" s="7">
        <f>IF(M44=0,"- - -",M43/M44*100)</f>
        <v>1.5503272047366781</v>
      </c>
      <c r="O43" s="6">
        <v>172</v>
      </c>
      <c r="P43" s="7">
        <f>IF(O44=0,"- - -",O43/O44*100)</f>
        <v>1.1991076408254322</v>
      </c>
      <c r="Q43" s="6">
        <v>3</v>
      </c>
      <c r="R43" s="7">
        <f>IF(Q44=0,"- - -",Q43/Q44*100)</f>
        <v>0.16987542468856173</v>
      </c>
      <c r="S43" s="6">
        <v>185</v>
      </c>
      <c r="T43" s="7">
        <f>IF(S44=0,"- - -",S43/S44*100)</f>
        <v>1.4783442544350327</v>
      </c>
      <c r="U43" s="6">
        <v>45</v>
      </c>
      <c r="V43" s="7">
        <f>IF(U44=0,"- - -",U43/U44*100)</f>
        <v>0.89285714285714279</v>
      </c>
      <c r="W43" s="6">
        <v>8</v>
      </c>
      <c r="X43" s="7">
        <f>IF(W44=0,"- - -",W43/W44*100)</f>
        <v>0.27378507871321012</v>
      </c>
      <c r="Y43" s="26">
        <f t="shared" ref="Y43" si="4">C43+E43+G43+I43+K43+M43+O43+Q43+S43+U43+W43</f>
        <v>1480</v>
      </c>
      <c r="Z43" s="29">
        <f>IF(Y44=0,"- - -",Y43/Y44*100)</f>
        <v>1.1499432798247113</v>
      </c>
      <c r="AC43" s="69"/>
    </row>
    <row r="44" spans="1:29" x14ac:dyDescent="0.3">
      <c r="A44" s="161" t="s">
        <v>153</v>
      </c>
      <c r="B44" s="162"/>
      <c r="C44" s="14">
        <f>SUM(C30:C43)</f>
        <v>12073</v>
      </c>
      <c r="D44" s="15">
        <f>IF(C44=0,"- - -",C44/C44*100)</f>
        <v>100</v>
      </c>
      <c r="E44" s="16">
        <f>SUM(E30:E43)</f>
        <v>16476</v>
      </c>
      <c r="F44" s="15">
        <f>IF(E44=0,"- - -",E44/E44*100)</f>
        <v>100</v>
      </c>
      <c r="G44" s="16">
        <f>SUM(G30:G43)</f>
        <v>22835</v>
      </c>
      <c r="H44" s="15">
        <f>IF(G44=0,"- - -",G44/G44*100)</f>
        <v>100</v>
      </c>
      <c r="I44" s="16">
        <f>SUM(I30:I43)</f>
        <v>8538</v>
      </c>
      <c r="J44" s="15">
        <f>IF(I44=0,"- - -",I44/I44*100)</f>
        <v>100</v>
      </c>
      <c r="K44" s="16">
        <f>SUM(K30:K43)</f>
        <v>6522</v>
      </c>
      <c r="L44" s="15">
        <f>IF(K44=0,"- - -",K44/K44*100)</f>
        <v>100</v>
      </c>
      <c r="M44" s="16">
        <f>SUM(M30:M43)</f>
        <v>25672</v>
      </c>
      <c r="N44" s="15">
        <f>IF(M44=0,"- - -",M44/M44*100)</f>
        <v>100</v>
      </c>
      <c r="O44" s="16">
        <f>SUM(O30:O43)</f>
        <v>14344</v>
      </c>
      <c r="P44" s="15">
        <f>IF(O44=0,"- - -",O44/O44*100)</f>
        <v>100</v>
      </c>
      <c r="Q44" s="16">
        <f>SUM(Q30:Q43)</f>
        <v>1766</v>
      </c>
      <c r="R44" s="15">
        <f>IF(Q44=0,"- - -",Q44/Q44*100)</f>
        <v>100</v>
      </c>
      <c r="S44" s="16">
        <f>SUM(S30:S43)</f>
        <v>12514</v>
      </c>
      <c r="T44" s="15">
        <f>IF(S44=0,"- - -",S44/S44*100)</f>
        <v>100</v>
      </c>
      <c r="U44" s="16">
        <f>SUM(U30:U43)</f>
        <v>5040</v>
      </c>
      <c r="V44" s="15">
        <f>IF(U44=0,"- - -",U44/U44*100)</f>
        <v>100</v>
      </c>
      <c r="W44" s="16">
        <f>SUM(W30:W43)</f>
        <v>2922</v>
      </c>
      <c r="X44" s="15">
        <f>IF(W44=0,"- - -",W44/W44*100)</f>
        <v>100</v>
      </c>
      <c r="Y44" s="22">
        <f>SUM(Y30:Y43)</f>
        <v>128702</v>
      </c>
      <c r="Z44" s="23">
        <f>IF(Y44=0,"- - -",Y44/Y44*100)</f>
        <v>100</v>
      </c>
      <c r="AC44" s="69"/>
    </row>
    <row r="45" spans="1:29" ht="15" thickBot="1" x14ac:dyDescent="0.35">
      <c r="A45" s="163" t="s">
        <v>380</v>
      </c>
      <c r="B45" s="164"/>
      <c r="C45" s="18">
        <f>IF(Y44=0,"- - -",C44/Y44*100)</f>
        <v>9.3805846062998235</v>
      </c>
      <c r="D45" s="19"/>
      <c r="E45" s="20">
        <f>IF(Y44=0,"- - -",E44/Y44*100)</f>
        <v>12.801665863778341</v>
      </c>
      <c r="F45" s="19"/>
      <c r="G45" s="20">
        <f>IF(Y44=0,"- - -",G44/Y44*100)</f>
        <v>17.74253702351168</v>
      </c>
      <c r="H45" s="19"/>
      <c r="I45" s="20">
        <f>IF(Y44=0,"- - -",I44/Y44*100)</f>
        <v>6.6339295426644487</v>
      </c>
      <c r="J45" s="19"/>
      <c r="K45" s="20">
        <f>IF(Y44=0,"- - -",K44/Y44*100)</f>
        <v>5.0675203182545721</v>
      </c>
      <c r="L45" s="19"/>
      <c r="M45" s="20">
        <f>IF(Y44=0,"- - -",M44/Y44*100)</f>
        <v>19.946853972743238</v>
      </c>
      <c r="N45" s="19"/>
      <c r="O45" s="20">
        <f>IF(Y44=0,"- - -",O44/Y44*100)</f>
        <v>11.145125949868689</v>
      </c>
      <c r="P45" s="19"/>
      <c r="Q45" s="20">
        <f>IF(Y44=0,"- - -",Q44/Y44*100)</f>
        <v>1.3721620487638109</v>
      </c>
      <c r="R45" s="19"/>
      <c r="S45" s="20">
        <f>IF(Y44=0,"- - -",S44/Y44*100)</f>
        <v>9.723236624139485</v>
      </c>
      <c r="T45" s="19"/>
      <c r="U45" s="20">
        <f>IF(Y44=0,"- - -",U44/Y44*100)</f>
        <v>3.9160230610246929</v>
      </c>
      <c r="V45" s="19"/>
      <c r="W45" s="20">
        <f>IF(Y44=0,"- - -",W44/Y44*100)</f>
        <v>2.2703609889512206</v>
      </c>
      <c r="X45" s="19"/>
      <c r="Y45" s="24">
        <f>IF(Y44=0,"- - -",Y44/Y44*100)</f>
        <v>100</v>
      </c>
      <c r="Z45" s="25"/>
    </row>
    <row r="48" spans="1:29" x14ac:dyDescent="0.3">
      <c r="A48" s="49" t="s">
        <v>396</v>
      </c>
      <c r="J48" s="48"/>
      <c r="L48" s="48"/>
    </row>
    <row r="49" spans="1:33" ht="15" thickBot="1" x14ac:dyDescent="0.35"/>
    <row r="50" spans="1:33" ht="14.4" customHeight="1" x14ac:dyDescent="0.3">
      <c r="A50" s="157" t="s">
        <v>449</v>
      </c>
      <c r="B50" s="158"/>
      <c r="C50" s="32" t="s">
        <v>562</v>
      </c>
      <c r="D50" s="33"/>
      <c r="E50" s="33" t="s">
        <v>411</v>
      </c>
      <c r="F50" s="33"/>
      <c r="G50" s="33" t="s">
        <v>412</v>
      </c>
      <c r="H50" s="33"/>
      <c r="I50" s="33" t="s">
        <v>413</v>
      </c>
      <c r="J50" s="33"/>
      <c r="K50" s="33" t="s">
        <v>414</v>
      </c>
      <c r="L50" s="33"/>
      <c r="M50" s="33" t="s">
        <v>415</v>
      </c>
      <c r="N50" s="33"/>
      <c r="O50" s="33" t="s">
        <v>416</v>
      </c>
      <c r="P50" s="33"/>
      <c r="Q50" s="33" t="s">
        <v>417</v>
      </c>
      <c r="R50" s="33"/>
      <c r="S50" s="33" t="s">
        <v>418</v>
      </c>
      <c r="T50" s="33"/>
      <c r="U50" s="33" t="s">
        <v>419</v>
      </c>
      <c r="V50" s="33"/>
      <c r="W50" s="33" t="s">
        <v>420</v>
      </c>
      <c r="X50" s="33"/>
      <c r="Y50" s="33" t="s">
        <v>421</v>
      </c>
      <c r="Z50" s="33"/>
      <c r="AA50" s="33" t="s">
        <v>422</v>
      </c>
      <c r="AB50" s="34"/>
      <c r="AC50" s="35" t="s">
        <v>153</v>
      </c>
      <c r="AD50" s="36"/>
    </row>
    <row r="51" spans="1:33" ht="15" thickBot="1" x14ac:dyDescent="0.35">
      <c r="A51" s="159"/>
      <c r="B51" s="160"/>
      <c r="C51" s="37" t="s">
        <v>154</v>
      </c>
      <c r="D51" s="38" t="s">
        <v>0</v>
      </c>
      <c r="E51" s="39" t="s">
        <v>154</v>
      </c>
      <c r="F51" s="38" t="s">
        <v>0</v>
      </c>
      <c r="G51" s="39" t="s">
        <v>154</v>
      </c>
      <c r="H51" s="38" t="s">
        <v>0</v>
      </c>
      <c r="I51" s="37" t="s">
        <v>154</v>
      </c>
      <c r="J51" s="38" t="s">
        <v>0</v>
      </c>
      <c r="K51" s="37" t="s">
        <v>154</v>
      </c>
      <c r="L51" s="38" t="s">
        <v>0</v>
      </c>
      <c r="M51" s="37" t="s">
        <v>154</v>
      </c>
      <c r="N51" s="38" t="s">
        <v>0</v>
      </c>
      <c r="O51" s="37" t="s">
        <v>154</v>
      </c>
      <c r="P51" s="38" t="s">
        <v>0</v>
      </c>
      <c r="Q51" s="37" t="s">
        <v>154</v>
      </c>
      <c r="R51" s="38" t="s">
        <v>0</v>
      </c>
      <c r="S51" s="37" t="s">
        <v>154</v>
      </c>
      <c r="T51" s="38" t="s">
        <v>0</v>
      </c>
      <c r="U51" s="37" t="s">
        <v>154</v>
      </c>
      <c r="V51" s="38" t="s">
        <v>0</v>
      </c>
      <c r="W51" s="37" t="s">
        <v>154</v>
      </c>
      <c r="X51" s="38" t="s">
        <v>0</v>
      </c>
      <c r="Y51" s="37" t="s">
        <v>154</v>
      </c>
      <c r="Z51" s="38" t="s">
        <v>0</v>
      </c>
      <c r="AA51" s="37" t="s">
        <v>154</v>
      </c>
      <c r="AB51" s="38" t="s">
        <v>0</v>
      </c>
      <c r="AC51" s="41" t="s">
        <v>154</v>
      </c>
      <c r="AD51" s="42" t="s">
        <v>0</v>
      </c>
    </row>
    <row r="52" spans="1:33" x14ac:dyDescent="0.3">
      <c r="A52" s="59">
        <v>0</v>
      </c>
      <c r="B52" s="62" t="s">
        <v>186</v>
      </c>
      <c r="C52" s="8">
        <v>59</v>
      </c>
      <c r="D52" s="5">
        <f>IF(C66=0,"- - -",C52/C66*100)</f>
        <v>1.3387792148854096</v>
      </c>
      <c r="E52" s="4">
        <v>1496</v>
      </c>
      <c r="F52" s="5">
        <f>IF(E66=0,"- - -",E52/E66*100)</f>
        <v>1.4048663217106314</v>
      </c>
      <c r="G52" s="4">
        <v>3</v>
      </c>
      <c r="H52" s="5">
        <f>IF(G66=0,"- - -",G52/G66*100)</f>
        <v>1.4563106796116505</v>
      </c>
      <c r="I52" s="4">
        <v>19</v>
      </c>
      <c r="J52" s="5">
        <f>IF(I66=0,"- - -",I52/I66*100)</f>
        <v>1.2960436562073669</v>
      </c>
      <c r="K52" s="4">
        <v>2</v>
      </c>
      <c r="L52" s="5">
        <f>IF(K66=0,"- - -",K52/K66*100)</f>
        <v>1.5151515151515151</v>
      </c>
      <c r="M52" s="4">
        <v>0</v>
      </c>
      <c r="N52" s="5">
        <f>IF(M66=0,"- - -",M52/M66*100)</f>
        <v>0</v>
      </c>
      <c r="O52" s="4">
        <v>70</v>
      </c>
      <c r="P52" s="5">
        <f>IF(O66=0,"- - -",O52/O66*100)</f>
        <v>5.3070507960576192</v>
      </c>
      <c r="Q52" s="4">
        <v>54</v>
      </c>
      <c r="R52" s="5">
        <f>IF(Q66=0,"- - -",Q52/Q66*100)</f>
        <v>1.4022331861854065</v>
      </c>
      <c r="S52" s="4">
        <v>34</v>
      </c>
      <c r="T52" s="5">
        <f>IF(S66=0,"- - -",S52/S66*100)</f>
        <v>1.8408229561451002</v>
      </c>
      <c r="U52" s="4">
        <v>119</v>
      </c>
      <c r="V52" s="5">
        <f>IF(U66=0,"- - -",U52/U66*100)</f>
        <v>1.9318181818181817</v>
      </c>
      <c r="W52" s="4">
        <v>14</v>
      </c>
      <c r="X52" s="5">
        <f>IF(W66=0,"- - -",W52/W66*100)</f>
        <v>1.806451612903226</v>
      </c>
      <c r="Y52" s="4">
        <v>62</v>
      </c>
      <c r="Z52" s="5">
        <f>IF(Y66=0,"- - -",Y52/Y66*100)</f>
        <v>3.1031031031031033</v>
      </c>
      <c r="AA52" s="4">
        <v>0</v>
      </c>
      <c r="AB52" s="5">
        <f>IF(AA66=0,"- - -",AA52/AA66*100)</f>
        <v>0</v>
      </c>
      <c r="AC52" s="26">
        <f>C52+E52+G52+I52+K52+M52+O52+Q52+S52+U52+W52+Y52+AA52</f>
        <v>1932</v>
      </c>
      <c r="AD52" s="27">
        <f>IF(AC66=0,"- - -",AC52/AC66*100)</f>
        <v>1.5011421733927988</v>
      </c>
      <c r="AG52" s="69"/>
    </row>
    <row r="53" spans="1:33" x14ac:dyDescent="0.3">
      <c r="A53" s="60">
        <v>1</v>
      </c>
      <c r="B53" s="62" t="s">
        <v>186</v>
      </c>
      <c r="C53" s="9">
        <v>54</v>
      </c>
      <c r="D53" s="3">
        <f>IF(C66=0,"- - -",C53/C66*100)</f>
        <v>1.2253233492171545</v>
      </c>
      <c r="E53" s="2">
        <v>1874</v>
      </c>
      <c r="F53" s="3">
        <f>IF(E66=0,"- - -",E53/E66*100)</f>
        <v>1.7598392292016867</v>
      </c>
      <c r="G53" s="2">
        <v>5</v>
      </c>
      <c r="H53" s="3">
        <f>IF(G66=0,"- - -",G53/G66*100)</f>
        <v>2.4271844660194173</v>
      </c>
      <c r="I53" s="2">
        <v>26</v>
      </c>
      <c r="J53" s="3">
        <f>IF(I66=0,"- - -",I53/I66*100)</f>
        <v>1.7735334242837655</v>
      </c>
      <c r="K53" s="2">
        <v>8</v>
      </c>
      <c r="L53" s="3">
        <f>IF(K66=0,"- - -",K53/K66*100)</f>
        <v>6.0606060606060606</v>
      </c>
      <c r="M53" s="2">
        <v>0</v>
      </c>
      <c r="N53" s="3">
        <f>IF(M66=0,"- - -",M53/M66*100)</f>
        <v>0</v>
      </c>
      <c r="O53" s="2">
        <v>154</v>
      </c>
      <c r="P53" s="3">
        <f>IF(O66=0,"- - -",O53/O66*100)</f>
        <v>11.675511751326763</v>
      </c>
      <c r="Q53" s="2">
        <v>77</v>
      </c>
      <c r="R53" s="3">
        <f>IF(Q66=0,"- - -",Q53/Q66*100)</f>
        <v>1.9994806543754868</v>
      </c>
      <c r="S53" s="2">
        <v>90</v>
      </c>
      <c r="T53" s="3">
        <f>IF(S66=0,"- - -",S53/S66*100)</f>
        <v>4.8727666486193835</v>
      </c>
      <c r="U53" s="2">
        <v>94</v>
      </c>
      <c r="V53" s="3">
        <f>IF(U66=0,"- - -",U53/U66*100)</f>
        <v>1.525974025974026</v>
      </c>
      <c r="W53" s="2">
        <v>9</v>
      </c>
      <c r="X53" s="3">
        <f>IF(W66=0,"- - -",W53/W66*100)</f>
        <v>1.1612903225806452</v>
      </c>
      <c r="Y53" s="2">
        <v>55</v>
      </c>
      <c r="Z53" s="3">
        <f>IF(Y66=0,"- - -",Y53/Y66*100)</f>
        <v>2.7527527527527527</v>
      </c>
      <c r="AA53" s="2">
        <v>2</v>
      </c>
      <c r="AB53" s="3">
        <f>IF(AA66=0,"- - -",AA53/AA66*100)</f>
        <v>6.666666666666667</v>
      </c>
      <c r="AC53" s="26">
        <f t="shared" ref="AC53:AC63" si="5">C53+E53+G53+I53+K53+M53+O53+Q53+S53+U53+W53+Y53+AA53</f>
        <v>2448</v>
      </c>
      <c r="AD53" s="29">
        <f>IF(AC66=0,"- - -",AC53/AC66*100)</f>
        <v>1.9020683439262793</v>
      </c>
      <c r="AG53" s="69"/>
    </row>
    <row r="54" spans="1:33" x14ac:dyDescent="0.3">
      <c r="A54" s="60">
        <v>2</v>
      </c>
      <c r="B54" s="62" t="s">
        <v>183</v>
      </c>
      <c r="C54" s="9">
        <v>187</v>
      </c>
      <c r="D54" s="3">
        <f>IF(C66=0,"- - -",C54/C66*100)</f>
        <v>4.2432493759927388</v>
      </c>
      <c r="E54" s="2">
        <v>3597</v>
      </c>
      <c r="F54" s="3">
        <f>IF(E66=0,"- - -",E54/E66*100)</f>
        <v>3.3778771117601214</v>
      </c>
      <c r="G54" s="2">
        <v>12</v>
      </c>
      <c r="H54" s="3">
        <f>IF(G66=0,"- - -",G54/G66*100)</f>
        <v>5.825242718446602</v>
      </c>
      <c r="I54" s="2">
        <v>38</v>
      </c>
      <c r="J54" s="3">
        <f>IF(I66=0,"- - -",I54/I66*100)</f>
        <v>2.5920873124147339</v>
      </c>
      <c r="K54" s="2">
        <v>8</v>
      </c>
      <c r="L54" s="3">
        <f>IF(K66=0,"- - -",K54/K66*100)</f>
        <v>6.0606060606060606</v>
      </c>
      <c r="M54" s="2">
        <v>0</v>
      </c>
      <c r="N54" s="3">
        <f>IF(M66=0,"- - -",M54/M66*100)</f>
        <v>0</v>
      </c>
      <c r="O54" s="2">
        <v>104</v>
      </c>
      <c r="P54" s="3">
        <f>IF(O66=0,"- - -",O54/O66*100)</f>
        <v>7.8847611827141773</v>
      </c>
      <c r="Q54" s="2">
        <v>213</v>
      </c>
      <c r="R54" s="3">
        <f>IF(Q66=0,"- - -",Q54/Q66*100)</f>
        <v>5.5310309010646579</v>
      </c>
      <c r="S54" s="2">
        <v>209</v>
      </c>
      <c r="T54" s="3">
        <f>IF(S66=0,"- - -",S54/S66*100)</f>
        <v>11.315646995127233</v>
      </c>
      <c r="U54" s="2">
        <v>355</v>
      </c>
      <c r="V54" s="3">
        <f>IF(U66=0,"- - -",U54/U66*100)</f>
        <v>5.7629870129870131</v>
      </c>
      <c r="W54" s="2">
        <v>42</v>
      </c>
      <c r="X54" s="3">
        <f>IF(W66=0,"- - -",W54/W66*100)</f>
        <v>5.419354838709677</v>
      </c>
      <c r="Y54" s="2">
        <v>145</v>
      </c>
      <c r="Z54" s="3">
        <f>IF(Y66=0,"- - -",Y54/Y66*100)</f>
        <v>7.2572572572572573</v>
      </c>
      <c r="AA54" s="2">
        <v>2</v>
      </c>
      <c r="AB54" s="3">
        <f>IF(AA66=0,"- - -",AA54/AA66*100)</f>
        <v>6.666666666666667</v>
      </c>
      <c r="AC54" s="26">
        <f t="shared" si="5"/>
        <v>4912</v>
      </c>
      <c r="AD54" s="29">
        <f>IF(AC66=0,"- - -",AC54/AC66*100)</f>
        <v>3.816568507093907</v>
      </c>
      <c r="AG54" s="69"/>
    </row>
    <row r="55" spans="1:33" x14ac:dyDescent="0.3">
      <c r="A55" s="60">
        <v>3</v>
      </c>
      <c r="B55" s="62" t="s">
        <v>183</v>
      </c>
      <c r="C55" s="9">
        <v>885</v>
      </c>
      <c r="D55" s="3">
        <f>IF(C66=0,"- - -",C55/C66*100)</f>
        <v>20.081688223281144</v>
      </c>
      <c r="E55" s="2">
        <v>18116</v>
      </c>
      <c r="F55" s="3">
        <f>IF(E66=0,"- - -",E55/E66*100)</f>
        <v>17.01240527012687</v>
      </c>
      <c r="G55" s="2">
        <v>42</v>
      </c>
      <c r="H55" s="3">
        <f>IF(G66=0,"- - -",G55/G66*100)</f>
        <v>20.388349514563107</v>
      </c>
      <c r="I55" s="2">
        <v>299</v>
      </c>
      <c r="J55" s="3">
        <f>IF(I66=0,"- - -",I55/I66*100)</f>
        <v>20.395634379263303</v>
      </c>
      <c r="K55" s="2">
        <v>36</v>
      </c>
      <c r="L55" s="3">
        <f>IF(K66=0,"- - -",K55/K66*100)</f>
        <v>27.27272727272727</v>
      </c>
      <c r="M55" s="2">
        <v>4</v>
      </c>
      <c r="N55" s="3">
        <f>IF(M66=0,"- - -",M55/M66*100)</f>
        <v>16.666666666666664</v>
      </c>
      <c r="O55" s="2">
        <v>199</v>
      </c>
      <c r="P55" s="3">
        <f>IF(O66=0,"- - -",O55/O66*100)</f>
        <v>15.087187263078089</v>
      </c>
      <c r="Q55" s="2">
        <v>929</v>
      </c>
      <c r="R55" s="3">
        <f>IF(Q66=0,"- - -",Q55/Q66*100)</f>
        <v>24.123604258634121</v>
      </c>
      <c r="S55" s="2">
        <v>459</v>
      </c>
      <c r="T55" s="3">
        <f>IF(S66=0,"- - -",S55/S66*100)</f>
        <v>24.85110990795885</v>
      </c>
      <c r="U55" s="2">
        <v>1581</v>
      </c>
      <c r="V55" s="3">
        <f>IF(U66=0,"- - -",U55/U66*100)</f>
        <v>25.665584415584412</v>
      </c>
      <c r="W55" s="2">
        <v>156</v>
      </c>
      <c r="X55" s="3">
        <f>IF(W66=0,"- - -",W55/W66*100)</f>
        <v>20.129032258064516</v>
      </c>
      <c r="Y55" s="2">
        <v>473</v>
      </c>
      <c r="Z55" s="3">
        <f>IF(Y66=0,"- - -",Y55/Y66*100)</f>
        <v>23.673673673673672</v>
      </c>
      <c r="AA55" s="2">
        <v>4</v>
      </c>
      <c r="AB55" s="3">
        <f>IF(AA66=0,"- - -",AA55/AA66*100)</f>
        <v>13.333333333333334</v>
      </c>
      <c r="AC55" s="26">
        <f t="shared" si="5"/>
        <v>23183</v>
      </c>
      <c r="AD55" s="29">
        <f>IF(AC66=0,"- - -",AC55/AC66*100)</f>
        <v>18.012929092011003</v>
      </c>
      <c r="AG55" s="69"/>
    </row>
    <row r="56" spans="1:33" x14ac:dyDescent="0.3">
      <c r="A56" s="60">
        <v>4</v>
      </c>
      <c r="B56" s="62" t="s">
        <v>183</v>
      </c>
      <c r="C56" s="9">
        <v>1827</v>
      </c>
      <c r="D56" s="3">
        <f>IF(C66=0,"- - -",C56/C66*100)</f>
        <v>41.456773315180392</v>
      </c>
      <c r="E56" s="2">
        <v>43337</v>
      </c>
      <c r="F56" s="3">
        <f>IF(E66=0,"- - -",E56/E66*100)</f>
        <v>40.69698648661339</v>
      </c>
      <c r="G56" s="2">
        <v>72</v>
      </c>
      <c r="H56" s="3">
        <f>IF(G66=0,"- - -",G56/G66*100)</f>
        <v>34.95145631067961</v>
      </c>
      <c r="I56" s="2">
        <v>595</v>
      </c>
      <c r="J56" s="3">
        <f>IF(I66=0,"- - -",I56/I66*100)</f>
        <v>40.586630286493865</v>
      </c>
      <c r="K56" s="2">
        <v>39</v>
      </c>
      <c r="L56" s="3">
        <f>IF(K66=0,"- - -",K56/K66*100)</f>
        <v>29.545454545454547</v>
      </c>
      <c r="M56" s="2">
        <v>12</v>
      </c>
      <c r="N56" s="3">
        <f>IF(M66=0,"- - -",M56/M66*100)</f>
        <v>50</v>
      </c>
      <c r="O56" s="2">
        <v>384</v>
      </c>
      <c r="P56" s="3">
        <f>IF(O66=0,"- - -",O56/O66*100)</f>
        <v>29.112964366944656</v>
      </c>
      <c r="Q56" s="2">
        <v>1444</v>
      </c>
      <c r="R56" s="3">
        <f>IF(Q66=0,"- - -",Q56/Q66*100)</f>
        <v>37.496754089846796</v>
      </c>
      <c r="S56" s="2">
        <v>553</v>
      </c>
      <c r="T56" s="3">
        <f>IF(S66=0,"- - -",S56/S66*100)</f>
        <v>29.94044396318354</v>
      </c>
      <c r="U56" s="2">
        <v>2102</v>
      </c>
      <c r="V56" s="3">
        <f>IF(U66=0,"- - -",U56/U66*100)</f>
        <v>34.123376623376622</v>
      </c>
      <c r="W56" s="2">
        <v>291</v>
      </c>
      <c r="X56" s="3">
        <f>IF(W66=0,"- - -",W56/W66*100)</f>
        <v>37.548387096774192</v>
      </c>
      <c r="Y56" s="2">
        <v>621</v>
      </c>
      <c r="Z56" s="3">
        <f>IF(Y66=0,"- - -",Y56/Y66*100)</f>
        <v>31.081081081081081</v>
      </c>
      <c r="AA56" s="2">
        <v>12</v>
      </c>
      <c r="AB56" s="3">
        <f>IF(AA66=0,"- - -",AA56/AA66*100)</f>
        <v>40</v>
      </c>
      <c r="AC56" s="26">
        <f t="shared" si="5"/>
        <v>51289</v>
      </c>
      <c r="AD56" s="29">
        <f>IF(AC66=0,"- - -",AC56/AC66*100)</f>
        <v>39.850973566844338</v>
      </c>
      <c r="AG56" s="69"/>
    </row>
    <row r="57" spans="1:33" x14ac:dyDescent="0.3">
      <c r="A57" s="60">
        <v>5</v>
      </c>
      <c r="B57" s="62" t="s">
        <v>183</v>
      </c>
      <c r="C57" s="9">
        <v>615</v>
      </c>
      <c r="D57" s="3">
        <f>IF(C66=0,"- - -",C57/C66*100)</f>
        <v>13.955071477195371</v>
      </c>
      <c r="E57" s="2">
        <v>20323</v>
      </c>
      <c r="F57" s="3">
        <f>IF(E66=0,"- - -",E57/E66*100)</f>
        <v>19.084958727356391</v>
      </c>
      <c r="G57" s="2">
        <v>42</v>
      </c>
      <c r="H57" s="3">
        <f>IF(G66=0,"- - -",G57/G66*100)</f>
        <v>20.388349514563107</v>
      </c>
      <c r="I57" s="2">
        <v>279</v>
      </c>
      <c r="J57" s="3">
        <f>IF(I66=0,"- - -",I57/I66*100)</f>
        <v>19.031377899045022</v>
      </c>
      <c r="K57" s="2">
        <v>26</v>
      </c>
      <c r="L57" s="3">
        <f>IF(K66=0,"- - -",K57/K66*100)</f>
        <v>19.696969696969695</v>
      </c>
      <c r="M57" s="2">
        <v>3</v>
      </c>
      <c r="N57" s="3">
        <f>IF(M66=0,"- - -",M57/M66*100)</f>
        <v>12.5</v>
      </c>
      <c r="O57" s="2">
        <v>188</v>
      </c>
      <c r="P57" s="3">
        <f>IF(O66=0,"- - -",O57/O66*100)</f>
        <v>14.25322213798332</v>
      </c>
      <c r="Q57" s="2">
        <v>621</v>
      </c>
      <c r="R57" s="3">
        <f>IF(Q66=0,"- - -",Q57/Q66*100)</f>
        <v>16.125681641132172</v>
      </c>
      <c r="S57" s="2">
        <v>223</v>
      </c>
      <c r="T57" s="3">
        <f>IF(S66=0,"- - -",S57/S66*100)</f>
        <v>12.073632918245805</v>
      </c>
      <c r="U57" s="2">
        <v>941</v>
      </c>
      <c r="V57" s="3">
        <f>IF(U66=0,"- - -",U57/U66*100)</f>
        <v>15.275974025974026</v>
      </c>
      <c r="W57" s="2">
        <v>137</v>
      </c>
      <c r="X57" s="3">
        <f>IF(W66=0,"- - -",W57/W66*100)</f>
        <v>17.677419354838712</v>
      </c>
      <c r="Y57" s="2">
        <v>303</v>
      </c>
      <c r="Z57" s="3">
        <f>IF(Y66=0,"- - -",Y57/Y66*100)</f>
        <v>15.165165165165165</v>
      </c>
      <c r="AA57" s="2">
        <v>2</v>
      </c>
      <c r="AB57" s="3">
        <f>IF(AA66=0,"- - -",AA57/AA66*100)</f>
        <v>6.666666666666667</v>
      </c>
      <c r="AC57" s="26">
        <f t="shared" si="5"/>
        <v>23703</v>
      </c>
      <c r="AD57" s="29">
        <f>IF(AC66=0,"- - -",AC57/AC66*100)</f>
        <v>18.416963217354819</v>
      </c>
      <c r="AG57" s="69"/>
    </row>
    <row r="58" spans="1:33" x14ac:dyDescent="0.3">
      <c r="A58" s="60">
        <v>6</v>
      </c>
      <c r="B58" s="62" t="s">
        <v>183</v>
      </c>
      <c r="C58" s="9">
        <v>321</v>
      </c>
      <c r="D58" s="3">
        <f>IF(C66=0,"- - -",C58/C66*100)</f>
        <v>7.2838665759019747</v>
      </c>
      <c r="E58" s="2">
        <v>8005</v>
      </c>
      <c r="F58" s="3">
        <f>IF(E66=0,"- - -",E58/E66*100)</f>
        <v>7.5173495356240672</v>
      </c>
      <c r="G58" s="2">
        <v>13</v>
      </c>
      <c r="H58" s="3">
        <f>IF(G66=0,"- - -",G58/G66*100)</f>
        <v>6.3106796116504853</v>
      </c>
      <c r="I58" s="2">
        <v>78</v>
      </c>
      <c r="J58" s="3">
        <f>IF(I66=0,"- - -",I58/I66*100)</f>
        <v>5.320600272851296</v>
      </c>
      <c r="K58" s="2">
        <v>4</v>
      </c>
      <c r="L58" s="3">
        <f>IF(K66=0,"- - -",K58/K66*100)</f>
        <v>3.0303030303030303</v>
      </c>
      <c r="M58" s="2">
        <v>1</v>
      </c>
      <c r="N58" s="3">
        <f>IF(M66=0,"- - -",M58/M66*100)</f>
        <v>4.1666666666666661</v>
      </c>
      <c r="O58" s="2">
        <v>90</v>
      </c>
      <c r="P58" s="3">
        <f>IF(O66=0,"- - -",O58/O66*100)</f>
        <v>6.8233510235026538</v>
      </c>
      <c r="Q58" s="2">
        <v>197</v>
      </c>
      <c r="R58" s="3">
        <f>IF(Q66=0,"- - -",Q58/Q66*100)</f>
        <v>5.1155544014541681</v>
      </c>
      <c r="S58" s="2">
        <v>114</v>
      </c>
      <c r="T58" s="3">
        <f>IF(S66=0,"- - -",S58/S66*100)</f>
        <v>6.1721710882512184</v>
      </c>
      <c r="U58" s="2">
        <v>405</v>
      </c>
      <c r="V58" s="3">
        <f>IF(U66=0,"- - -",U58/U66*100)</f>
        <v>6.5746753246753249</v>
      </c>
      <c r="W58" s="2">
        <v>59</v>
      </c>
      <c r="X58" s="3">
        <f>IF(W66=0,"- - -",W58/W66*100)</f>
        <v>7.6129032258064511</v>
      </c>
      <c r="Y58" s="2">
        <v>129</v>
      </c>
      <c r="Z58" s="3">
        <f>IF(Y66=0,"- - -",Y58/Y66*100)</f>
        <v>6.4564564564564568</v>
      </c>
      <c r="AA58" s="2">
        <v>1</v>
      </c>
      <c r="AB58" s="3">
        <f>IF(AA66=0,"- - -",AA58/AA66*100)</f>
        <v>3.3333333333333335</v>
      </c>
      <c r="AC58" s="26">
        <f t="shared" si="5"/>
        <v>9417</v>
      </c>
      <c r="AD58" s="29">
        <f>IF(AC66=0,"- - -",AC58/AC66*100)</f>
        <v>7.3169026122360172</v>
      </c>
      <c r="AG58" s="69"/>
    </row>
    <row r="59" spans="1:33" x14ac:dyDescent="0.3">
      <c r="A59" s="60">
        <v>7</v>
      </c>
      <c r="B59" s="62" t="s">
        <v>183</v>
      </c>
      <c r="C59" s="9">
        <v>91</v>
      </c>
      <c r="D59" s="3">
        <f>IF(C66=0,"- - -",C59/C66*100)</f>
        <v>2.0648967551622417</v>
      </c>
      <c r="E59" s="2">
        <v>2782</v>
      </c>
      <c r="F59" s="3">
        <f>IF(E66=0,"- - -",E59/E66*100)</f>
        <v>2.6125254725928988</v>
      </c>
      <c r="G59" s="2">
        <v>6</v>
      </c>
      <c r="H59" s="3">
        <f>IF(G66=0,"- - -",G59/G66*100)</f>
        <v>2.912621359223301</v>
      </c>
      <c r="I59" s="2">
        <v>31</v>
      </c>
      <c r="J59" s="3">
        <f>IF(I66=0,"- - -",I59/I66*100)</f>
        <v>2.1145975443383356</v>
      </c>
      <c r="K59" s="2">
        <v>2</v>
      </c>
      <c r="L59" s="3">
        <f>IF(K66=0,"- - -",K59/K66*100)</f>
        <v>1.5151515151515151</v>
      </c>
      <c r="M59" s="2">
        <v>1</v>
      </c>
      <c r="N59" s="3">
        <f>IF(M66=0,"- - -",M59/M66*100)</f>
        <v>4.1666666666666661</v>
      </c>
      <c r="O59" s="2">
        <v>30</v>
      </c>
      <c r="P59" s="3">
        <f>IF(O66=0,"- - -",O59/O66*100)</f>
        <v>2.2744503411675514</v>
      </c>
      <c r="Q59" s="2">
        <v>76</v>
      </c>
      <c r="R59" s="3">
        <f>IF(Q66=0,"- - -",Q59/Q66*100)</f>
        <v>1.9735133731498311</v>
      </c>
      <c r="S59" s="2">
        <v>55</v>
      </c>
      <c r="T59" s="3">
        <f>IF(S66=0,"- - -",S59/S66*100)</f>
        <v>2.9778018408229561</v>
      </c>
      <c r="U59" s="2">
        <v>189</v>
      </c>
      <c r="V59" s="3">
        <f>IF(U66=0,"- - -",U59/U66*100)</f>
        <v>3.0681818181818183</v>
      </c>
      <c r="W59" s="2">
        <v>20</v>
      </c>
      <c r="X59" s="3">
        <f>IF(W66=0,"- - -",W59/W66*100)</f>
        <v>2.5806451612903225</v>
      </c>
      <c r="Y59" s="2">
        <v>77</v>
      </c>
      <c r="Z59" s="3">
        <f>IF(Y66=0,"- - -",Y59/Y66*100)</f>
        <v>3.8538538538538538</v>
      </c>
      <c r="AA59" s="2">
        <v>1</v>
      </c>
      <c r="AB59" s="3">
        <f>IF(AA66=0,"- - -",AA59/AA66*100)</f>
        <v>3.3333333333333335</v>
      </c>
      <c r="AC59" s="26">
        <f t="shared" si="5"/>
        <v>3361</v>
      </c>
      <c r="AD59" s="29">
        <f>IF(AC66=0,"- - -",AC59/AC66*100)</f>
        <v>2.6114590293857125</v>
      </c>
      <c r="AG59" s="69"/>
    </row>
    <row r="60" spans="1:33" x14ac:dyDescent="0.3">
      <c r="A60" s="60">
        <v>8</v>
      </c>
      <c r="B60" s="62" t="s">
        <v>183</v>
      </c>
      <c r="C60" s="9">
        <v>43</v>
      </c>
      <c r="D60" s="3">
        <f>IF(C66=0,"- - -",C60/C66*100)</f>
        <v>0.97572044474699349</v>
      </c>
      <c r="E60" s="2">
        <v>901</v>
      </c>
      <c r="F60" s="3">
        <f>IF(E66=0,"- - -",E60/E66*100)</f>
        <v>0.84611267103026666</v>
      </c>
      <c r="G60" s="2">
        <v>1</v>
      </c>
      <c r="H60" s="3">
        <f>IF(G66=0,"- - -",G60/G66*100)</f>
        <v>0.48543689320388345</v>
      </c>
      <c r="I60" s="2">
        <v>11</v>
      </c>
      <c r="J60" s="3">
        <f>IF(I66=0,"- - -",I60/I66*100)</f>
        <v>0.75034106412005463</v>
      </c>
      <c r="K60" s="2">
        <v>4</v>
      </c>
      <c r="L60" s="3">
        <f>IF(K66=0,"- - -",K60/K66*100)</f>
        <v>3.0303030303030303</v>
      </c>
      <c r="M60" s="2">
        <v>0</v>
      </c>
      <c r="N60" s="3">
        <f>IF(M66=0,"- - -",M60/M66*100)</f>
        <v>0</v>
      </c>
      <c r="O60" s="2">
        <v>17</v>
      </c>
      <c r="P60" s="3">
        <f>IF(O66=0,"- - -",O60/O66*100)</f>
        <v>1.288855193328279</v>
      </c>
      <c r="Q60" s="2">
        <v>34</v>
      </c>
      <c r="R60" s="3">
        <f>IF(Q66=0,"- - -",Q60/Q66*100)</f>
        <v>0.88288756167229299</v>
      </c>
      <c r="S60" s="2">
        <v>21</v>
      </c>
      <c r="T60" s="3">
        <f>IF(S66=0,"- - -",S60/S66*100)</f>
        <v>1.1369788846778559</v>
      </c>
      <c r="U60" s="2">
        <v>56</v>
      </c>
      <c r="V60" s="3">
        <f>IF(U66=0,"- - -",U60/U66*100)</f>
        <v>0.90909090909090906</v>
      </c>
      <c r="W60" s="2">
        <v>13</v>
      </c>
      <c r="X60" s="3">
        <f>IF(W66=0,"- - -",W60/W66*100)</f>
        <v>1.6774193548387095</v>
      </c>
      <c r="Y60" s="2">
        <v>16</v>
      </c>
      <c r="Z60" s="3">
        <f>IF(Y66=0,"- - -",Y60/Y66*100)</f>
        <v>0.80080080080080074</v>
      </c>
      <c r="AA60" s="2">
        <v>0</v>
      </c>
      <c r="AB60" s="3">
        <f>IF(AA66=0,"- - -",AA60/AA66*100)</f>
        <v>0</v>
      </c>
      <c r="AC60" s="26">
        <f t="shared" si="5"/>
        <v>1117</v>
      </c>
      <c r="AD60" s="29">
        <f>IF(AC66=0,"- - -",AC60/AC66*100)</f>
        <v>0.86789638078662334</v>
      </c>
      <c r="AG60" s="69"/>
    </row>
    <row r="61" spans="1:33" x14ac:dyDescent="0.3">
      <c r="A61" s="60">
        <v>9</v>
      </c>
      <c r="B61" s="62" t="s">
        <v>183</v>
      </c>
      <c r="C61" s="9">
        <v>29</v>
      </c>
      <c r="D61" s="3">
        <f>IF(C66=0,"- - -",C61/C66*100)</f>
        <v>0.65804402087587932</v>
      </c>
      <c r="E61" s="2">
        <v>574</v>
      </c>
      <c r="F61" s="3">
        <f>IF(E66=0,"- - -",E61/E66*100)</f>
        <v>0.53903293359752835</v>
      </c>
      <c r="G61" s="2">
        <v>0</v>
      </c>
      <c r="H61" s="3">
        <f>IF(G66=0,"- - -",G61/G66*100)</f>
        <v>0</v>
      </c>
      <c r="I61" s="2">
        <v>6</v>
      </c>
      <c r="J61" s="3">
        <f>IF(I66=0,"- - -",I61/I66*100)</f>
        <v>0.40927694406548432</v>
      </c>
      <c r="K61" s="2">
        <v>0</v>
      </c>
      <c r="L61" s="3">
        <f>IF(K66=0,"- - -",K61/K66*100)</f>
        <v>0</v>
      </c>
      <c r="M61" s="2">
        <v>0</v>
      </c>
      <c r="N61" s="3">
        <f>IF(M66=0,"- - -",M61/M66*100)</f>
        <v>0</v>
      </c>
      <c r="O61" s="2">
        <v>9</v>
      </c>
      <c r="P61" s="3">
        <f>IF(O66=0,"- - -",O61/O66*100)</f>
        <v>0.6823351023502654</v>
      </c>
      <c r="Q61" s="2">
        <v>20</v>
      </c>
      <c r="R61" s="3">
        <f>IF(Q66=0,"- - -",Q61/Q66*100)</f>
        <v>0.5193456245131135</v>
      </c>
      <c r="S61" s="2">
        <v>10</v>
      </c>
      <c r="T61" s="3">
        <f>IF(S66=0,"- - -",S61/S66*100)</f>
        <v>0.54141851651326478</v>
      </c>
      <c r="U61" s="2">
        <v>42</v>
      </c>
      <c r="V61" s="3">
        <f>IF(U66=0,"- - -",U61/U66*100)</f>
        <v>0.68181818181818177</v>
      </c>
      <c r="W61" s="2">
        <v>0</v>
      </c>
      <c r="X61" s="3">
        <f>IF(W66=0,"- - -",W61/W66*100)</f>
        <v>0</v>
      </c>
      <c r="Y61" s="2">
        <v>16</v>
      </c>
      <c r="Z61" s="3">
        <f>IF(Y66=0,"- - -",Y61/Y66*100)</f>
        <v>0.80080080080080074</v>
      </c>
      <c r="AA61" s="2">
        <v>1</v>
      </c>
      <c r="AB61" s="3">
        <f>IF(AA66=0,"- - -",AA61/AA66*100)</f>
        <v>3.3333333333333335</v>
      </c>
      <c r="AC61" s="26">
        <f t="shared" si="5"/>
        <v>707</v>
      </c>
      <c r="AD61" s="29">
        <f>IF(AC66=0,"- - -",AC61/AC66*100)</f>
        <v>0.54933101272707496</v>
      </c>
      <c r="AG61" s="69"/>
    </row>
    <row r="62" spans="1:33" x14ac:dyDescent="0.3">
      <c r="A62" s="61">
        <v>10</v>
      </c>
      <c r="B62" s="62" t="s">
        <v>183</v>
      </c>
      <c r="C62" s="10">
        <v>33</v>
      </c>
      <c r="D62" s="7">
        <f>IF(C66=0,"- - -",C62/C66*100)</f>
        <v>0.74880871341048327</v>
      </c>
      <c r="E62" s="6">
        <v>458</v>
      </c>
      <c r="F62" s="7">
        <f>IF(E66=0,"- - -",E62/E66*100)</f>
        <v>0.43009944875900341</v>
      </c>
      <c r="G62" s="6">
        <v>1</v>
      </c>
      <c r="H62" s="7">
        <f>IF(G66=0,"- - -",G62/G66*100)</f>
        <v>0.48543689320388345</v>
      </c>
      <c r="I62" s="6">
        <v>12</v>
      </c>
      <c r="J62" s="7">
        <f>IF(I66=0,"- - -",I62/I66*100)</f>
        <v>0.81855388813096863</v>
      </c>
      <c r="K62" s="6">
        <v>0</v>
      </c>
      <c r="L62" s="7">
        <f>IF(K66=0,"- - -",K62/K66*100)</f>
        <v>0</v>
      </c>
      <c r="M62" s="6">
        <v>0</v>
      </c>
      <c r="N62" s="7">
        <f>IF(M66=0,"- - -",M62/M66*100)</f>
        <v>0</v>
      </c>
      <c r="O62" s="6">
        <v>9</v>
      </c>
      <c r="P62" s="7">
        <f>IF(O66=0,"- - -",O62/O66*100)</f>
        <v>0.6823351023502654</v>
      </c>
      <c r="Q62" s="6">
        <v>14</v>
      </c>
      <c r="R62" s="7">
        <f>IF(Q66=0,"- - -",Q62/Q66*100)</f>
        <v>0.36354193715917943</v>
      </c>
      <c r="S62" s="6">
        <v>2</v>
      </c>
      <c r="T62" s="7">
        <f>IF(S66=0,"- - -",S62/S66*100)</f>
        <v>0.10828370330265295</v>
      </c>
      <c r="U62" s="6">
        <v>26</v>
      </c>
      <c r="V62" s="7">
        <f>IF(U66=0,"- - -",U62/U66*100)</f>
        <v>0.42207792207792205</v>
      </c>
      <c r="W62" s="6">
        <v>4</v>
      </c>
      <c r="X62" s="7">
        <f>IF(W66=0,"- - -",W62/W66*100)</f>
        <v>0.5161290322580645</v>
      </c>
      <c r="Y62" s="6">
        <v>7</v>
      </c>
      <c r="Z62" s="7">
        <f>IF(Y66=0,"- - -",Y62/Y66*100)</f>
        <v>0.35035035035035034</v>
      </c>
      <c r="AA62" s="6">
        <v>0</v>
      </c>
      <c r="AB62" s="7">
        <f>IF(AA66=0,"- - -",AA62/AA66*100)</f>
        <v>0</v>
      </c>
      <c r="AC62" s="26">
        <f t="shared" si="5"/>
        <v>566</v>
      </c>
      <c r="AD62" s="29">
        <f>IF(AC66=0,"- - -",AC62/AC66*100)</f>
        <v>0.43977560566269369</v>
      </c>
      <c r="AG62" s="69"/>
    </row>
    <row r="63" spans="1:33" x14ac:dyDescent="0.3">
      <c r="A63" s="80" t="s">
        <v>47</v>
      </c>
      <c r="B63" s="62" t="s">
        <v>183</v>
      </c>
      <c r="C63" s="10">
        <v>141</v>
      </c>
      <c r="D63" s="7">
        <f>IF(C66=0,"- - -",C63/C66*100)</f>
        <v>3.1994554118447924</v>
      </c>
      <c r="E63" s="6">
        <v>2747</v>
      </c>
      <c r="F63" s="7">
        <f>IF(E66=0,"- - -",E63/E66*100)</f>
        <v>2.5796576107881712</v>
      </c>
      <c r="G63" s="6">
        <v>1</v>
      </c>
      <c r="H63" s="7">
        <f>IF(G66=0,"- - -",G63/G66*100)</f>
        <v>0.48543689320388345</v>
      </c>
      <c r="I63" s="6">
        <v>41</v>
      </c>
      <c r="J63" s="7">
        <f>IF(I66=0,"- - -",I63/I66*100)</f>
        <v>2.7967257844474758</v>
      </c>
      <c r="K63" s="6">
        <v>1</v>
      </c>
      <c r="L63" s="7">
        <f>IF(K66=0,"- - -",K63/K66*100)</f>
        <v>0.75757575757575757</v>
      </c>
      <c r="M63" s="6">
        <v>0</v>
      </c>
      <c r="N63" s="7">
        <f>IF(M66=0,"- - -",M63/M66*100)</f>
        <v>0</v>
      </c>
      <c r="O63" s="6">
        <v>38</v>
      </c>
      <c r="P63" s="7">
        <f>IF(O66=0,"- - -",O63/O66*100)</f>
        <v>2.8809704321455647</v>
      </c>
      <c r="Q63" s="6">
        <v>77</v>
      </c>
      <c r="R63" s="7">
        <f>IF(Q66=0,"- - -",Q63/Q66*100)</f>
        <v>1.9994806543754868</v>
      </c>
      <c r="S63" s="6">
        <v>39</v>
      </c>
      <c r="T63" s="7">
        <f>IF(S66=0,"- - -",S63/S66*100)</f>
        <v>2.1115322144017323</v>
      </c>
      <c r="U63" s="6">
        <v>136</v>
      </c>
      <c r="V63" s="7">
        <f>IF(U66=0,"- - -",U63/U66*100)</f>
        <v>2.2077922077922079</v>
      </c>
      <c r="W63" s="6">
        <v>16</v>
      </c>
      <c r="X63" s="7">
        <f>IF(W66=0,"- - -",W63/W66*100)</f>
        <v>2.064516129032258</v>
      </c>
      <c r="Y63" s="6">
        <v>43</v>
      </c>
      <c r="Z63" s="7">
        <f>IF(Y66=0,"- - -",Y63/Y66*100)</f>
        <v>2.1521521521521523</v>
      </c>
      <c r="AA63" s="6">
        <v>1</v>
      </c>
      <c r="AB63" s="7">
        <f>IF(AA66=0,"- - -",AA63/AA66*100)</f>
        <v>3.3333333333333335</v>
      </c>
      <c r="AC63" s="26">
        <f t="shared" si="5"/>
        <v>3281</v>
      </c>
      <c r="AD63" s="29">
        <f>IF(AC66=0,"- - -",AC63/AC66*100)</f>
        <v>2.5492999331789714</v>
      </c>
      <c r="AG63" s="69"/>
    </row>
    <row r="64" spans="1:33" x14ac:dyDescent="0.3">
      <c r="A64" s="81" t="s">
        <v>49</v>
      </c>
      <c r="B64" s="62" t="s">
        <v>183</v>
      </c>
      <c r="C64" s="10">
        <v>57</v>
      </c>
      <c r="D64" s="7">
        <f>IF(C66=0,"- - -",C64/C66*100)</f>
        <v>1.2933968686181077</v>
      </c>
      <c r="E64" s="6">
        <v>1092</v>
      </c>
      <c r="F64" s="7">
        <f>IF(E66=0,"- - -",E64/E66*100)</f>
        <v>1.025477288307493</v>
      </c>
      <c r="G64" s="6">
        <v>5</v>
      </c>
      <c r="H64" s="7">
        <f>IF(G66=0,"- - -",G64/G66*100)</f>
        <v>2.4271844660194173</v>
      </c>
      <c r="I64" s="6">
        <v>18</v>
      </c>
      <c r="J64" s="7">
        <f>IF(I66=0,"- - -",I64/I66*100)</f>
        <v>1.2278308321964531</v>
      </c>
      <c r="K64" s="6">
        <v>2</v>
      </c>
      <c r="L64" s="7">
        <f>IF(K66=0,"- - -",K64/K66*100)</f>
        <v>1.5151515151515151</v>
      </c>
      <c r="M64" s="6">
        <v>1</v>
      </c>
      <c r="N64" s="7">
        <f>IF(M66=0,"- - -",M64/M66*100)</f>
        <v>4.1666666666666661</v>
      </c>
      <c r="O64" s="6">
        <v>9</v>
      </c>
      <c r="P64" s="7">
        <f>IF(O66=0,"- - -",O64/O66*100)</f>
        <v>0.6823351023502654</v>
      </c>
      <c r="Q64" s="6">
        <v>36</v>
      </c>
      <c r="R64" s="7">
        <f>IF(Q66=0,"- - -",Q64/Q66*100)</f>
        <v>0.93482212412360421</v>
      </c>
      <c r="S64" s="6">
        <v>18</v>
      </c>
      <c r="T64" s="7">
        <f>IF(S66=0,"- - -",S64/S66*100)</f>
        <v>0.97455332972387654</v>
      </c>
      <c r="U64" s="6">
        <v>42</v>
      </c>
      <c r="V64" s="7">
        <f>IF(U66=0,"- - -",U64/U66*100)</f>
        <v>0.68181818181818177</v>
      </c>
      <c r="W64" s="6">
        <v>4</v>
      </c>
      <c r="X64" s="7">
        <f>IF(W66=0,"- - -",W64/W66*100)</f>
        <v>0.5161290322580645</v>
      </c>
      <c r="Y64" s="6">
        <v>18</v>
      </c>
      <c r="Z64" s="7">
        <f>IF(Y66=0,"- - -",Y64/Y66*100)</f>
        <v>0.90090090090090091</v>
      </c>
      <c r="AA64" s="6">
        <v>4</v>
      </c>
      <c r="AB64" s="7">
        <f>IF(AA66=0,"- - -",AA64/AA66*100)</f>
        <v>13.333333333333334</v>
      </c>
      <c r="AC64" s="26">
        <f t="shared" ref="AC64" si="6">C64+E64+G64+I64+K64+M64+O64+Q64+S64+U64+W64+Y64+AA64</f>
        <v>1306</v>
      </c>
      <c r="AD64" s="29">
        <f>IF(AC66=0,"- - -",AC64/AC66*100)</f>
        <v>1.0147472455750495</v>
      </c>
      <c r="AG64" s="69"/>
    </row>
    <row r="65" spans="1:33" ht="15" thickBot="1" x14ac:dyDescent="0.35">
      <c r="A65" s="61" t="s">
        <v>48</v>
      </c>
      <c r="B65" s="62" t="s">
        <v>183</v>
      </c>
      <c r="C65" s="10">
        <v>65</v>
      </c>
      <c r="D65" s="7">
        <f>IF(C66=0,"- - -",C65/C66*100)</f>
        <v>1.4749262536873156</v>
      </c>
      <c r="E65" s="6">
        <v>1185</v>
      </c>
      <c r="F65" s="7">
        <f>IF(E66=0,"- - -",E65/E66*100)</f>
        <v>1.1128118925314827</v>
      </c>
      <c r="G65" s="6">
        <v>3</v>
      </c>
      <c r="H65" s="7">
        <f>IF(G66=0,"- - -",G65/G66*100)</f>
        <v>1.4563106796116505</v>
      </c>
      <c r="I65" s="6">
        <v>13</v>
      </c>
      <c r="J65" s="7">
        <f>IF(I66=0,"- - -",I65/I66*100)</f>
        <v>0.88676671214188274</v>
      </c>
      <c r="K65" s="6">
        <v>0</v>
      </c>
      <c r="L65" s="7">
        <f>IF(K66=0,"- - -",K65/K66*100)</f>
        <v>0</v>
      </c>
      <c r="M65" s="6">
        <v>2</v>
      </c>
      <c r="N65" s="7">
        <f>IF(M66=0,"- - -",M65/M66*100)</f>
        <v>8.3333333333333321</v>
      </c>
      <c r="O65" s="6">
        <v>18</v>
      </c>
      <c r="P65" s="7">
        <f>IF(O66=0,"- - -",O65/O66*100)</f>
        <v>1.3646702047005308</v>
      </c>
      <c r="Q65" s="6">
        <v>59</v>
      </c>
      <c r="R65" s="7">
        <f>IF(Q66=0,"- - -",Q65/Q66*100)</f>
        <v>1.5320695923136847</v>
      </c>
      <c r="S65" s="6">
        <v>20</v>
      </c>
      <c r="T65" s="7">
        <f>IF(S66=0,"- - -",S65/S66*100)</f>
        <v>1.0828370330265296</v>
      </c>
      <c r="U65" s="6">
        <v>72</v>
      </c>
      <c r="V65" s="7">
        <f>IF(U66=0,"- - -",U65/U66*100)</f>
        <v>1.1688311688311688</v>
      </c>
      <c r="W65" s="6">
        <v>10</v>
      </c>
      <c r="X65" s="7">
        <f>IF(W66=0,"- - -",W65/W66*100)</f>
        <v>1.2903225806451613</v>
      </c>
      <c r="Y65" s="6">
        <v>33</v>
      </c>
      <c r="Z65" s="7">
        <f>IF(Y66=0,"- - -",Y65/Y66*100)</f>
        <v>1.6516516516516515</v>
      </c>
      <c r="AA65" s="6">
        <v>0</v>
      </c>
      <c r="AB65" s="7">
        <f>IF(AA66=0,"- - -",AA65/AA66*100)</f>
        <v>0</v>
      </c>
      <c r="AC65" s="26">
        <f t="shared" ref="AC65" si="7">C65+E65+G65+I65+K65+M65+O65+Q65+S65+U65+W65+Y65+AA65</f>
        <v>1480</v>
      </c>
      <c r="AD65" s="29">
        <f>IF(AC66=0,"- - -",AC65/AC66*100)</f>
        <v>1.1499432798247113</v>
      </c>
      <c r="AG65" s="69"/>
    </row>
    <row r="66" spans="1:33" x14ac:dyDescent="0.3">
      <c r="A66" s="161" t="s">
        <v>153</v>
      </c>
      <c r="B66" s="162"/>
      <c r="C66" s="14">
        <f>SUM(C52:C65)</f>
        <v>4407</v>
      </c>
      <c r="D66" s="15">
        <f>IF(C66=0,"- - -",C66/C66*100)</f>
        <v>100</v>
      </c>
      <c r="E66" s="16">
        <f>SUM(E52:E65)</f>
        <v>106487</v>
      </c>
      <c r="F66" s="15">
        <f>IF(E66=0,"- - -",E66/E66*100)</f>
        <v>100</v>
      </c>
      <c r="G66" s="16">
        <f>SUM(G52:G65)</f>
        <v>206</v>
      </c>
      <c r="H66" s="15">
        <f>IF(G66=0,"- - -",G66/G66*100)</f>
        <v>100</v>
      </c>
      <c r="I66" s="16">
        <f>SUM(I52:I65)</f>
        <v>1466</v>
      </c>
      <c r="J66" s="15">
        <f>IF(I66=0,"- - -",I66/I66*100)</f>
        <v>100</v>
      </c>
      <c r="K66" s="16">
        <f>SUM(K52:K65)</f>
        <v>132</v>
      </c>
      <c r="L66" s="15">
        <f>IF(K66=0,"- - -",K66/K66*100)</f>
        <v>100</v>
      </c>
      <c r="M66" s="16">
        <f>SUM(M52:M65)</f>
        <v>24</v>
      </c>
      <c r="N66" s="15">
        <f>IF(M66=0,"- - -",M66/M66*100)</f>
        <v>100</v>
      </c>
      <c r="O66" s="16">
        <f>SUM(O52:O65)</f>
        <v>1319</v>
      </c>
      <c r="P66" s="15">
        <f>IF(O66=0,"- - -",O66/O66*100)</f>
        <v>100</v>
      </c>
      <c r="Q66" s="16">
        <f>SUM(Q52:Q65)</f>
        <v>3851</v>
      </c>
      <c r="R66" s="15">
        <f>IF(Q66=0,"- - -",Q66/Q66*100)</f>
        <v>100</v>
      </c>
      <c r="S66" s="16">
        <f>SUM(S52:S65)</f>
        <v>1847</v>
      </c>
      <c r="T66" s="15">
        <f>IF(S66=0,"- - -",S66/S66*100)</f>
        <v>100</v>
      </c>
      <c r="U66" s="16">
        <f>SUM(U52:U65)</f>
        <v>6160</v>
      </c>
      <c r="V66" s="15">
        <f>IF(U66=0,"- - -",U66/U66*100)</f>
        <v>100</v>
      </c>
      <c r="W66" s="16">
        <f>SUM(W52:W65)</f>
        <v>775</v>
      </c>
      <c r="X66" s="15">
        <f>IF(W66=0,"- - -",W66/W66*100)</f>
        <v>100</v>
      </c>
      <c r="Y66" s="16">
        <f>SUM(Y52:Y65)</f>
        <v>1998</v>
      </c>
      <c r="Z66" s="15">
        <f>IF(Y66=0,"- - -",Y66/Y66*100)</f>
        <v>100</v>
      </c>
      <c r="AA66" s="16">
        <f>SUM(AA52:AA65)</f>
        <v>30</v>
      </c>
      <c r="AB66" s="15">
        <f>IF(AA66=0,"- - -",AA66/AA66*100)</f>
        <v>100</v>
      </c>
      <c r="AC66" s="22">
        <f>SUM(AC52:AC65)</f>
        <v>128702</v>
      </c>
      <c r="AD66" s="23">
        <f>IF(AC66=0,"- - -",AC66/AC66*100)</f>
        <v>100</v>
      </c>
      <c r="AG66" s="69"/>
    </row>
    <row r="67" spans="1:33" ht="15" thickBot="1" x14ac:dyDescent="0.35">
      <c r="A67" s="163" t="s">
        <v>165</v>
      </c>
      <c r="B67" s="164"/>
      <c r="C67" s="18">
        <f>IF($AC66=0,"- - -",C66/$AC66*100)</f>
        <v>3.4241892122888538</v>
      </c>
      <c r="D67" s="19"/>
      <c r="E67" s="20">
        <f>IF($AC66=0,"- - -",E66/$AC66*100)</f>
        <v>82.739195972090556</v>
      </c>
      <c r="F67" s="19"/>
      <c r="G67" s="20">
        <f>IF($AC66=0,"- - -",G66/$AC66*100)</f>
        <v>0.16005967273235847</v>
      </c>
      <c r="H67" s="19"/>
      <c r="I67" s="20">
        <f>IF($AC66=0,"- - -",I66/$AC66*100)</f>
        <v>1.1390654379885317</v>
      </c>
      <c r="J67" s="19"/>
      <c r="K67" s="20">
        <f>IF($AC66=0,"- - -",K66/$AC66*100)</f>
        <v>0.10256250874112291</v>
      </c>
      <c r="L67" s="19"/>
      <c r="M67" s="20">
        <f>IF($AC66=0,"- - -",M66/$AC66*100)</f>
        <v>1.8647728862022348E-2</v>
      </c>
      <c r="N67" s="19"/>
      <c r="O67" s="20">
        <f>IF($AC66=0,"- - -",O66/$AC66*100)</f>
        <v>1.0248480987086448</v>
      </c>
      <c r="P67" s="19"/>
      <c r="Q67" s="20">
        <f>IF($AC66=0,"- - -",Q66/$AC66*100)</f>
        <v>2.9921834936520022</v>
      </c>
      <c r="R67" s="19"/>
      <c r="S67" s="20">
        <f>IF($AC66=0,"- - -",S66/$AC66*100)</f>
        <v>1.4350981336731363</v>
      </c>
      <c r="T67" s="19"/>
      <c r="U67" s="20">
        <f>IF($AC66=0,"- - -",U66/$AC66*100)</f>
        <v>4.7862504079190691</v>
      </c>
      <c r="V67" s="19"/>
      <c r="W67" s="20">
        <f>IF($AC66=0,"- - -",W66/$AC66*100)</f>
        <v>0.60216624450280498</v>
      </c>
      <c r="X67" s="19"/>
      <c r="Y67" s="168">
        <f>IF($AC66=0,"- - -",Y66/$AC66*100)</f>
        <v>1.5524234277633604</v>
      </c>
      <c r="Z67" s="169"/>
      <c r="AA67" s="168">
        <f>IF($AC66=0,"- - -",AA66/$AC66*100)</f>
        <v>2.3309661077527934E-2</v>
      </c>
      <c r="AB67" s="169"/>
      <c r="AC67" s="24">
        <f>IF($AC66=0,"- - -",AC66/$AC66*100)</f>
        <v>100</v>
      </c>
      <c r="AD67" s="25"/>
    </row>
    <row r="70" spans="1:33" x14ac:dyDescent="0.3">
      <c r="A70" s="49" t="s">
        <v>397</v>
      </c>
      <c r="J70" s="48"/>
      <c r="L70" s="48"/>
    </row>
    <row r="71" spans="1:33" ht="15" thickBot="1" x14ac:dyDescent="0.35"/>
    <row r="72" spans="1:33" ht="14.4" customHeight="1" x14ac:dyDescent="0.3">
      <c r="A72" s="157" t="s">
        <v>449</v>
      </c>
      <c r="B72" s="158"/>
      <c r="C72" s="32" t="s">
        <v>184</v>
      </c>
      <c r="D72" s="33"/>
      <c r="E72" s="33" t="s">
        <v>185</v>
      </c>
      <c r="F72" s="33"/>
      <c r="G72" s="33" t="s">
        <v>170</v>
      </c>
      <c r="H72" s="33"/>
      <c r="I72" s="33" t="s">
        <v>171</v>
      </c>
      <c r="J72" s="33"/>
      <c r="K72" s="33" t="s">
        <v>172</v>
      </c>
      <c r="L72" s="33"/>
      <c r="M72" s="33" t="s">
        <v>173</v>
      </c>
      <c r="N72" s="33"/>
      <c r="O72" s="33" t="s">
        <v>174</v>
      </c>
      <c r="P72" s="33"/>
      <c r="Q72" s="33" t="s">
        <v>175</v>
      </c>
      <c r="R72" s="33"/>
      <c r="S72" s="33" t="s">
        <v>176</v>
      </c>
      <c r="T72" s="33"/>
      <c r="U72" s="33" t="s">
        <v>177</v>
      </c>
      <c r="V72" s="33"/>
      <c r="W72" s="33" t="s">
        <v>178</v>
      </c>
      <c r="X72" s="33"/>
      <c r="Y72" s="33" t="s">
        <v>179</v>
      </c>
      <c r="Z72" s="33"/>
      <c r="AA72" s="35" t="s">
        <v>153</v>
      </c>
      <c r="AB72" s="36"/>
    </row>
    <row r="73" spans="1:33" ht="15" thickBot="1" x14ac:dyDescent="0.35">
      <c r="A73" s="159"/>
      <c r="B73" s="160"/>
      <c r="C73" s="37" t="s">
        <v>154</v>
      </c>
      <c r="D73" s="38" t="s">
        <v>0</v>
      </c>
      <c r="E73" s="39" t="s">
        <v>154</v>
      </c>
      <c r="F73" s="38" t="s">
        <v>0</v>
      </c>
      <c r="G73" s="39" t="s">
        <v>154</v>
      </c>
      <c r="H73" s="38" t="s">
        <v>0</v>
      </c>
      <c r="I73" s="37" t="s">
        <v>154</v>
      </c>
      <c r="J73" s="38" t="s">
        <v>0</v>
      </c>
      <c r="K73" s="37" t="s">
        <v>154</v>
      </c>
      <c r="L73" s="38" t="s">
        <v>0</v>
      </c>
      <c r="M73" s="37" t="s">
        <v>154</v>
      </c>
      <c r="N73" s="38" t="s">
        <v>0</v>
      </c>
      <c r="O73" s="37" t="s">
        <v>154</v>
      </c>
      <c r="P73" s="38" t="s">
        <v>0</v>
      </c>
      <c r="Q73" s="37" t="s">
        <v>154</v>
      </c>
      <c r="R73" s="38" t="s">
        <v>0</v>
      </c>
      <c r="S73" s="37" t="s">
        <v>154</v>
      </c>
      <c r="T73" s="38" t="s">
        <v>0</v>
      </c>
      <c r="U73" s="37" t="s">
        <v>154</v>
      </c>
      <c r="V73" s="38" t="s">
        <v>0</v>
      </c>
      <c r="W73" s="37" t="s">
        <v>154</v>
      </c>
      <c r="X73" s="38" t="s">
        <v>0</v>
      </c>
      <c r="Y73" s="37" t="s">
        <v>154</v>
      </c>
      <c r="Z73" s="38" t="s">
        <v>0</v>
      </c>
      <c r="AA73" s="41" t="s">
        <v>154</v>
      </c>
      <c r="AB73" s="42" t="s">
        <v>0</v>
      </c>
    </row>
    <row r="74" spans="1:33" x14ac:dyDescent="0.3">
      <c r="A74" s="59">
        <v>0</v>
      </c>
      <c r="B74" s="62" t="s">
        <v>186</v>
      </c>
      <c r="C74" s="8">
        <v>562</v>
      </c>
      <c r="D74" s="5">
        <f>IF(C88=0,"- - -",C74/C88*100)</f>
        <v>92.739273927392745</v>
      </c>
      <c r="E74" s="4">
        <v>482</v>
      </c>
      <c r="F74" s="5">
        <f>IF(E88=0,"- - -",E74/E88*100)</f>
        <v>21.280353200883003</v>
      </c>
      <c r="G74" s="4">
        <v>198</v>
      </c>
      <c r="H74" s="5">
        <f>IF(G88=0,"- - -",G74/G88*100)</f>
        <v>4.6435272045028144</v>
      </c>
      <c r="I74" s="4">
        <v>147</v>
      </c>
      <c r="J74" s="5">
        <f>IF(I88=0,"- - -",I74/I88*100)</f>
        <v>0.85634393568682288</v>
      </c>
      <c r="K74" s="4">
        <v>109</v>
      </c>
      <c r="L74" s="5">
        <f>IF(K88=0,"- - -",K74/K88*100)</f>
        <v>0.25705122158286953</v>
      </c>
      <c r="M74" s="4">
        <v>86</v>
      </c>
      <c r="N74" s="5">
        <f>IF(M88=0,"- - -",M74/M88*100)</f>
        <v>0.25273304337604324</v>
      </c>
      <c r="O74" s="4">
        <v>72</v>
      </c>
      <c r="P74" s="5">
        <f>IF(O88=0,"- - -",O74/O88*100)</f>
        <v>0.47031158142269253</v>
      </c>
      <c r="Q74" s="4">
        <v>77</v>
      </c>
      <c r="R74" s="5">
        <f>IF(Q88=0,"- - -",Q74/Q88*100)</f>
        <v>1.2224162565486585</v>
      </c>
      <c r="S74" s="4">
        <v>44</v>
      </c>
      <c r="T74" s="5">
        <f>IF(S88=0,"- - -",S74/S88*100)</f>
        <v>1.9572953736654803</v>
      </c>
      <c r="U74" s="4">
        <v>30</v>
      </c>
      <c r="V74" s="5">
        <f>IF(U88=0,"- - -",U74/U88*100)</f>
        <v>3.009027081243731</v>
      </c>
      <c r="W74" s="4">
        <v>13</v>
      </c>
      <c r="X74" s="5">
        <f>IF(W88=0,"- - -",W74/W88*100)</f>
        <v>2.1416803953871502</v>
      </c>
      <c r="Y74" s="4">
        <v>112</v>
      </c>
      <c r="Z74" s="5">
        <f>IF(Y88=0,"- - -",Y74/Y88*100)</f>
        <v>4.4639298525308888</v>
      </c>
      <c r="AA74" s="26">
        <f>C74+E74+G74+I74+K74+M74+O74+Q74+S74+U74+W74+Y74</f>
        <v>1932</v>
      </c>
      <c r="AB74" s="27">
        <f>IF(AA88=0,"- - -",AA74/AA88*100)</f>
        <v>1.5011421733927988</v>
      </c>
      <c r="AE74" s="69"/>
    </row>
    <row r="75" spans="1:33" x14ac:dyDescent="0.3">
      <c r="A75" s="60">
        <v>1</v>
      </c>
      <c r="B75" s="62" t="s">
        <v>186</v>
      </c>
      <c r="C75" s="9">
        <v>13</v>
      </c>
      <c r="D75" s="3">
        <f>IF(C88=0,"- - -",C75/C88*100)</f>
        <v>2.1452145214521452</v>
      </c>
      <c r="E75" s="2">
        <v>1664</v>
      </c>
      <c r="F75" s="3">
        <f>IF(E88=0,"- - -",E75/E88*100)</f>
        <v>73.465783664459167</v>
      </c>
      <c r="G75" s="2">
        <v>604</v>
      </c>
      <c r="H75" s="3">
        <f>IF(G88=0,"- - -",G75/G88*100)</f>
        <v>14.165103189493433</v>
      </c>
      <c r="I75" s="2">
        <v>34</v>
      </c>
      <c r="J75" s="3">
        <f>IF(I88=0,"- - -",I75/I88*100)</f>
        <v>0.19806594430851684</v>
      </c>
      <c r="K75" s="2">
        <v>26</v>
      </c>
      <c r="L75" s="3">
        <f>IF(K88=0,"- - -",K75/K88*100)</f>
        <v>6.1314970285822099E-2</v>
      </c>
      <c r="M75" s="2">
        <v>31</v>
      </c>
      <c r="N75" s="3">
        <f>IF(M88=0,"- - -",M75/M88*100)</f>
        <v>9.1101445868108616E-2</v>
      </c>
      <c r="O75" s="2">
        <v>30</v>
      </c>
      <c r="P75" s="3">
        <f>IF(O88=0,"- - -",O75/O88*100)</f>
        <v>0.19596315892612187</v>
      </c>
      <c r="Q75" s="2">
        <v>14</v>
      </c>
      <c r="R75" s="3">
        <f>IF(Q88=0,"- - -",Q75/Q88*100)</f>
        <v>0.2222575011906652</v>
      </c>
      <c r="S75" s="2">
        <v>8</v>
      </c>
      <c r="T75" s="3">
        <f>IF(S88=0,"- - -",S75/S88*100)</f>
        <v>0.35587188612099641</v>
      </c>
      <c r="U75" s="2">
        <v>6</v>
      </c>
      <c r="V75" s="3">
        <f>IF(U88=0,"- - -",U75/U88*100)</f>
        <v>0.60180541624874617</v>
      </c>
      <c r="W75" s="2">
        <v>3</v>
      </c>
      <c r="X75" s="3">
        <f>IF(W88=0,"- - -",W75/W88*100)</f>
        <v>0.49423393739703458</v>
      </c>
      <c r="Y75" s="2">
        <v>15</v>
      </c>
      <c r="Z75" s="3">
        <f>IF(Y88=0,"- - -",Y75/Y88*100)</f>
        <v>0.5978477481068154</v>
      </c>
      <c r="AA75" s="26">
        <f t="shared" ref="AA75:AA86" si="8">C75+E75+G75+I75+K75+M75+O75+Q75+S75+U75+W75+Y75</f>
        <v>2448</v>
      </c>
      <c r="AB75" s="29">
        <f>IF(AA88=0,"- - -",AA75/AA88*100)</f>
        <v>1.9020683439262793</v>
      </c>
      <c r="AE75" s="69"/>
    </row>
    <row r="76" spans="1:33" x14ac:dyDescent="0.3">
      <c r="A76" s="60">
        <v>2</v>
      </c>
      <c r="B76" s="62" t="s">
        <v>183</v>
      </c>
      <c r="C76" s="9">
        <v>1</v>
      </c>
      <c r="D76" s="3">
        <f>IF(C88=0,"- - -",C76/C88*100)</f>
        <v>0.16501650165016502</v>
      </c>
      <c r="E76" s="2">
        <v>5</v>
      </c>
      <c r="F76" s="3">
        <f>IF(E88=0,"- - -",E76/E88*100)</f>
        <v>0.22075055187637968</v>
      </c>
      <c r="G76" s="2">
        <v>3284</v>
      </c>
      <c r="H76" s="3">
        <f>IF(G88=0,"- - -",G76/G88*100)</f>
        <v>77.016885553470914</v>
      </c>
      <c r="I76" s="2">
        <v>1499</v>
      </c>
      <c r="J76" s="3">
        <f>IF(I88=0,"- - -",I76/I88*100)</f>
        <v>8.7323779564254931</v>
      </c>
      <c r="K76" s="2">
        <v>49</v>
      </c>
      <c r="L76" s="3">
        <f>IF(K88=0,"- - -",K76/K88*100)</f>
        <v>0.11555513630789548</v>
      </c>
      <c r="M76" s="2">
        <v>24</v>
      </c>
      <c r="N76" s="3">
        <f>IF(M88=0,"- - -",M76/M88*100)</f>
        <v>7.0530151639826025E-2</v>
      </c>
      <c r="O76" s="2">
        <v>22</v>
      </c>
      <c r="P76" s="3">
        <f>IF(O88=0,"- - -",O76/O88*100)</f>
        <v>0.14370631654582272</v>
      </c>
      <c r="Q76" s="2">
        <v>8</v>
      </c>
      <c r="R76" s="3">
        <f>IF(Q88=0,"- - -",Q76/Q88*100)</f>
        <v>0.12700428639466582</v>
      </c>
      <c r="S76" s="2">
        <v>6</v>
      </c>
      <c r="T76" s="3">
        <f>IF(S88=0,"- - -",S76/S88*100)</f>
        <v>0.26690391459074736</v>
      </c>
      <c r="U76" s="2">
        <v>2</v>
      </c>
      <c r="V76" s="3">
        <f>IF(U88=0,"- - -",U76/U88*100)</f>
        <v>0.20060180541624875</v>
      </c>
      <c r="W76" s="2">
        <v>1</v>
      </c>
      <c r="X76" s="3">
        <f>IF(W88=0,"- - -",W76/W88*100)</f>
        <v>0.16474464579901155</v>
      </c>
      <c r="Y76" s="2">
        <v>11</v>
      </c>
      <c r="Z76" s="3">
        <f>IF(Y88=0,"- - -",Y76/Y88*100)</f>
        <v>0.43842168194499798</v>
      </c>
      <c r="AA76" s="26">
        <f t="shared" si="8"/>
        <v>4912</v>
      </c>
      <c r="AB76" s="29">
        <f>IF(AA88=0,"- - -",AA76/AA88*100)</f>
        <v>3.816568507093907</v>
      </c>
      <c r="AE76" s="69"/>
    </row>
    <row r="77" spans="1:33" x14ac:dyDescent="0.3">
      <c r="A77" s="60">
        <v>3</v>
      </c>
      <c r="B77" s="62" t="s">
        <v>183</v>
      </c>
      <c r="C77" s="9">
        <v>1</v>
      </c>
      <c r="D77" s="3">
        <f>IF(C88=0,"- - -",C77/C88*100)</f>
        <v>0.16501650165016502</v>
      </c>
      <c r="E77" s="2">
        <v>7</v>
      </c>
      <c r="F77" s="3">
        <f>IF(E88=0,"- - -",E77/E88*100)</f>
        <v>0.30905077262693159</v>
      </c>
      <c r="G77" s="2">
        <v>8</v>
      </c>
      <c r="H77" s="3">
        <f>IF(G88=0,"- - -",G77/G88*100)</f>
        <v>0.18761726078799248</v>
      </c>
      <c r="I77" s="2">
        <v>15127</v>
      </c>
      <c r="J77" s="3">
        <f>IF(I88=0,"- - -",I77/I88*100)</f>
        <v>88.121868810439238</v>
      </c>
      <c r="K77" s="2">
        <v>7712</v>
      </c>
      <c r="L77" s="3">
        <f>IF(K88=0,"- - -",K77/K88*100)</f>
        <v>18.186963494010001</v>
      </c>
      <c r="M77" s="2">
        <v>227</v>
      </c>
      <c r="N77" s="3">
        <f>IF(M88=0,"- - -",M77/M88*100)</f>
        <v>0.66709768426002114</v>
      </c>
      <c r="O77" s="2">
        <v>46</v>
      </c>
      <c r="P77" s="3">
        <f>IF(O88=0,"- - -",O77/O88*100)</f>
        <v>0.30047684368672023</v>
      </c>
      <c r="Q77" s="2">
        <v>19</v>
      </c>
      <c r="R77" s="3">
        <f>IF(Q88=0,"- - -",Q77/Q88*100)</f>
        <v>0.30163518018733132</v>
      </c>
      <c r="S77" s="2">
        <v>8</v>
      </c>
      <c r="T77" s="3">
        <f>IF(S88=0,"- - -",S77/S88*100)</f>
        <v>0.35587188612099641</v>
      </c>
      <c r="U77" s="2">
        <v>5</v>
      </c>
      <c r="V77" s="3">
        <f>IF(U88=0,"- - -",U77/U88*100)</f>
        <v>0.50150451354062187</v>
      </c>
      <c r="W77" s="2">
        <v>6</v>
      </c>
      <c r="X77" s="3">
        <f>IF(W88=0,"- - -",W77/W88*100)</f>
        <v>0.98846787479406917</v>
      </c>
      <c r="Y77" s="2">
        <v>17</v>
      </c>
      <c r="Z77" s="3">
        <f>IF(Y88=0,"- - -",Y77/Y88*100)</f>
        <v>0.67756078118772423</v>
      </c>
      <c r="AA77" s="26">
        <f t="shared" si="8"/>
        <v>23183</v>
      </c>
      <c r="AB77" s="29">
        <f>IF(AA88=0,"- - -",AA77/AA88*100)</f>
        <v>18.012929092011003</v>
      </c>
      <c r="AE77" s="69"/>
    </row>
    <row r="78" spans="1:33" x14ac:dyDescent="0.3">
      <c r="A78" s="60">
        <v>4</v>
      </c>
      <c r="B78" s="62" t="s">
        <v>183</v>
      </c>
      <c r="C78" s="9">
        <v>5</v>
      </c>
      <c r="D78" s="3">
        <f>IF(C88=0,"- - -",C78/C88*100)</f>
        <v>0.82508250825082496</v>
      </c>
      <c r="E78" s="2">
        <v>12</v>
      </c>
      <c r="F78" s="3">
        <f>IF(E88=0,"- - -",E78/E88*100)</f>
        <v>0.5298013245033113</v>
      </c>
      <c r="G78" s="2">
        <v>12</v>
      </c>
      <c r="H78" s="3">
        <f>IF(G88=0,"- - -",G78/G88*100)</f>
        <v>0.28142589118198874</v>
      </c>
      <c r="I78" s="2">
        <v>54</v>
      </c>
      <c r="J78" s="3">
        <f>IF(I88=0,"- - -",I78/I88*100)</f>
        <v>0.31457532331352672</v>
      </c>
      <c r="K78" s="2">
        <v>33409</v>
      </c>
      <c r="L78" s="3">
        <f>IF(K88=0,"- - -",K78/K88*100)</f>
        <v>78.787378549193477</v>
      </c>
      <c r="M78" s="2">
        <v>16883</v>
      </c>
      <c r="N78" s="3">
        <f>IF(M88=0,"- - -",M78/M88*100)</f>
        <v>49.615022922299282</v>
      </c>
      <c r="O78" s="2">
        <v>591</v>
      </c>
      <c r="P78" s="3">
        <f>IF(O88=0,"- - -",O78/O88*100)</f>
        <v>3.8604742308446007</v>
      </c>
      <c r="Q78" s="2">
        <v>103</v>
      </c>
      <c r="R78" s="3">
        <f>IF(Q88=0,"- - -",Q78/Q88*100)</f>
        <v>1.6351801873313223</v>
      </c>
      <c r="S78" s="2">
        <v>59</v>
      </c>
      <c r="T78" s="3">
        <f>IF(S88=0,"- - -",S78/S88*100)</f>
        <v>2.6245551601423487</v>
      </c>
      <c r="U78" s="2">
        <v>35</v>
      </c>
      <c r="V78" s="3">
        <f>IF(U88=0,"- - -",U78/U88*100)</f>
        <v>3.5105315947843532</v>
      </c>
      <c r="W78" s="2">
        <v>28</v>
      </c>
      <c r="X78" s="3">
        <f>IF(W88=0,"- - -",W78/W88*100)</f>
        <v>4.6128500823723231</v>
      </c>
      <c r="Y78" s="2">
        <v>98</v>
      </c>
      <c r="Z78" s="3">
        <f>IF(Y88=0,"- - -",Y78/Y88*100)</f>
        <v>3.9059386209645277</v>
      </c>
      <c r="AA78" s="26">
        <f t="shared" si="8"/>
        <v>51289</v>
      </c>
      <c r="AB78" s="29">
        <f>IF(AA88=0,"- - -",AA78/AA88*100)</f>
        <v>39.850973566844338</v>
      </c>
      <c r="AE78" s="69"/>
    </row>
    <row r="79" spans="1:33" x14ac:dyDescent="0.3">
      <c r="A79" s="60">
        <v>5</v>
      </c>
      <c r="B79" s="62" t="s">
        <v>183</v>
      </c>
      <c r="C79" s="9">
        <v>4</v>
      </c>
      <c r="D79" s="3">
        <f>IF(C88=0,"- - -",C79/C88*100)</f>
        <v>0.66006600660066006</v>
      </c>
      <c r="E79" s="2">
        <v>6</v>
      </c>
      <c r="F79" s="3">
        <f>IF(E88=0,"- - -",E79/E88*100)</f>
        <v>0.26490066225165565</v>
      </c>
      <c r="G79" s="2">
        <v>12</v>
      </c>
      <c r="H79" s="3">
        <f>IF(G88=0,"- - -",G79/G88*100)</f>
        <v>0.28142589118198874</v>
      </c>
      <c r="I79" s="2">
        <v>20</v>
      </c>
      <c r="J79" s="3">
        <f>IF(I88=0,"- - -",I79/I88*100)</f>
        <v>0.11650937900500991</v>
      </c>
      <c r="K79" s="2">
        <v>102</v>
      </c>
      <c r="L79" s="3">
        <f>IF(K88=0,"- - -",K79/K88*100)</f>
        <v>0.24054334496745591</v>
      </c>
      <c r="M79" s="2">
        <v>15246</v>
      </c>
      <c r="N79" s="3">
        <f>IF(M88=0,"- - -",M79/M88*100)</f>
        <v>44.804278829199482</v>
      </c>
      <c r="O79" s="2">
        <v>7604</v>
      </c>
      <c r="P79" s="3">
        <f>IF(O88=0,"- - -",O79/O88*100)</f>
        <v>49.670128682474363</v>
      </c>
      <c r="Q79" s="2">
        <v>418</v>
      </c>
      <c r="R79" s="3">
        <f>IF(Q88=0,"- - -",Q79/Q88*100)</f>
        <v>6.6359739641212894</v>
      </c>
      <c r="S79" s="2">
        <v>104</v>
      </c>
      <c r="T79" s="3">
        <f>IF(S88=0,"- - -",S79/S88*100)</f>
        <v>4.6263345195729535</v>
      </c>
      <c r="U79" s="2">
        <v>37</v>
      </c>
      <c r="V79" s="3">
        <f>IF(U88=0,"- - -",U79/U88*100)</f>
        <v>3.7111334002006018</v>
      </c>
      <c r="W79" s="2">
        <v>28</v>
      </c>
      <c r="X79" s="3">
        <f>IF(W88=0,"- - -",W79/W88*100)</f>
        <v>4.6128500823723231</v>
      </c>
      <c r="Y79" s="2">
        <v>122</v>
      </c>
      <c r="Z79" s="3">
        <f>IF(Y88=0,"- - -",Y79/Y88*100)</f>
        <v>4.8624950179354327</v>
      </c>
      <c r="AA79" s="26">
        <f t="shared" si="8"/>
        <v>23703</v>
      </c>
      <c r="AB79" s="29">
        <f>IF(AA88=0,"- - -",AA79/AA88*100)</f>
        <v>18.416963217354819</v>
      </c>
      <c r="AE79" s="69"/>
    </row>
    <row r="80" spans="1:33" x14ac:dyDescent="0.3">
      <c r="A80" s="60">
        <v>6</v>
      </c>
      <c r="B80" s="62" t="s">
        <v>183</v>
      </c>
      <c r="C80" s="9">
        <v>0</v>
      </c>
      <c r="D80" s="3">
        <f>IF(C88=0,"- - -",C80/C88*100)</f>
        <v>0</v>
      </c>
      <c r="E80" s="2">
        <v>9</v>
      </c>
      <c r="F80" s="3">
        <f>IF(E88=0,"- - -",E80/E88*100)</f>
        <v>0.39735099337748342</v>
      </c>
      <c r="G80" s="2">
        <v>7</v>
      </c>
      <c r="H80" s="3">
        <f>IF(G88=0,"- - -",G80/G88*100)</f>
        <v>0.16416510318949346</v>
      </c>
      <c r="I80" s="2">
        <v>22</v>
      </c>
      <c r="J80" s="3">
        <f>IF(I88=0,"- - -",I80/I88*100)</f>
        <v>0.12816031690551088</v>
      </c>
      <c r="K80" s="2">
        <v>88</v>
      </c>
      <c r="L80" s="3">
        <f>IF(K88=0,"- - -",K80/K88*100)</f>
        <v>0.20752759173662863</v>
      </c>
      <c r="M80" s="2">
        <v>111</v>
      </c>
      <c r="N80" s="3">
        <f>IF(M88=0,"- - -",M80/M88*100)</f>
        <v>0.32620195133419538</v>
      </c>
      <c r="O80" s="2">
        <v>5775</v>
      </c>
      <c r="P80" s="3">
        <f>IF(O88=0,"- - -",O80/O88*100)</f>
        <v>37.722908093278463</v>
      </c>
      <c r="Q80" s="2">
        <v>3002</v>
      </c>
      <c r="R80" s="3">
        <f>IF(Q88=0,"- - -",Q80/Q88*100)</f>
        <v>47.658358469598348</v>
      </c>
      <c r="S80" s="2">
        <v>176</v>
      </c>
      <c r="T80" s="3">
        <f>IF(S88=0,"- - -",S80/S88*100)</f>
        <v>7.8291814946619214</v>
      </c>
      <c r="U80" s="2">
        <v>60</v>
      </c>
      <c r="V80" s="3">
        <f>IF(U88=0,"- - -",U80/U88*100)</f>
        <v>6.0180541624874619</v>
      </c>
      <c r="W80" s="2">
        <v>28</v>
      </c>
      <c r="X80" s="3">
        <f>IF(W88=0,"- - -",W80/W88*100)</f>
        <v>4.6128500823723231</v>
      </c>
      <c r="Y80" s="2">
        <v>139</v>
      </c>
      <c r="Z80" s="3">
        <f>IF(Y88=0,"- - -",Y80/Y88*100)</f>
        <v>5.5400557991231567</v>
      </c>
      <c r="AA80" s="26">
        <f t="shared" si="8"/>
        <v>9417</v>
      </c>
      <c r="AB80" s="29">
        <f>IF(AA88=0,"- - -",AA80/AA88*100)</f>
        <v>7.3169026122360172</v>
      </c>
      <c r="AE80" s="69"/>
    </row>
    <row r="81" spans="1:31" x14ac:dyDescent="0.3">
      <c r="A81" s="60">
        <v>7</v>
      </c>
      <c r="B81" s="62" t="s">
        <v>183</v>
      </c>
      <c r="C81" s="9">
        <v>2</v>
      </c>
      <c r="D81" s="3">
        <f>IF(C88=0,"- - -",C81/C88*100)</f>
        <v>0.33003300330033003</v>
      </c>
      <c r="E81" s="2">
        <v>7</v>
      </c>
      <c r="F81" s="3">
        <f>IF(E88=0,"- - -",E81/E88*100)</f>
        <v>0.30905077262693159</v>
      </c>
      <c r="G81" s="2">
        <v>13</v>
      </c>
      <c r="H81" s="3">
        <f>IF(G88=0,"- - -",G81/G88*100)</f>
        <v>0.3048780487804878</v>
      </c>
      <c r="I81" s="2">
        <v>29</v>
      </c>
      <c r="J81" s="3">
        <f>IF(I88=0,"- - -",I81/I88*100)</f>
        <v>0.16893859955726437</v>
      </c>
      <c r="K81" s="2">
        <v>89</v>
      </c>
      <c r="L81" s="3">
        <f>IF(K88=0,"- - -",K81/K88*100)</f>
        <v>0.20988585982454488</v>
      </c>
      <c r="M81" s="2">
        <v>136</v>
      </c>
      <c r="N81" s="3">
        <f>IF(M88=0,"- - -",M81/M88*100)</f>
        <v>0.39967085929234747</v>
      </c>
      <c r="O81" s="2">
        <v>98</v>
      </c>
      <c r="P81" s="3">
        <f>IF(O88=0,"- - -",O81/O88*100)</f>
        <v>0.64014631915866482</v>
      </c>
      <c r="Q81" s="2">
        <v>1832</v>
      </c>
      <c r="R81" s="3">
        <f>IF(Q88=0,"- - -",Q81/Q88*100)</f>
        <v>29.083981584378471</v>
      </c>
      <c r="S81" s="2">
        <v>951</v>
      </c>
      <c r="T81" s="3">
        <f>IF(S88=0,"- - -",S81/S88*100)</f>
        <v>42.304270462633454</v>
      </c>
      <c r="U81" s="2">
        <v>87</v>
      </c>
      <c r="V81" s="3">
        <f>IF(U88=0,"- - -",U81/U88*100)</f>
        <v>8.7261785356068202</v>
      </c>
      <c r="W81" s="2">
        <v>32</v>
      </c>
      <c r="X81" s="3">
        <f>IF(W88=0,"- - -",W81/W88*100)</f>
        <v>5.2718286655683695</v>
      </c>
      <c r="Y81" s="2">
        <v>85</v>
      </c>
      <c r="Z81" s="3">
        <f>IF(Y88=0,"- - -",Y81/Y88*100)</f>
        <v>3.3878039059386209</v>
      </c>
      <c r="AA81" s="26">
        <f t="shared" si="8"/>
        <v>3361</v>
      </c>
      <c r="AB81" s="29">
        <f>IF(AA88=0,"- - -",AA81/AA88*100)</f>
        <v>2.6114590293857125</v>
      </c>
      <c r="AE81" s="69"/>
    </row>
    <row r="82" spans="1:31" x14ac:dyDescent="0.3">
      <c r="A82" s="60">
        <v>8</v>
      </c>
      <c r="B82" s="62" t="s">
        <v>183</v>
      </c>
      <c r="C82" s="9">
        <v>4</v>
      </c>
      <c r="D82" s="3">
        <f>IF(C88=0,"- - -",C82/C88*100)</f>
        <v>0.66006600660066006</v>
      </c>
      <c r="E82" s="2">
        <v>7</v>
      </c>
      <c r="F82" s="3">
        <f>IF(E88=0,"- - -",E82/E88*100)</f>
        <v>0.30905077262693159</v>
      </c>
      <c r="G82" s="2">
        <v>10</v>
      </c>
      <c r="H82" s="3">
        <f>IF(G88=0,"- - -",G82/G88*100)</f>
        <v>0.23452157598499063</v>
      </c>
      <c r="I82" s="2">
        <v>19</v>
      </c>
      <c r="J82" s="3">
        <f>IF(I88=0,"- - -",I82/I88*100)</f>
        <v>0.1106839100547594</v>
      </c>
      <c r="K82" s="2">
        <v>64</v>
      </c>
      <c r="L82" s="3">
        <f>IF(K88=0,"- - -",K82/K88*100)</f>
        <v>0.150929157626639</v>
      </c>
      <c r="M82" s="2">
        <v>91</v>
      </c>
      <c r="N82" s="3">
        <f>IF(M88=0,"- - -",M82/M88*100)</f>
        <v>0.26742682496767367</v>
      </c>
      <c r="O82" s="2">
        <v>83</v>
      </c>
      <c r="P82" s="3">
        <f>IF(O88=0,"- - -",O82/O88*100)</f>
        <v>0.54216473969560397</v>
      </c>
      <c r="Q82" s="2">
        <v>42</v>
      </c>
      <c r="R82" s="3">
        <f>IF(Q88=0,"- - -",Q82/Q88*100)</f>
        <v>0.66677250357199558</v>
      </c>
      <c r="S82" s="2">
        <v>407</v>
      </c>
      <c r="T82" s="3">
        <f>IF(S88=0,"- - -",S82/S88*100)</f>
        <v>18.104982206405694</v>
      </c>
      <c r="U82" s="2">
        <v>303</v>
      </c>
      <c r="V82" s="3">
        <f>IF(U88=0,"- - -",U82/U88*100)</f>
        <v>30.391173520561686</v>
      </c>
      <c r="W82" s="2">
        <v>27</v>
      </c>
      <c r="X82" s="3">
        <f>IF(W88=0,"- - -",W82/W88*100)</f>
        <v>4.4481054365733117</v>
      </c>
      <c r="Y82" s="2">
        <v>60</v>
      </c>
      <c r="Z82" s="3">
        <f>IF(Y88=0,"- - -",Y82/Y88*100)</f>
        <v>2.3913909924272616</v>
      </c>
      <c r="AA82" s="26">
        <f t="shared" si="8"/>
        <v>1117</v>
      </c>
      <c r="AB82" s="29">
        <f>IF(AA88=0,"- - -",AA82/AA88*100)</f>
        <v>0.86789638078662334</v>
      </c>
      <c r="AE82" s="69"/>
    </row>
    <row r="83" spans="1:31" x14ac:dyDescent="0.3">
      <c r="A83" s="60">
        <v>9</v>
      </c>
      <c r="B83" s="62" t="s">
        <v>183</v>
      </c>
      <c r="C83" s="9">
        <v>2</v>
      </c>
      <c r="D83" s="3">
        <f>IF(C88=0,"- - -",C83/C88*100)</f>
        <v>0.33003300330033003</v>
      </c>
      <c r="E83" s="2">
        <v>2</v>
      </c>
      <c r="F83" s="3">
        <f>IF(E88=0,"- - -",E83/E88*100)</f>
        <v>8.8300220750551883E-2</v>
      </c>
      <c r="G83" s="2">
        <v>4</v>
      </c>
      <c r="H83" s="3">
        <f>IF(G88=0,"- - -",G83/G88*100)</f>
        <v>9.3808630393996242E-2</v>
      </c>
      <c r="I83" s="2">
        <v>19</v>
      </c>
      <c r="J83" s="3">
        <f>IF(I88=0,"- - -",I83/I88*100)</f>
        <v>0.1106839100547594</v>
      </c>
      <c r="K83" s="2">
        <v>67</v>
      </c>
      <c r="L83" s="3">
        <f>IF(K88=0,"- - -",K83/K88*100)</f>
        <v>0.15800396189038771</v>
      </c>
      <c r="M83" s="2">
        <v>101</v>
      </c>
      <c r="N83" s="3">
        <f>IF(M88=0,"- - -",M83/M88*100)</f>
        <v>0.29681438815093453</v>
      </c>
      <c r="O83" s="2">
        <v>73</v>
      </c>
      <c r="P83" s="3">
        <f>IF(O88=0,"- - -",O83/O88*100)</f>
        <v>0.47684368672022998</v>
      </c>
      <c r="Q83" s="2">
        <v>55</v>
      </c>
      <c r="R83" s="3">
        <f>IF(Q88=0,"- - -",Q83/Q88*100)</f>
        <v>0.87315446896332749</v>
      </c>
      <c r="S83" s="2">
        <v>14</v>
      </c>
      <c r="T83" s="3">
        <f>IF(S88=0,"- - -",S83/S88*100)</f>
        <v>0.62277580071174377</v>
      </c>
      <c r="U83" s="2">
        <v>194</v>
      </c>
      <c r="V83" s="3">
        <f>IF(U88=0,"- - -",U83/U88*100)</f>
        <v>19.458375125376129</v>
      </c>
      <c r="W83" s="2">
        <v>102</v>
      </c>
      <c r="X83" s="3">
        <f>IF(W88=0,"- - -",W83/W88*100)</f>
        <v>16.803953871499179</v>
      </c>
      <c r="Y83" s="2">
        <v>74</v>
      </c>
      <c r="Z83" s="3">
        <f>IF(Y88=0,"- - -",Y83/Y88*100)</f>
        <v>2.9493822239936232</v>
      </c>
      <c r="AA83" s="26">
        <f t="shared" si="8"/>
        <v>707</v>
      </c>
      <c r="AB83" s="29">
        <f>IF(AA88=0,"- - -",AA83/AA88*100)</f>
        <v>0.54933101272707496</v>
      </c>
      <c r="AE83" s="69"/>
    </row>
    <row r="84" spans="1:31" x14ac:dyDescent="0.3">
      <c r="A84" s="61">
        <v>10</v>
      </c>
      <c r="B84" s="62" t="s">
        <v>183</v>
      </c>
      <c r="C84" s="10">
        <v>1</v>
      </c>
      <c r="D84" s="7">
        <f>IF(C88=0,"- - -",C84/C88*100)</f>
        <v>0.16501650165016502</v>
      </c>
      <c r="E84" s="6">
        <v>4</v>
      </c>
      <c r="F84" s="7">
        <f>IF(E88=0,"- - -",E84/E88*100)</f>
        <v>0.17660044150110377</v>
      </c>
      <c r="G84" s="6">
        <v>11</v>
      </c>
      <c r="H84" s="7">
        <f>IF(G88=0,"- - -",G84/G88*100)</f>
        <v>0.25797373358348968</v>
      </c>
      <c r="I84" s="6">
        <v>14</v>
      </c>
      <c r="J84" s="7">
        <f>IF(I88=0,"- - -",I84/I88*100)</f>
        <v>8.1556565303506939E-2</v>
      </c>
      <c r="K84" s="6">
        <v>70</v>
      </c>
      <c r="L84" s="7">
        <f>IF(K88=0,"- - -",K84/K88*100)</f>
        <v>0.16507876615413639</v>
      </c>
      <c r="M84" s="6">
        <v>97</v>
      </c>
      <c r="N84" s="7">
        <f>IF(M88=0,"- - -",M84/M88*100)</f>
        <v>0.28505936287763023</v>
      </c>
      <c r="O84" s="6">
        <v>61</v>
      </c>
      <c r="P84" s="7">
        <f>IF(O88=0,"- - -",O84/O88*100)</f>
        <v>0.39845842314978114</v>
      </c>
      <c r="Q84" s="6">
        <v>50</v>
      </c>
      <c r="R84" s="7">
        <f>IF(Q88=0,"- - -",Q84/Q88*100)</f>
        <v>0.79377678996666134</v>
      </c>
      <c r="S84" s="6">
        <v>30</v>
      </c>
      <c r="T84" s="7">
        <f>IF(S88=0,"- - -",S84/S88*100)</f>
        <v>1.3345195729537367</v>
      </c>
      <c r="U84" s="6">
        <v>10</v>
      </c>
      <c r="V84" s="7">
        <f>IF(U88=0,"- - -",U84/U88*100)</f>
        <v>1.0030090270812437</v>
      </c>
      <c r="W84" s="6">
        <v>107</v>
      </c>
      <c r="X84" s="7">
        <f>IF(W88=0,"- - -",W84/W88*100)</f>
        <v>17.627677100494235</v>
      </c>
      <c r="Y84" s="6">
        <v>111</v>
      </c>
      <c r="Z84" s="7">
        <f>IF(Y88=0,"- - -",Y84/Y88*100)</f>
        <v>4.4240733359904345</v>
      </c>
      <c r="AA84" s="26">
        <f t="shared" si="8"/>
        <v>566</v>
      </c>
      <c r="AB84" s="29">
        <f>IF(AA88=0,"- - -",AA84/AA88*100)</f>
        <v>0.43977560566269369</v>
      </c>
      <c r="AE84" s="69"/>
    </row>
    <row r="85" spans="1:31" x14ac:dyDescent="0.3">
      <c r="A85" s="80" t="s">
        <v>47</v>
      </c>
      <c r="B85" s="62" t="s">
        <v>183</v>
      </c>
      <c r="C85" s="10">
        <v>7</v>
      </c>
      <c r="D85" s="7">
        <f>IF(C88=0,"- - -",C85/C88*100)</f>
        <v>1.1551155115511551</v>
      </c>
      <c r="E85" s="6">
        <v>30</v>
      </c>
      <c r="F85" s="7">
        <f>IF(E88=0,"- - -",E85/E88*100)</f>
        <v>1.3245033112582782</v>
      </c>
      <c r="G85" s="6">
        <v>42</v>
      </c>
      <c r="H85" s="7">
        <f>IF(G88=0,"- - -",G85/G88*100)</f>
        <v>0.98499061913696062</v>
      </c>
      <c r="I85" s="6">
        <v>109</v>
      </c>
      <c r="J85" s="7">
        <f>IF(I88=0,"- - -",I85/I88*100)</f>
        <v>0.63497611557730405</v>
      </c>
      <c r="K85" s="6">
        <v>382</v>
      </c>
      <c r="L85" s="7">
        <f>IF(K88=0,"- - -",K85/K88*100)</f>
        <v>0.90085840958400143</v>
      </c>
      <c r="M85" s="6">
        <v>581</v>
      </c>
      <c r="N85" s="7">
        <f>IF(M88=0,"- - -",M85/M88*100)</f>
        <v>1.7074174209474551</v>
      </c>
      <c r="O85" s="6">
        <v>503</v>
      </c>
      <c r="P85" s="7">
        <f>IF(O88=0,"- - -",O85/O88*100)</f>
        <v>3.2856489646613105</v>
      </c>
      <c r="Q85" s="6">
        <v>379</v>
      </c>
      <c r="R85" s="7">
        <f>IF(Q88=0,"- - -",Q85/Q88*100)</f>
        <v>6.0168280679472934</v>
      </c>
      <c r="S85" s="6">
        <v>205</v>
      </c>
      <c r="T85" s="7">
        <f>IF(S88=0,"- - -",S85/S88*100)</f>
        <v>9.1192170818505343</v>
      </c>
      <c r="U85" s="6">
        <v>107</v>
      </c>
      <c r="V85" s="7">
        <f>IF(U88=0,"- - -",U85/U88*100)</f>
        <v>10.732196589769307</v>
      </c>
      <c r="W85" s="6">
        <v>89</v>
      </c>
      <c r="X85" s="7">
        <f>IF(W88=0,"- - -",W85/W88*100)</f>
        <v>14.662273476112025</v>
      </c>
      <c r="Y85" s="6">
        <v>847</v>
      </c>
      <c r="Z85" s="7">
        <f>IF(Y88=0,"- - -",Y85/Y88*100)</f>
        <v>33.758469509764851</v>
      </c>
      <c r="AA85" s="26">
        <f t="shared" si="8"/>
        <v>3281</v>
      </c>
      <c r="AB85" s="29">
        <f>IF(AA88=0,"- - -",AA85/AA88*100)</f>
        <v>2.5492999331789714</v>
      </c>
      <c r="AE85" s="69"/>
    </row>
    <row r="86" spans="1:31" x14ac:dyDescent="0.3">
      <c r="A86" s="81" t="s">
        <v>49</v>
      </c>
      <c r="B86" s="62" t="s">
        <v>183</v>
      </c>
      <c r="C86" s="10">
        <v>4</v>
      </c>
      <c r="D86" s="7">
        <f>IF(C88=0,"- - -",C86/C88*100)</f>
        <v>0.66006600660066006</v>
      </c>
      <c r="E86" s="6">
        <v>12</v>
      </c>
      <c r="F86" s="7">
        <f>IF(E88=0,"- - -",E86/E88*100)</f>
        <v>0.5298013245033113</v>
      </c>
      <c r="G86" s="6">
        <v>30</v>
      </c>
      <c r="H86" s="7">
        <f>IF(G88=0,"- - -",G86/G88*100)</f>
        <v>0.70356472795497182</v>
      </c>
      <c r="I86" s="6">
        <v>33</v>
      </c>
      <c r="J86" s="7">
        <f>IF(I88=0,"- - -",I86/I88*100)</f>
        <v>0.19224047535826636</v>
      </c>
      <c r="K86" s="6">
        <v>126</v>
      </c>
      <c r="L86" s="7">
        <f>IF(K88=0,"- - -",K86/K88*100)</f>
        <v>0.29714177907744549</v>
      </c>
      <c r="M86" s="6">
        <v>203</v>
      </c>
      <c r="N86" s="7">
        <f>IF(M88=0,"- - -",M86/M88*100)</f>
        <v>0.59656753262019513</v>
      </c>
      <c r="O86" s="6">
        <v>174</v>
      </c>
      <c r="P86" s="7">
        <f>IF(O88=0,"- - -",O86/O88*100)</f>
        <v>1.1365863217715071</v>
      </c>
      <c r="Q86" s="6">
        <v>143</v>
      </c>
      <c r="R86" s="7">
        <f>IF(Q88=0,"- - -",Q86/Q88*100)</f>
        <v>2.2702016193046513</v>
      </c>
      <c r="S86" s="6">
        <v>113</v>
      </c>
      <c r="T86" s="7">
        <f>IF(S88=0,"- - -",S86/S88*100)</f>
        <v>5.0266903914590744</v>
      </c>
      <c r="U86" s="6">
        <v>66</v>
      </c>
      <c r="V86" s="7">
        <f>IF(U88=0,"- - -",U86/U88*100)</f>
        <v>6.6198595787362091</v>
      </c>
      <c r="W86" s="6">
        <v>65</v>
      </c>
      <c r="X86" s="7">
        <f>IF(W88=0,"- - -",W86/W88*100)</f>
        <v>10.70840197693575</v>
      </c>
      <c r="Y86" s="6">
        <v>337</v>
      </c>
      <c r="Z86" s="7">
        <f>IF(Y88=0,"- - -",Y86/Y88*100)</f>
        <v>13.431646074133122</v>
      </c>
      <c r="AA86" s="26">
        <f t="shared" si="8"/>
        <v>1306</v>
      </c>
      <c r="AB86" s="29">
        <f>IF(AA88=0,"- - -",AA86/AA88*100)</f>
        <v>1.0147472455750495</v>
      </c>
      <c r="AE86" s="69"/>
    </row>
    <row r="87" spans="1:31" ht="15" thickBot="1" x14ac:dyDescent="0.35">
      <c r="A87" s="61" t="s">
        <v>48</v>
      </c>
      <c r="B87" s="62" t="s">
        <v>183</v>
      </c>
      <c r="C87" s="10">
        <v>0</v>
      </c>
      <c r="D87" s="7">
        <f>IF(C88=0,"- - -",C87/C88*100)</f>
        <v>0</v>
      </c>
      <c r="E87" s="6">
        <v>18</v>
      </c>
      <c r="F87" s="7">
        <f>IF(E88=0,"- - -",E87/E88*100)</f>
        <v>0.79470198675496684</v>
      </c>
      <c r="G87" s="6">
        <v>29</v>
      </c>
      <c r="H87" s="7">
        <f>IF(G88=0,"- - -",G87/G88*100)</f>
        <v>0.68011257035647277</v>
      </c>
      <c r="I87" s="6">
        <v>40</v>
      </c>
      <c r="J87" s="7">
        <f>IF(I88=0,"- - -",I87/I88*100)</f>
        <v>0.23301875801001981</v>
      </c>
      <c r="K87" s="6">
        <v>111</v>
      </c>
      <c r="L87" s="7">
        <f>IF(K88=0,"- - -",K87/K88*100)</f>
        <v>0.26176775775870198</v>
      </c>
      <c r="M87" s="6">
        <v>211</v>
      </c>
      <c r="N87" s="7">
        <f>IF(M88=0,"- - -",M87/M88*100)</f>
        <v>0.62007758316680373</v>
      </c>
      <c r="O87" s="6">
        <v>177</v>
      </c>
      <c r="P87" s="7">
        <f>IF(O88=0,"- - -",O87/O88*100)</f>
        <v>1.1561826376641191</v>
      </c>
      <c r="Q87" s="6">
        <v>157</v>
      </c>
      <c r="R87" s="7">
        <f>IF(Q88=0,"- - -",Q87/Q88*100)</f>
        <v>2.492459120495317</v>
      </c>
      <c r="S87" s="6">
        <v>123</v>
      </c>
      <c r="T87" s="7">
        <f>IF(S88=0,"- - -",S87/S88*100)</f>
        <v>5.4715302491103204</v>
      </c>
      <c r="U87" s="6">
        <v>55</v>
      </c>
      <c r="V87" s="7">
        <f>IF(U88=0,"- - -",U87/U88*100)</f>
        <v>5.5165496489468406</v>
      </c>
      <c r="W87" s="6">
        <v>78</v>
      </c>
      <c r="X87" s="7">
        <f>IF(W88=0,"- - -",W87/W88*100)</f>
        <v>12.850082372322898</v>
      </c>
      <c r="Y87" s="6">
        <v>481</v>
      </c>
      <c r="Z87" s="7">
        <f>IF(Y88=0,"- - -",Y87/Y88*100)</f>
        <v>19.170984455958546</v>
      </c>
      <c r="AA87" s="26">
        <f t="shared" ref="AA87" si="9">C87+E87+G87+I87+K87+M87+O87+Q87+S87+U87+W87+Y87</f>
        <v>1480</v>
      </c>
      <c r="AB87" s="29">
        <f>IF(AA88=0,"- - -",AA87/AA88*100)</f>
        <v>1.1499432798247113</v>
      </c>
      <c r="AE87" s="69"/>
    </row>
    <row r="88" spans="1:31" x14ac:dyDescent="0.3">
      <c r="A88" s="161" t="s">
        <v>153</v>
      </c>
      <c r="B88" s="162"/>
      <c r="C88" s="14">
        <f>SUM(C74:C87)</f>
        <v>606</v>
      </c>
      <c r="D88" s="15">
        <f>IF(C88=0,"- - -",C88/C88*100)</f>
        <v>100</v>
      </c>
      <c r="E88" s="16">
        <f>SUM(E74:E87)</f>
        <v>2265</v>
      </c>
      <c r="F88" s="15">
        <f>IF(E88=0,"- - -",E88/E88*100)</f>
        <v>100</v>
      </c>
      <c r="G88" s="16">
        <f>SUM(G74:G87)</f>
        <v>4264</v>
      </c>
      <c r="H88" s="15">
        <f>IF(G88=0,"- - -",G88/G88*100)</f>
        <v>100</v>
      </c>
      <c r="I88" s="16">
        <f>SUM(I74:I87)</f>
        <v>17166</v>
      </c>
      <c r="J88" s="15">
        <f>IF(I88=0,"- - -",I88/I88*100)</f>
        <v>100</v>
      </c>
      <c r="K88" s="16">
        <f>SUM(K74:K87)</f>
        <v>42404</v>
      </c>
      <c r="L88" s="15">
        <f>IF(K88=0,"- - -",K88/K88*100)</f>
        <v>100</v>
      </c>
      <c r="M88" s="16">
        <f>SUM(M74:M87)</f>
        <v>34028</v>
      </c>
      <c r="N88" s="15">
        <f>IF(M88=0,"- - -",M88/M88*100)</f>
        <v>100</v>
      </c>
      <c r="O88" s="16">
        <f>SUM(O74:O87)</f>
        <v>15309</v>
      </c>
      <c r="P88" s="15">
        <f>IF(O88=0,"- - -",O88/O88*100)</f>
        <v>100</v>
      </c>
      <c r="Q88" s="16">
        <f>SUM(Q74:Q87)</f>
        <v>6299</v>
      </c>
      <c r="R88" s="15">
        <f>IF(Q88=0,"- - -",Q88/Q88*100)</f>
        <v>100</v>
      </c>
      <c r="S88" s="16">
        <f>SUM(S74:S87)</f>
        <v>2248</v>
      </c>
      <c r="T88" s="15">
        <f>IF(S88=0,"- - -",S88/S88*100)</f>
        <v>100</v>
      </c>
      <c r="U88" s="16">
        <f>SUM(U74:U87)</f>
        <v>997</v>
      </c>
      <c r="V88" s="15">
        <f>IF(U88=0,"- - -",U88/U88*100)</f>
        <v>100</v>
      </c>
      <c r="W88" s="16">
        <f>SUM(W74:W87)</f>
        <v>607</v>
      </c>
      <c r="X88" s="15">
        <f>IF(W88=0,"- - -",W88/W88*100)</f>
        <v>100</v>
      </c>
      <c r="Y88" s="16">
        <f>SUM(Y74:Y87)</f>
        <v>2509</v>
      </c>
      <c r="Z88" s="15">
        <f>IF(Y88=0,"- - -",Y88/Y88*100)</f>
        <v>100</v>
      </c>
      <c r="AA88" s="22">
        <f>SUM(AA74:AA87)</f>
        <v>128702</v>
      </c>
      <c r="AB88" s="23">
        <f>IF(AA88=0,"- - -",AA88/AA88*100)</f>
        <v>100</v>
      </c>
      <c r="AE88" s="69"/>
    </row>
    <row r="89" spans="1:31" ht="15" thickBot="1" x14ac:dyDescent="0.35">
      <c r="A89" s="163" t="s">
        <v>187</v>
      </c>
      <c r="B89" s="164"/>
      <c r="C89" s="18">
        <f>IF($AA88=0,"- - -",C88/$AA88*100)</f>
        <v>0.47085515376606424</v>
      </c>
      <c r="D89" s="19"/>
      <c r="E89" s="20">
        <f>IF($AA88=0,"- - -",E88/$AA88*100)</f>
        <v>1.7598794113533589</v>
      </c>
      <c r="F89" s="19"/>
      <c r="G89" s="20">
        <f>IF($AA88=0,"- - -",G88/$AA88*100)</f>
        <v>3.3130798278193034</v>
      </c>
      <c r="H89" s="19"/>
      <c r="I89" s="20">
        <f>IF($AA88=0,"- - -",I88/$AA88*100)</f>
        <v>13.337788068561482</v>
      </c>
      <c r="J89" s="19"/>
      <c r="K89" s="20">
        <f>IF($AA88=0,"- - -",K88/$AA88*100)</f>
        <v>32.947428944383148</v>
      </c>
      <c r="L89" s="19"/>
      <c r="M89" s="20">
        <f>IF($AA88=0,"- - -",M88/$AA88*100)</f>
        <v>26.43937157153735</v>
      </c>
      <c r="N89" s="19"/>
      <c r="O89" s="20">
        <f>IF($AA88=0,"- - -",O88/$AA88*100)</f>
        <v>11.894920047862504</v>
      </c>
      <c r="P89" s="19"/>
      <c r="Q89" s="20">
        <f>IF($AA88=0,"- - -",Q88/$AA88*100)</f>
        <v>4.894251837578282</v>
      </c>
      <c r="R89" s="19"/>
      <c r="S89" s="20">
        <f>IF($AA88=0,"- - -",S88/$AA88*100)</f>
        <v>1.7466706034094264</v>
      </c>
      <c r="T89" s="19"/>
      <c r="U89" s="20">
        <f>IF($AA88=0,"- - -",U88/$AA88*100)</f>
        <v>0.7746577364765117</v>
      </c>
      <c r="V89" s="19"/>
      <c r="W89" s="20">
        <f>IF($AA88=0,"- - -",W88/$AA88*100)</f>
        <v>0.47163214246864849</v>
      </c>
      <c r="X89" s="19"/>
      <c r="Y89" s="20">
        <f>IF($AA88=0,"- - -",Y88/$AA88*100)</f>
        <v>1.9494646547839194</v>
      </c>
      <c r="Z89" s="19"/>
      <c r="AA89" s="24">
        <f>IF($AA88=0,"- - -",AA88/$AA88*100)</f>
        <v>100</v>
      </c>
      <c r="AB89" s="25"/>
    </row>
    <row r="92" spans="1:31" x14ac:dyDescent="0.3">
      <c r="A92" s="49" t="s">
        <v>398</v>
      </c>
      <c r="J92" s="48"/>
      <c r="L92" s="48"/>
    </row>
    <row r="93" spans="1:31" ht="15" thickBot="1" x14ac:dyDescent="0.35"/>
    <row r="94" spans="1:31" ht="14.4" customHeight="1" x14ac:dyDescent="0.3">
      <c r="A94" s="157" t="s">
        <v>449</v>
      </c>
      <c r="B94" s="158"/>
      <c r="C94" s="32" t="s">
        <v>195</v>
      </c>
      <c r="D94" s="33"/>
      <c r="E94" s="33" t="s">
        <v>196</v>
      </c>
      <c r="F94" s="33"/>
      <c r="G94" s="33" t="s">
        <v>197</v>
      </c>
      <c r="H94" s="33"/>
      <c r="I94" s="33" t="s">
        <v>198</v>
      </c>
      <c r="J94" s="33"/>
      <c r="K94" s="33" t="s">
        <v>199</v>
      </c>
      <c r="L94" s="33"/>
      <c r="M94" s="33" t="s">
        <v>200</v>
      </c>
      <c r="N94" s="33"/>
      <c r="O94" s="33" t="s">
        <v>201</v>
      </c>
      <c r="P94" s="33"/>
      <c r="Q94" s="33" t="s">
        <v>202</v>
      </c>
      <c r="R94" s="33"/>
      <c r="S94" s="33" t="s">
        <v>262</v>
      </c>
      <c r="T94" s="33"/>
      <c r="U94" s="35" t="s">
        <v>153</v>
      </c>
      <c r="V94" s="36"/>
    </row>
    <row r="95" spans="1:31" ht="15" thickBot="1" x14ac:dyDescent="0.35">
      <c r="A95" s="159"/>
      <c r="B95" s="160"/>
      <c r="C95" s="37" t="s">
        <v>154</v>
      </c>
      <c r="D95" s="38" t="s">
        <v>0</v>
      </c>
      <c r="E95" s="39" t="s">
        <v>154</v>
      </c>
      <c r="F95" s="38" t="s">
        <v>0</v>
      </c>
      <c r="G95" s="39" t="s">
        <v>154</v>
      </c>
      <c r="H95" s="38" t="s">
        <v>0</v>
      </c>
      <c r="I95" s="37" t="s">
        <v>154</v>
      </c>
      <c r="J95" s="38" t="s">
        <v>0</v>
      </c>
      <c r="K95" s="37" t="s">
        <v>154</v>
      </c>
      <c r="L95" s="38" t="s">
        <v>0</v>
      </c>
      <c r="M95" s="37" t="s">
        <v>154</v>
      </c>
      <c r="N95" s="38" t="s">
        <v>0</v>
      </c>
      <c r="O95" s="37" t="s">
        <v>154</v>
      </c>
      <c r="P95" s="38" t="s">
        <v>0</v>
      </c>
      <c r="Q95" s="37" t="s">
        <v>154</v>
      </c>
      <c r="R95" s="38" t="s">
        <v>0</v>
      </c>
      <c r="S95" s="37" t="s">
        <v>154</v>
      </c>
      <c r="T95" s="38" t="s">
        <v>0</v>
      </c>
      <c r="U95" s="41" t="s">
        <v>154</v>
      </c>
      <c r="V95" s="42" t="s">
        <v>0</v>
      </c>
    </row>
    <row r="96" spans="1:31" x14ac:dyDescent="0.3">
      <c r="A96" s="59">
        <v>0</v>
      </c>
      <c r="B96" s="62" t="s">
        <v>186</v>
      </c>
      <c r="C96" s="8">
        <v>12</v>
      </c>
      <c r="D96" s="5">
        <f>IF(C110=0,"- - -",C96/C110*100)</f>
        <v>26.666666666666668</v>
      </c>
      <c r="E96" s="4">
        <v>286</v>
      </c>
      <c r="F96" s="5">
        <f>IF(E110=0,"- - -",E96/E110*100)</f>
        <v>47.350993377483441</v>
      </c>
      <c r="G96" s="4">
        <v>277</v>
      </c>
      <c r="H96" s="5">
        <f>IF(G110=0,"- - -",G96/G110*100)</f>
        <v>17.813504823151124</v>
      </c>
      <c r="I96" s="4">
        <v>461</v>
      </c>
      <c r="J96" s="5">
        <f>IF(I110=0,"- - -",I96/I110*100)</f>
        <v>2.5296312554872693</v>
      </c>
      <c r="K96" s="4">
        <v>750</v>
      </c>
      <c r="L96" s="5">
        <f>IF(K110=0,"- - -",K96/K110*100)</f>
        <v>0.80068324970641613</v>
      </c>
      <c r="M96" s="4">
        <v>130</v>
      </c>
      <c r="N96" s="5">
        <f>IF(M110=0,"- - -",M96/M110*100)</f>
        <v>0.89853469726292512</v>
      </c>
      <c r="O96" s="4">
        <v>0</v>
      </c>
      <c r="P96" s="5">
        <f>IF(O110=0,"- - -",O96/O110*100)</f>
        <v>0</v>
      </c>
      <c r="Q96" s="4">
        <v>1</v>
      </c>
      <c r="R96" s="5">
        <f>IF(Q110=0,"- - -",Q96/Q110*100)</f>
        <v>16.666666666666664</v>
      </c>
      <c r="S96" s="4">
        <v>15</v>
      </c>
      <c r="T96" s="5">
        <f>IF(S110=0,"- - -",S96/S110*100)</f>
        <v>12.5</v>
      </c>
      <c r="U96" s="26">
        <f>C96+E96+G96+I96+K96+M96+O96+Q96+S96</f>
        <v>1932</v>
      </c>
      <c r="V96" s="27">
        <f>IF(U110=0,"- - -",U96/U110*100)</f>
        <v>1.5011421733927988</v>
      </c>
      <c r="Y96" s="69"/>
    </row>
    <row r="97" spans="1:25" x14ac:dyDescent="0.3">
      <c r="A97" s="60">
        <v>1</v>
      </c>
      <c r="B97" s="62" t="s">
        <v>186</v>
      </c>
      <c r="C97" s="9">
        <v>0</v>
      </c>
      <c r="D97" s="3">
        <f>IF(C110=0,"- - -",C97/C110*100)</f>
        <v>0</v>
      </c>
      <c r="E97" s="2">
        <v>32</v>
      </c>
      <c r="F97" s="3">
        <f>IF(E110=0,"- - -",E97/E110*100)</f>
        <v>5.298013245033113</v>
      </c>
      <c r="G97" s="2">
        <v>59</v>
      </c>
      <c r="H97" s="3">
        <f>IF(G110=0,"- - -",G97/G110*100)</f>
        <v>3.7942122186495175</v>
      </c>
      <c r="I97" s="2">
        <v>270</v>
      </c>
      <c r="J97" s="3">
        <f>IF(I110=0,"- - -",I97/I110*100)</f>
        <v>1.4815627743634767</v>
      </c>
      <c r="K97" s="2">
        <v>1744</v>
      </c>
      <c r="L97" s="3">
        <f>IF(K110=0,"- - -",K97/K110*100)</f>
        <v>1.8618554499839863</v>
      </c>
      <c r="M97" s="2">
        <v>341</v>
      </c>
      <c r="N97" s="3">
        <f>IF(M110=0,"- - -",M97/M110*100)</f>
        <v>2.3569256289742881</v>
      </c>
      <c r="O97" s="2">
        <v>0</v>
      </c>
      <c r="P97" s="3">
        <f>IF(O110=0,"- - -",O97/O110*100)</f>
        <v>0</v>
      </c>
      <c r="Q97" s="2">
        <v>0</v>
      </c>
      <c r="R97" s="3">
        <f>IF(Q110=0,"- - -",Q97/Q110*100)</f>
        <v>0</v>
      </c>
      <c r="S97" s="2">
        <v>2</v>
      </c>
      <c r="T97" s="3">
        <f>IF(S110=0,"- - -",S97/S110*100)</f>
        <v>1.6666666666666667</v>
      </c>
      <c r="U97" s="26">
        <f t="shared" ref="U97:U107" si="10">C97+E97+G97+I97+K97+M97+O97+Q97+S97</f>
        <v>2448</v>
      </c>
      <c r="V97" s="29">
        <f>IF(U110=0,"- - -",U97/U110*100)</f>
        <v>1.9020683439262793</v>
      </c>
      <c r="Y97" s="69"/>
    </row>
    <row r="98" spans="1:25" x14ac:dyDescent="0.3">
      <c r="A98" s="60">
        <v>2</v>
      </c>
      <c r="B98" s="62" t="s">
        <v>183</v>
      </c>
      <c r="C98" s="9">
        <v>1</v>
      </c>
      <c r="D98" s="3">
        <f>IF(C110=0,"- - -",C98/C110*100)</f>
        <v>2.2222222222222223</v>
      </c>
      <c r="E98" s="2">
        <v>9</v>
      </c>
      <c r="F98" s="3">
        <f>IF(E110=0,"- - -",E98/E110*100)</f>
        <v>1.490066225165563</v>
      </c>
      <c r="G98" s="2">
        <v>12</v>
      </c>
      <c r="H98" s="3">
        <f>IF(G110=0,"- - -",G98/G110*100)</f>
        <v>0.77170418006430863</v>
      </c>
      <c r="I98" s="2">
        <v>440</v>
      </c>
      <c r="J98" s="3">
        <f>IF(I110=0,"- - -",I98/I110*100)</f>
        <v>2.4143985952589992</v>
      </c>
      <c r="K98" s="2">
        <v>3823</v>
      </c>
      <c r="L98" s="3">
        <f>IF(K110=0,"- - -",K98/K110*100)</f>
        <v>4.0813494181701726</v>
      </c>
      <c r="M98" s="2">
        <v>621</v>
      </c>
      <c r="N98" s="3">
        <f>IF(M110=0,"- - -",M98/M110*100)</f>
        <v>4.2922311307713574</v>
      </c>
      <c r="O98" s="2">
        <v>1</v>
      </c>
      <c r="P98" s="3">
        <f>IF(O110=0,"- - -",O98/O110*100)</f>
        <v>10</v>
      </c>
      <c r="Q98" s="2">
        <v>0</v>
      </c>
      <c r="R98" s="3">
        <f>IF(Q110=0,"- - -",Q98/Q110*100)</f>
        <v>0</v>
      </c>
      <c r="S98" s="2">
        <v>5</v>
      </c>
      <c r="T98" s="3">
        <f>IF(S110=0,"- - -",S98/S110*100)</f>
        <v>4.1666666666666661</v>
      </c>
      <c r="U98" s="26">
        <f t="shared" si="10"/>
        <v>4912</v>
      </c>
      <c r="V98" s="29">
        <f>IF(U110=0,"- - -",U98/U110*100)</f>
        <v>3.816568507093907</v>
      </c>
      <c r="Y98" s="69"/>
    </row>
    <row r="99" spans="1:25" x14ac:dyDescent="0.3">
      <c r="A99" s="60">
        <v>3</v>
      </c>
      <c r="B99" s="62" t="s">
        <v>183</v>
      </c>
      <c r="C99" s="9">
        <v>8</v>
      </c>
      <c r="D99" s="3">
        <f>IF(C110=0,"- - -",C99/C110*100)</f>
        <v>17.777777777777779</v>
      </c>
      <c r="E99" s="2">
        <v>7</v>
      </c>
      <c r="F99" s="3">
        <f>IF(E110=0,"- - -",E99/E110*100)</f>
        <v>1.1589403973509933</v>
      </c>
      <c r="G99" s="2">
        <v>11</v>
      </c>
      <c r="H99" s="3">
        <f>IF(G110=0,"- - -",G99/G110*100)</f>
        <v>0.707395498392283</v>
      </c>
      <c r="I99" s="2">
        <v>1836</v>
      </c>
      <c r="J99" s="3">
        <f>IF(I110=0,"- - -",I99/I110*100)</f>
        <v>10.074626865671641</v>
      </c>
      <c r="K99" s="2">
        <v>18498</v>
      </c>
      <c r="L99" s="3">
        <f>IF(K110=0,"- - -",K99/K110*100)</f>
        <v>19.748051670759047</v>
      </c>
      <c r="M99" s="2">
        <v>2813</v>
      </c>
      <c r="N99" s="3">
        <f>IF(M110=0,"- - -",M99/M110*100)</f>
        <v>19.442908487696986</v>
      </c>
      <c r="O99" s="2">
        <v>1</v>
      </c>
      <c r="P99" s="3">
        <f>IF(O110=0,"- - -",O99/O110*100)</f>
        <v>10</v>
      </c>
      <c r="Q99" s="2">
        <v>1</v>
      </c>
      <c r="R99" s="3">
        <f>IF(Q110=0,"- - -",Q99/Q110*100)</f>
        <v>16.666666666666664</v>
      </c>
      <c r="S99" s="2">
        <v>8</v>
      </c>
      <c r="T99" s="3">
        <f>IF(S110=0,"- - -",S99/S110*100)</f>
        <v>6.666666666666667</v>
      </c>
      <c r="U99" s="26">
        <f t="shared" si="10"/>
        <v>23183</v>
      </c>
      <c r="V99" s="29">
        <f>IF(U110=0,"- - -",U99/U110*100)</f>
        <v>18.012929092011003</v>
      </c>
      <c r="Y99" s="69"/>
    </row>
    <row r="100" spans="1:25" x14ac:dyDescent="0.3">
      <c r="A100" s="60">
        <v>4</v>
      </c>
      <c r="B100" s="62" t="s">
        <v>183</v>
      </c>
      <c r="C100" s="9">
        <v>8</v>
      </c>
      <c r="D100" s="3">
        <f>IF(C110=0,"- - -",C100/C110*100)</f>
        <v>17.777777777777779</v>
      </c>
      <c r="E100" s="2">
        <v>18</v>
      </c>
      <c r="F100" s="3">
        <f>IF(E110=0,"- - -",E100/E110*100)</f>
        <v>2.9801324503311259</v>
      </c>
      <c r="G100" s="2">
        <v>11</v>
      </c>
      <c r="H100" s="3">
        <f>IF(G110=0,"- - -",G100/G110*100)</f>
        <v>0.707395498392283</v>
      </c>
      <c r="I100" s="2">
        <v>4419</v>
      </c>
      <c r="J100" s="3">
        <f>IF(I110=0,"- - -",I100/I110*100)</f>
        <v>24.248244073748904</v>
      </c>
      <c r="K100" s="2">
        <v>40438</v>
      </c>
      <c r="L100" s="3">
        <f>IF(K110=0,"- - -",K100/K110*100)</f>
        <v>43.170705668837407</v>
      </c>
      <c r="M100" s="2">
        <v>6368</v>
      </c>
      <c r="N100" s="3">
        <f>IF(M110=0,"- - -",M100/M110*100)</f>
        <v>44.014376555156211</v>
      </c>
      <c r="O100" s="2">
        <v>5</v>
      </c>
      <c r="P100" s="3">
        <f>IF(O110=0,"- - -",O100/O110*100)</f>
        <v>50</v>
      </c>
      <c r="Q100" s="2">
        <v>2</v>
      </c>
      <c r="R100" s="3">
        <f>IF(Q110=0,"- - -",Q100/Q110*100)</f>
        <v>33.333333333333329</v>
      </c>
      <c r="S100" s="2">
        <v>20</v>
      </c>
      <c r="T100" s="3">
        <f>IF(S110=0,"- - -",S100/S110*100)</f>
        <v>16.666666666666664</v>
      </c>
      <c r="U100" s="26">
        <f t="shared" si="10"/>
        <v>51289</v>
      </c>
      <c r="V100" s="29">
        <f>IF(U110=0,"- - -",U100/U110*100)</f>
        <v>39.850973566844338</v>
      </c>
      <c r="Y100" s="69"/>
    </row>
    <row r="101" spans="1:25" x14ac:dyDescent="0.3">
      <c r="A101" s="60">
        <v>5</v>
      </c>
      <c r="B101" s="62" t="s">
        <v>183</v>
      </c>
      <c r="C101" s="9">
        <v>12</v>
      </c>
      <c r="D101" s="3">
        <f>IF(C110=0,"- - -",C101/C110*100)</f>
        <v>26.666666666666668</v>
      </c>
      <c r="E101" s="2">
        <v>2</v>
      </c>
      <c r="F101" s="3">
        <f>IF(E110=0,"- - -",E101/E110*100)</f>
        <v>0.33112582781456956</v>
      </c>
      <c r="G101" s="2">
        <v>8</v>
      </c>
      <c r="H101" s="3">
        <f>IF(G110=0,"- - -",G101/G110*100)</f>
        <v>0.51446945337620575</v>
      </c>
      <c r="I101" s="2">
        <v>3187</v>
      </c>
      <c r="J101" s="3">
        <f>IF(I110=0,"- - -",I101/I110*100)</f>
        <v>17.487928007023704</v>
      </c>
      <c r="K101" s="2">
        <v>17772</v>
      </c>
      <c r="L101" s="3">
        <f>IF(K110=0,"- - -",K101/K110*100)</f>
        <v>18.972990285043238</v>
      </c>
      <c r="M101" s="2">
        <v>2695</v>
      </c>
      <c r="N101" s="3">
        <f>IF(M110=0,"- - -",M101/M110*100)</f>
        <v>18.627315454796793</v>
      </c>
      <c r="O101" s="2">
        <v>2</v>
      </c>
      <c r="P101" s="3">
        <f>IF(O110=0,"- - -",O101/O110*100)</f>
        <v>20</v>
      </c>
      <c r="Q101" s="2">
        <v>1</v>
      </c>
      <c r="R101" s="3">
        <f>IF(Q110=0,"- - -",Q101/Q110*100)</f>
        <v>16.666666666666664</v>
      </c>
      <c r="S101" s="2">
        <v>24</v>
      </c>
      <c r="T101" s="3">
        <f>IF(S110=0,"- - -",S101/S110*100)</f>
        <v>20</v>
      </c>
      <c r="U101" s="26">
        <f t="shared" si="10"/>
        <v>23703</v>
      </c>
      <c r="V101" s="29">
        <f>IF(U110=0,"- - -",U101/U110*100)</f>
        <v>18.416963217354819</v>
      </c>
      <c r="Y101" s="69"/>
    </row>
    <row r="102" spans="1:25" x14ac:dyDescent="0.3">
      <c r="A102" s="60">
        <v>6</v>
      </c>
      <c r="B102" s="62" t="s">
        <v>183</v>
      </c>
      <c r="C102" s="9">
        <v>3</v>
      </c>
      <c r="D102" s="3">
        <f>IF(C110=0,"- - -",C102/C110*100)</f>
        <v>6.666666666666667</v>
      </c>
      <c r="E102" s="2">
        <v>3</v>
      </c>
      <c r="F102" s="3">
        <f>IF(E110=0,"- - -",E102/E110*100)</f>
        <v>0.49668874172185434</v>
      </c>
      <c r="G102" s="2">
        <v>9</v>
      </c>
      <c r="H102" s="3">
        <f>IF(G110=0,"- - -",G102/G110*100)</f>
        <v>0.5787781350482315</v>
      </c>
      <c r="I102" s="2">
        <v>1752</v>
      </c>
      <c r="J102" s="3">
        <f>IF(I110=0,"- - -",I102/I110*100)</f>
        <v>9.6136962247585593</v>
      </c>
      <c r="K102" s="2">
        <v>6696</v>
      </c>
      <c r="L102" s="3">
        <f>IF(K110=0,"- - -",K102/K110*100)</f>
        <v>7.1485000533788838</v>
      </c>
      <c r="M102" s="2">
        <v>945</v>
      </c>
      <c r="N102" s="3">
        <f>IF(M110=0,"- - -",M102/M110*100)</f>
        <v>6.5316560685651091</v>
      </c>
      <c r="O102" s="2">
        <v>1</v>
      </c>
      <c r="P102" s="3">
        <f>IF(O110=0,"- - -",O102/O110*100)</f>
        <v>10</v>
      </c>
      <c r="Q102" s="2">
        <v>0</v>
      </c>
      <c r="R102" s="3">
        <f>IF(Q110=0,"- - -",Q102/Q110*100)</f>
        <v>0</v>
      </c>
      <c r="S102" s="2">
        <v>8</v>
      </c>
      <c r="T102" s="3">
        <f>IF(S110=0,"- - -",S102/S110*100)</f>
        <v>6.666666666666667</v>
      </c>
      <c r="U102" s="26">
        <f t="shared" si="10"/>
        <v>9417</v>
      </c>
      <c r="V102" s="29">
        <f>IF(U110=0,"- - -",U102/U110*100)</f>
        <v>7.3169026122360172</v>
      </c>
      <c r="Y102" s="69"/>
    </row>
    <row r="103" spans="1:25" x14ac:dyDescent="0.3">
      <c r="A103" s="60">
        <v>7</v>
      </c>
      <c r="B103" s="62" t="s">
        <v>183</v>
      </c>
      <c r="C103" s="9">
        <v>0</v>
      </c>
      <c r="D103" s="3">
        <f>IF(C110=0,"- - -",C103/C110*100)</f>
        <v>0</v>
      </c>
      <c r="E103" s="2">
        <v>5</v>
      </c>
      <c r="F103" s="3">
        <f>IF(E110=0,"- - -",E103/E110*100)</f>
        <v>0.82781456953642385</v>
      </c>
      <c r="G103" s="2">
        <v>14</v>
      </c>
      <c r="H103" s="3">
        <f>IF(G110=0,"- - -",G103/G110*100)</f>
        <v>0.90032154340836013</v>
      </c>
      <c r="I103" s="2">
        <v>973</v>
      </c>
      <c r="J103" s="3">
        <f>IF(I110=0,"- - -",I103/I110*100)</f>
        <v>5.3391132572431959</v>
      </c>
      <c r="K103" s="2">
        <v>2052</v>
      </c>
      <c r="L103" s="3">
        <f>IF(K110=0,"- - -",K103/K110*100)</f>
        <v>2.1906693711967544</v>
      </c>
      <c r="M103" s="2">
        <v>314</v>
      </c>
      <c r="N103" s="3">
        <f>IF(M110=0,"- - -",M103/M110*100)</f>
        <v>2.1703068841581423</v>
      </c>
      <c r="O103" s="2">
        <v>0</v>
      </c>
      <c r="P103" s="3">
        <f>IF(O110=0,"- - -",O103/O110*100)</f>
        <v>0</v>
      </c>
      <c r="Q103" s="2">
        <v>0</v>
      </c>
      <c r="R103" s="3">
        <f>IF(Q110=0,"- - -",Q103/Q110*100)</f>
        <v>0</v>
      </c>
      <c r="S103" s="2">
        <v>3</v>
      </c>
      <c r="T103" s="3">
        <f>IF(S110=0,"- - -",S103/S110*100)</f>
        <v>2.5</v>
      </c>
      <c r="U103" s="26">
        <f t="shared" si="10"/>
        <v>3361</v>
      </c>
      <c r="V103" s="29">
        <f>IF(U110=0,"- - -",U103/U110*100)</f>
        <v>2.6114590293857125</v>
      </c>
      <c r="Y103" s="69"/>
    </row>
    <row r="104" spans="1:25" x14ac:dyDescent="0.3">
      <c r="A104" s="60">
        <v>8</v>
      </c>
      <c r="B104" s="62" t="s">
        <v>183</v>
      </c>
      <c r="C104" s="9">
        <v>0</v>
      </c>
      <c r="D104" s="3">
        <f>IF(C110=0,"- - -",C104/C110*100)</f>
        <v>0</v>
      </c>
      <c r="E104" s="2">
        <v>0</v>
      </c>
      <c r="F104" s="3">
        <f>IF(E110=0,"- - -",E104/E110*100)</f>
        <v>0</v>
      </c>
      <c r="G104" s="2">
        <v>16</v>
      </c>
      <c r="H104" s="3">
        <f>IF(G110=0,"- - -",G104/G110*100)</f>
        <v>1.0289389067524115</v>
      </c>
      <c r="I104" s="2">
        <v>457</v>
      </c>
      <c r="J104" s="3">
        <f>IF(I110=0,"- - -",I104/I110*100)</f>
        <v>2.5076821773485514</v>
      </c>
      <c r="K104" s="2">
        <v>559</v>
      </c>
      <c r="L104" s="3">
        <f>IF(K110=0,"- - -",K104/K110*100)</f>
        <v>0.59677591544784891</v>
      </c>
      <c r="M104" s="2">
        <v>83</v>
      </c>
      <c r="N104" s="3">
        <f>IF(M110=0,"- - -",M104/M110*100)</f>
        <v>0.57367984517555981</v>
      </c>
      <c r="O104" s="2">
        <v>0</v>
      </c>
      <c r="P104" s="3">
        <f>IF(O110=0,"- - -",O104/O110*100)</f>
        <v>0</v>
      </c>
      <c r="Q104" s="2">
        <v>0</v>
      </c>
      <c r="R104" s="3">
        <f>IF(Q110=0,"- - -",Q104/Q110*100)</f>
        <v>0</v>
      </c>
      <c r="S104" s="2">
        <v>2</v>
      </c>
      <c r="T104" s="3">
        <f>IF(S110=0,"- - -",S104/S110*100)</f>
        <v>1.6666666666666667</v>
      </c>
      <c r="U104" s="26">
        <f t="shared" si="10"/>
        <v>1117</v>
      </c>
      <c r="V104" s="29">
        <f>IF(U110=0,"- - -",U104/U110*100)</f>
        <v>0.86789638078662334</v>
      </c>
      <c r="Y104" s="69"/>
    </row>
    <row r="105" spans="1:25" x14ac:dyDescent="0.3">
      <c r="A105" s="60">
        <v>9</v>
      </c>
      <c r="B105" s="62" t="s">
        <v>183</v>
      </c>
      <c r="C105" s="9">
        <v>0</v>
      </c>
      <c r="D105" s="3">
        <f>IF(C110=0,"- - -",C105/C110*100)</f>
        <v>0</v>
      </c>
      <c r="E105" s="2">
        <v>4</v>
      </c>
      <c r="F105" s="3">
        <f>IF(E110=0,"- - -",E105/E110*100)</f>
        <v>0.66225165562913912</v>
      </c>
      <c r="G105" s="2">
        <v>12</v>
      </c>
      <c r="H105" s="3">
        <f>IF(G110=0,"- - -",G105/G110*100)</f>
        <v>0.77170418006430863</v>
      </c>
      <c r="I105" s="2">
        <v>351</v>
      </c>
      <c r="J105" s="3">
        <f>IF(I110=0,"- - -",I105/I110*100)</f>
        <v>1.9260316066725198</v>
      </c>
      <c r="K105" s="2">
        <v>277</v>
      </c>
      <c r="L105" s="3">
        <f>IF(K110=0,"- - -",K105/K110*100)</f>
        <v>0.29571901355823638</v>
      </c>
      <c r="M105" s="2">
        <v>62</v>
      </c>
      <c r="N105" s="3">
        <f>IF(M110=0,"- - -",M105/M110*100)</f>
        <v>0.42853193254077965</v>
      </c>
      <c r="O105" s="2">
        <v>0</v>
      </c>
      <c r="P105" s="3">
        <f>IF(O110=0,"- - -",O105/O110*100)</f>
        <v>0</v>
      </c>
      <c r="Q105" s="2">
        <v>0</v>
      </c>
      <c r="R105" s="3">
        <f>IF(Q110=0,"- - -",Q105/Q110*100)</f>
        <v>0</v>
      </c>
      <c r="S105" s="2">
        <v>1</v>
      </c>
      <c r="T105" s="3">
        <f>IF(S110=0,"- - -",S105/S110*100)</f>
        <v>0.83333333333333337</v>
      </c>
      <c r="U105" s="26">
        <f t="shared" si="10"/>
        <v>707</v>
      </c>
      <c r="V105" s="29">
        <f>IF(U110=0,"- - -",U105/U110*100)</f>
        <v>0.54933101272707496</v>
      </c>
      <c r="Y105" s="69"/>
    </row>
    <row r="106" spans="1:25" x14ac:dyDescent="0.3">
      <c r="A106" s="61">
        <v>10</v>
      </c>
      <c r="B106" s="62" t="s">
        <v>183</v>
      </c>
      <c r="C106" s="10">
        <v>0</v>
      </c>
      <c r="D106" s="7">
        <f>IF(C110=0,"- - -",C106/C110*100)</f>
        <v>0</v>
      </c>
      <c r="E106" s="6">
        <v>1</v>
      </c>
      <c r="F106" s="7">
        <f>IF(E110=0,"- - -",E106/E110*100)</f>
        <v>0.16556291390728478</v>
      </c>
      <c r="G106" s="6">
        <v>19</v>
      </c>
      <c r="H106" s="7">
        <f>IF(G110=0,"- - -",G106/G110*100)</f>
        <v>1.2218649517684887</v>
      </c>
      <c r="I106" s="6">
        <v>309</v>
      </c>
      <c r="J106" s="7">
        <f>IF(I110=0,"- - -",I106/I110*100)</f>
        <v>1.6955662862159788</v>
      </c>
      <c r="K106" s="6">
        <v>209</v>
      </c>
      <c r="L106" s="7">
        <f>IF(K110=0,"- - -",K106/K110*100)</f>
        <v>0.2231237322515213</v>
      </c>
      <c r="M106" s="6">
        <v>27</v>
      </c>
      <c r="N106" s="7">
        <f>IF(M110=0,"- - -",M106/M110*100)</f>
        <v>0.18661874481614599</v>
      </c>
      <c r="O106" s="6">
        <v>0</v>
      </c>
      <c r="P106" s="7">
        <f>IF(O110=0,"- - -",O106/O110*100)</f>
        <v>0</v>
      </c>
      <c r="Q106" s="6">
        <v>0</v>
      </c>
      <c r="R106" s="7">
        <f>IF(Q110=0,"- - -",Q106/Q110*100)</f>
        <v>0</v>
      </c>
      <c r="S106" s="6">
        <v>1</v>
      </c>
      <c r="T106" s="7">
        <f>IF(S110=0,"- - -",S106/S110*100)</f>
        <v>0.83333333333333337</v>
      </c>
      <c r="U106" s="26">
        <f t="shared" si="10"/>
        <v>566</v>
      </c>
      <c r="V106" s="29">
        <f>IF(U110=0,"- - -",U106/U110*100)</f>
        <v>0.43977560566269369</v>
      </c>
      <c r="Y106" s="69"/>
    </row>
    <row r="107" spans="1:25" x14ac:dyDescent="0.3">
      <c r="A107" s="80" t="s">
        <v>47</v>
      </c>
      <c r="B107" s="62" t="s">
        <v>183</v>
      </c>
      <c r="C107" s="10">
        <v>0</v>
      </c>
      <c r="D107" s="7">
        <f>IF(C110=0,"- - -",C107/C110*100)</f>
        <v>0</v>
      </c>
      <c r="E107" s="6">
        <v>7</v>
      </c>
      <c r="F107" s="7">
        <f>IF(E110=0,"- - -",E107/E110*100)</f>
        <v>1.1589403973509933</v>
      </c>
      <c r="G107" s="6">
        <v>158</v>
      </c>
      <c r="H107" s="7">
        <f>IF(G110=0,"- - -",G107/G110*100)</f>
        <v>10.160771704180064</v>
      </c>
      <c r="I107" s="6">
        <v>2415</v>
      </c>
      <c r="J107" s="7">
        <f>IF(I110=0,"- - -",I107/I110*100)</f>
        <v>13.251755926251096</v>
      </c>
      <c r="K107" s="6">
        <v>640</v>
      </c>
      <c r="L107" s="7">
        <f>IF(K110=0,"- - -",K107/K110*100)</f>
        <v>0.68324970641614169</v>
      </c>
      <c r="M107" s="6">
        <v>53</v>
      </c>
      <c r="N107" s="7">
        <f>IF(M110=0,"- - -",M107/M110*100)</f>
        <v>0.36632568426873097</v>
      </c>
      <c r="O107" s="6">
        <v>0</v>
      </c>
      <c r="P107" s="7">
        <f>IF(O110=0,"- - -",O107/O110*100)</f>
        <v>0</v>
      </c>
      <c r="Q107" s="6">
        <v>1</v>
      </c>
      <c r="R107" s="7">
        <f>IF(Q110=0,"- - -",Q107/Q110*100)</f>
        <v>16.666666666666664</v>
      </c>
      <c r="S107" s="6">
        <v>7</v>
      </c>
      <c r="T107" s="7">
        <f>IF(S110=0,"- - -",S107/S110*100)</f>
        <v>5.833333333333333</v>
      </c>
      <c r="U107" s="26">
        <f t="shared" si="10"/>
        <v>3281</v>
      </c>
      <c r="V107" s="29">
        <f>IF(U110=0,"- - -",U107/U110*100)</f>
        <v>2.5492999331789714</v>
      </c>
      <c r="Y107" s="69"/>
    </row>
    <row r="108" spans="1:25" x14ac:dyDescent="0.3">
      <c r="A108" s="81" t="s">
        <v>49</v>
      </c>
      <c r="B108" s="62" t="s">
        <v>183</v>
      </c>
      <c r="C108" s="10">
        <v>0</v>
      </c>
      <c r="D108" s="7">
        <f>IF(C110=0,"- - -",C108/C110*100)</f>
        <v>0</v>
      </c>
      <c r="E108" s="6">
        <v>5</v>
      </c>
      <c r="F108" s="7">
        <f>IF(E110=0,"- - -",E108/E110*100)</f>
        <v>0.82781456953642385</v>
      </c>
      <c r="G108" s="6">
        <v>215</v>
      </c>
      <c r="H108" s="7">
        <f>IF(G110=0,"- - -",G108/G110*100)</f>
        <v>13.826366559485532</v>
      </c>
      <c r="I108" s="6">
        <v>966</v>
      </c>
      <c r="J108" s="7">
        <f>IF(I110=0,"- - -",I108/I110*100)</f>
        <v>5.3007023705004386</v>
      </c>
      <c r="K108" s="6">
        <v>102</v>
      </c>
      <c r="L108" s="7">
        <f>IF(K110=0,"- - -",K108/K110*100)</f>
        <v>0.10889292196007261</v>
      </c>
      <c r="M108" s="6">
        <v>7</v>
      </c>
      <c r="N108" s="7">
        <f>IF(M110=0,"- - -",M108/M110*100)</f>
        <v>4.8382637544926735E-2</v>
      </c>
      <c r="O108" s="6">
        <v>0</v>
      </c>
      <c r="P108" s="7">
        <f>IF(O110=0,"- - -",O108/O110*100)</f>
        <v>0</v>
      </c>
      <c r="Q108" s="6">
        <v>0</v>
      </c>
      <c r="R108" s="7">
        <f>IF(Q110=0,"- - -",Q108/Q110*100)</f>
        <v>0</v>
      </c>
      <c r="S108" s="6">
        <v>11</v>
      </c>
      <c r="T108" s="7">
        <f>IF(S110=0,"- - -",S108/S110*100)</f>
        <v>9.1666666666666661</v>
      </c>
      <c r="U108" s="26">
        <f t="shared" ref="U108" si="11">C108+E108+G108+I108+K108+M108+O108+Q108+S108</f>
        <v>1306</v>
      </c>
      <c r="V108" s="29">
        <f>IF(U110=0,"- - -",U108/U110*100)</f>
        <v>1.0147472455750495</v>
      </c>
      <c r="Y108" s="69"/>
    </row>
    <row r="109" spans="1:25" ht="15" thickBot="1" x14ac:dyDescent="0.35">
      <c r="A109" s="61" t="s">
        <v>48</v>
      </c>
      <c r="B109" s="62" t="s">
        <v>183</v>
      </c>
      <c r="C109" s="10">
        <v>1</v>
      </c>
      <c r="D109" s="7">
        <f>IF(C110=0,"- - -",C109/C110*100)</f>
        <v>2.2222222222222223</v>
      </c>
      <c r="E109" s="6">
        <v>225</v>
      </c>
      <c r="F109" s="7">
        <f>IF(E110=0,"- - -",E109/E110*100)</f>
        <v>37.251655629139073</v>
      </c>
      <c r="G109" s="6">
        <v>734</v>
      </c>
      <c r="H109" s="7">
        <f>IF(G110=0,"- - -",G109/G110*100)</f>
        <v>47.20257234726688</v>
      </c>
      <c r="I109" s="6">
        <v>388</v>
      </c>
      <c r="J109" s="7">
        <f>IF(I110=0,"- - -",I109/I110*100)</f>
        <v>2.129060579455663</v>
      </c>
      <c r="K109" s="6">
        <v>110</v>
      </c>
      <c r="L109" s="7">
        <f>IF(K110=0,"- - -",K109/K110*100)</f>
        <v>0.11743354329027438</v>
      </c>
      <c r="M109" s="6">
        <v>9</v>
      </c>
      <c r="N109" s="7">
        <f>IF(M110=0,"- - -",M109/M110*100)</f>
        <v>6.220624827204866E-2</v>
      </c>
      <c r="O109" s="6">
        <v>0</v>
      </c>
      <c r="P109" s="7">
        <f>IF(O110=0,"- - -",O109/O110*100)</f>
        <v>0</v>
      </c>
      <c r="Q109" s="6">
        <v>0</v>
      </c>
      <c r="R109" s="7">
        <f>IF(Q110=0,"- - -",Q109/Q110*100)</f>
        <v>0</v>
      </c>
      <c r="S109" s="6">
        <v>13</v>
      </c>
      <c r="T109" s="7">
        <f>IF(S110=0,"- - -",S109/S110*100)</f>
        <v>10.833333333333334</v>
      </c>
      <c r="U109" s="26">
        <f t="shared" ref="U109" si="12">C109+E109+G109+I109+K109+M109+O109+Q109+S109</f>
        <v>1480</v>
      </c>
      <c r="V109" s="29">
        <f>IF(U110=0,"- - -",U109/U110*100)</f>
        <v>1.1499432798247113</v>
      </c>
      <c r="Y109" s="69"/>
    </row>
    <row r="110" spans="1:25" x14ac:dyDescent="0.3">
      <c r="A110" s="161" t="s">
        <v>153</v>
      </c>
      <c r="B110" s="162"/>
      <c r="C110" s="14">
        <f>SUM(C96:C109)</f>
        <v>45</v>
      </c>
      <c r="D110" s="15">
        <f>IF(C110=0,"- - -",C110/C110*100)</f>
        <v>100</v>
      </c>
      <c r="E110" s="16">
        <f>SUM(E96:E109)</f>
        <v>604</v>
      </c>
      <c r="F110" s="15">
        <f>IF(E110=0,"- - -",E110/E110*100)</f>
        <v>100</v>
      </c>
      <c r="G110" s="16">
        <f>SUM(G96:G109)</f>
        <v>1555</v>
      </c>
      <c r="H110" s="15">
        <f>IF(G110=0,"- - -",G110/G110*100)</f>
        <v>100</v>
      </c>
      <c r="I110" s="16">
        <f>SUM(I96:I109)</f>
        <v>18224</v>
      </c>
      <c r="J110" s="15">
        <f>IF(I110=0,"- - -",I110/I110*100)</f>
        <v>100</v>
      </c>
      <c r="K110" s="16">
        <f>SUM(K96:K109)</f>
        <v>93670</v>
      </c>
      <c r="L110" s="15">
        <f>IF(K110=0,"- - -",K110/K110*100)</f>
        <v>100</v>
      </c>
      <c r="M110" s="16">
        <f>SUM(M96:M109)</f>
        <v>14468</v>
      </c>
      <c r="N110" s="15">
        <f>IF(M110=0,"- - -",M110/M110*100)</f>
        <v>100</v>
      </c>
      <c r="O110" s="16">
        <f>SUM(O96:O109)</f>
        <v>10</v>
      </c>
      <c r="P110" s="15">
        <f>IF(O110=0,"- - -",O110/O110*100)</f>
        <v>100</v>
      </c>
      <c r="Q110" s="16">
        <f>SUM(Q96:Q109)</f>
        <v>6</v>
      </c>
      <c r="R110" s="15">
        <f>IF(Q110=0,"- - -",Q110/Q110*100)</f>
        <v>100</v>
      </c>
      <c r="S110" s="16">
        <f>SUM(S96:S109)</f>
        <v>120</v>
      </c>
      <c r="T110" s="15">
        <f>IF(S110=0,"- - -",S110/S110*100)</f>
        <v>100</v>
      </c>
      <c r="U110" s="22">
        <f>SUM(U96:U109)</f>
        <v>128702</v>
      </c>
      <c r="V110" s="23">
        <f>IF(U110=0,"- - -",U110/U110*100)</f>
        <v>100</v>
      </c>
      <c r="Y110" s="69"/>
    </row>
    <row r="111" spans="1:25" ht="15" thickBot="1" x14ac:dyDescent="0.35">
      <c r="A111" s="163" t="s">
        <v>567</v>
      </c>
      <c r="B111" s="164"/>
      <c r="C111" s="18">
        <f>IF($U110=0,"- - -",C110/$U110*100)</f>
        <v>3.49644916162919E-2</v>
      </c>
      <c r="D111" s="19"/>
      <c r="E111" s="20">
        <f>IF($U110=0,"- - -",E110/$U110*100)</f>
        <v>0.46930117636089569</v>
      </c>
      <c r="F111" s="19"/>
      <c r="G111" s="20">
        <f>IF($U110=0,"- - -",G110/$U110*100)</f>
        <v>1.2082174325185313</v>
      </c>
      <c r="H111" s="19"/>
      <c r="I111" s="20">
        <f>IF($U110=0,"- - -",I110/$U110*100)</f>
        <v>14.159842115895636</v>
      </c>
      <c r="J111" s="19"/>
      <c r="K111" s="20">
        <f>IF($U110=0,"- - -",K110/$U110*100)</f>
        <v>72.780531771068041</v>
      </c>
      <c r="L111" s="19"/>
      <c r="M111" s="20">
        <f>IF($U110=0,"- - -",M110/$U110*100)</f>
        <v>11.241472548989137</v>
      </c>
      <c r="N111" s="19"/>
      <c r="O111" s="20">
        <f>IF($U110=0,"- - -",O110/$U110*100)</f>
        <v>7.7698870258426436E-3</v>
      </c>
      <c r="P111" s="19"/>
      <c r="Q111" s="20">
        <f>IF($U110=0,"- - -",Q110/$U110*100)</f>
        <v>4.661932215505587E-3</v>
      </c>
      <c r="R111" s="19"/>
      <c r="S111" s="20">
        <f>IF($U110=0,"- - -",S110/$U110*100)</f>
        <v>9.3238644310111737E-2</v>
      </c>
      <c r="T111" s="19"/>
      <c r="U111" s="24">
        <f>IF($U110=0,"- - -",U110/$U110*100)</f>
        <v>100</v>
      </c>
      <c r="V111" s="25"/>
    </row>
    <row r="114" spans="1:27" x14ac:dyDescent="0.3">
      <c r="A114" s="49" t="s">
        <v>399</v>
      </c>
      <c r="J114" s="48"/>
      <c r="L114" s="48"/>
    </row>
    <row r="115" spans="1:27" ht="15" thickBot="1" x14ac:dyDescent="0.35"/>
    <row r="116" spans="1:27" ht="14.4" customHeight="1" x14ac:dyDescent="0.3">
      <c r="A116" s="157" t="s">
        <v>449</v>
      </c>
      <c r="B116" s="158"/>
      <c r="C116" s="32" t="s">
        <v>213</v>
      </c>
      <c r="D116" s="33"/>
      <c r="E116" s="32" t="s">
        <v>214</v>
      </c>
      <c r="F116" s="33"/>
      <c r="G116" s="32" t="s">
        <v>215</v>
      </c>
      <c r="H116" s="33"/>
      <c r="I116" s="32" t="s">
        <v>216</v>
      </c>
      <c r="J116" s="33"/>
      <c r="K116" s="32" t="s">
        <v>217</v>
      </c>
      <c r="L116" s="33"/>
      <c r="M116" s="32" t="s">
        <v>218</v>
      </c>
      <c r="N116" s="33"/>
      <c r="O116" s="32" t="s">
        <v>219</v>
      </c>
      <c r="P116" s="33"/>
      <c r="Q116" s="32" t="s">
        <v>220</v>
      </c>
      <c r="R116" s="33"/>
      <c r="S116" s="32" t="s">
        <v>221</v>
      </c>
      <c r="T116" s="33"/>
      <c r="U116" s="32" t="s">
        <v>222</v>
      </c>
      <c r="V116" s="33"/>
      <c r="W116" s="35" t="s">
        <v>153</v>
      </c>
      <c r="X116" s="36"/>
    </row>
    <row r="117" spans="1:27" ht="15" thickBot="1" x14ac:dyDescent="0.35">
      <c r="A117" s="159"/>
      <c r="B117" s="160"/>
      <c r="C117" s="37" t="s">
        <v>154</v>
      </c>
      <c r="D117" s="38" t="s">
        <v>0</v>
      </c>
      <c r="E117" s="39" t="s">
        <v>154</v>
      </c>
      <c r="F117" s="38" t="s">
        <v>0</v>
      </c>
      <c r="G117" s="39" t="s">
        <v>154</v>
      </c>
      <c r="H117" s="38" t="s">
        <v>0</v>
      </c>
      <c r="I117" s="37" t="s">
        <v>154</v>
      </c>
      <c r="J117" s="38" t="s">
        <v>0</v>
      </c>
      <c r="K117" s="37" t="s">
        <v>154</v>
      </c>
      <c r="L117" s="38" t="s">
        <v>0</v>
      </c>
      <c r="M117" s="37" t="s">
        <v>154</v>
      </c>
      <c r="N117" s="38" t="s">
        <v>0</v>
      </c>
      <c r="O117" s="37" t="s">
        <v>154</v>
      </c>
      <c r="P117" s="38" t="s">
        <v>0</v>
      </c>
      <c r="Q117" s="37" t="s">
        <v>154</v>
      </c>
      <c r="R117" s="38" t="s">
        <v>0</v>
      </c>
      <c r="S117" s="37" t="s">
        <v>154</v>
      </c>
      <c r="T117" s="38" t="s">
        <v>0</v>
      </c>
      <c r="U117" s="37" t="s">
        <v>154</v>
      </c>
      <c r="V117" s="38" t="s">
        <v>0</v>
      </c>
      <c r="W117" s="41" t="s">
        <v>154</v>
      </c>
      <c r="X117" s="42" t="s">
        <v>0</v>
      </c>
    </row>
    <row r="118" spans="1:27" x14ac:dyDescent="0.3">
      <c r="A118" s="59">
        <v>0</v>
      </c>
      <c r="B118" s="62" t="s">
        <v>186</v>
      </c>
      <c r="C118" s="8">
        <v>1</v>
      </c>
      <c r="D118" s="5">
        <f>IF(C132=0,"- - -",C118/C132*100)</f>
        <v>1.7543859649122806</v>
      </c>
      <c r="E118" s="4">
        <v>76</v>
      </c>
      <c r="F118" s="5">
        <f>IF(E132=0,"- - -",E118/E132*100)</f>
        <v>1.8733053980773973</v>
      </c>
      <c r="G118" s="4">
        <v>326</v>
      </c>
      <c r="H118" s="5">
        <f>IF(G132=0,"- - -",G118/G132*100)</f>
        <v>1.5777756267544285</v>
      </c>
      <c r="I118" s="4">
        <v>620</v>
      </c>
      <c r="J118" s="5">
        <f>IF(I132=0,"- - -",I118/I132*100)</f>
        <v>1.3388037141006262</v>
      </c>
      <c r="K118" s="4">
        <v>609</v>
      </c>
      <c r="L118" s="5">
        <f>IF(K132=0,"- - -",K118/K132*100)</f>
        <v>1.5497760586319218</v>
      </c>
      <c r="M118" s="4">
        <v>247</v>
      </c>
      <c r="N118" s="5">
        <f>IF(M132=0,"- - -",M118/M132*100)</f>
        <v>1.6088060965283657</v>
      </c>
      <c r="O118" s="4">
        <v>51</v>
      </c>
      <c r="P118" s="5">
        <f>IF(O132=0,"- - -",O118/O132*100)</f>
        <v>1.7995765702187723</v>
      </c>
      <c r="Q118" s="4">
        <v>2</v>
      </c>
      <c r="R118" s="5">
        <f>IF(Q132=0,"- - -",Q118/Q132*100)</f>
        <v>1.5625</v>
      </c>
      <c r="S118" s="4">
        <v>0</v>
      </c>
      <c r="T118" s="5">
        <f>IF(S132=0,"- - -",S118/S132*100)</f>
        <v>0</v>
      </c>
      <c r="U118" s="4">
        <v>0</v>
      </c>
      <c r="V118" s="5" t="str">
        <f>IF(U132=0,"- - -",U118/U132*100)</f>
        <v>- - -</v>
      </c>
      <c r="W118" s="26">
        <f>C118+E118+G118+I118+K118+M118+O118+Q118+S118+U118</f>
        <v>1932</v>
      </c>
      <c r="X118" s="27">
        <f>IF(W132=0,"- - -",W118/W132*100)</f>
        <v>1.5011421733927988</v>
      </c>
      <c r="AA118" s="69"/>
    </row>
    <row r="119" spans="1:27" x14ac:dyDescent="0.3">
      <c r="A119" s="60">
        <v>1</v>
      </c>
      <c r="B119" s="62" t="s">
        <v>186</v>
      </c>
      <c r="C119" s="9">
        <v>0</v>
      </c>
      <c r="D119" s="3">
        <f>IF(C132=0,"- - -",C119/C132*100)</f>
        <v>0</v>
      </c>
      <c r="E119" s="2">
        <v>97</v>
      </c>
      <c r="F119" s="3">
        <f>IF(E132=0,"- - -",E119/E132*100)</f>
        <v>2.3909292580724673</v>
      </c>
      <c r="G119" s="2">
        <v>410</v>
      </c>
      <c r="H119" s="3">
        <f>IF(G132=0,"- - -",G119/G132*100)</f>
        <v>1.9843190397831767</v>
      </c>
      <c r="I119" s="2">
        <v>789</v>
      </c>
      <c r="J119" s="3">
        <f>IF(I132=0,"- - -",I119/I132*100)</f>
        <v>1.7037356942345068</v>
      </c>
      <c r="K119" s="2">
        <v>798</v>
      </c>
      <c r="L119" s="3">
        <f>IF(K132=0,"- - -",K119/K132*100)</f>
        <v>2.0307410423452765</v>
      </c>
      <c r="M119" s="2">
        <v>304</v>
      </c>
      <c r="N119" s="3">
        <f>IF(M132=0,"- - -",M119/M132*100)</f>
        <v>1.9800690418810656</v>
      </c>
      <c r="O119" s="2">
        <v>46</v>
      </c>
      <c r="P119" s="3">
        <f>IF(O132=0,"- - -",O119/O132*100)</f>
        <v>1.6231474947071278</v>
      </c>
      <c r="Q119" s="2">
        <v>3</v>
      </c>
      <c r="R119" s="3">
        <f>IF(Q132=0,"- - -",Q119/Q132*100)</f>
        <v>2.34375</v>
      </c>
      <c r="S119" s="2">
        <v>1</v>
      </c>
      <c r="T119" s="3">
        <f>IF(S132=0,"- - -",S119/S132*100)</f>
        <v>20</v>
      </c>
      <c r="U119" s="2">
        <v>0</v>
      </c>
      <c r="V119" s="3" t="str">
        <f>IF(U132=0,"- - -",U119/U132*100)</f>
        <v>- - -</v>
      </c>
      <c r="W119" s="26">
        <f t="shared" ref="W119:W129" si="13">C119+E119+G119+I119+K119+M119+O119+Q119+S119+U119</f>
        <v>2448</v>
      </c>
      <c r="X119" s="29">
        <f>IF(W132=0,"- - -",W119/W132*100)</f>
        <v>1.9020683439262793</v>
      </c>
      <c r="AA119" s="69"/>
    </row>
    <row r="120" spans="1:27" x14ac:dyDescent="0.3">
      <c r="A120" s="60">
        <v>2</v>
      </c>
      <c r="B120" s="62" t="s">
        <v>183</v>
      </c>
      <c r="C120" s="9">
        <v>2</v>
      </c>
      <c r="D120" s="3">
        <f>IF(C132=0,"- - -",C120/C132*100)</f>
        <v>3.5087719298245612</v>
      </c>
      <c r="E120" s="2">
        <v>201</v>
      </c>
      <c r="F120" s="3">
        <f>IF(E132=0,"- - -",E120/E132*100)</f>
        <v>4.9543998028099585</v>
      </c>
      <c r="G120" s="2">
        <v>995</v>
      </c>
      <c r="H120" s="3">
        <f>IF(G132=0,"- - -",G120/G132*100)</f>
        <v>4.8156035233762458</v>
      </c>
      <c r="I120" s="2">
        <v>1611</v>
      </c>
      <c r="J120" s="3">
        <f>IF(I132=0,"- - -",I120/I132*100)</f>
        <v>3.4787302958324338</v>
      </c>
      <c r="K120" s="2">
        <v>1389</v>
      </c>
      <c r="L120" s="3">
        <f>IF(K132=0,"- - -",K120/K132*100)</f>
        <v>3.534710912052117</v>
      </c>
      <c r="M120" s="2">
        <v>614</v>
      </c>
      <c r="N120" s="3">
        <f>IF(M132=0,"- - -",M120/M132*100)</f>
        <v>3.9992183937992571</v>
      </c>
      <c r="O120" s="2">
        <v>95</v>
      </c>
      <c r="P120" s="3">
        <f>IF(O132=0,"- - -",O120/O132*100)</f>
        <v>3.3521524347212424</v>
      </c>
      <c r="Q120" s="2">
        <v>4</v>
      </c>
      <c r="R120" s="3">
        <f>IF(Q132=0,"- - -",Q120/Q132*100)</f>
        <v>3.125</v>
      </c>
      <c r="S120" s="2">
        <v>1</v>
      </c>
      <c r="T120" s="3">
        <f>IF(S132=0,"- - -",S120/S132*100)</f>
        <v>20</v>
      </c>
      <c r="U120" s="2">
        <v>0</v>
      </c>
      <c r="V120" s="3" t="str">
        <f>IF(U132=0,"- - -",U120/U132*100)</f>
        <v>- - -</v>
      </c>
      <c r="W120" s="26">
        <f t="shared" si="13"/>
        <v>4912</v>
      </c>
      <c r="X120" s="29">
        <f>IF(W132=0,"- - -",W120/W132*100)</f>
        <v>3.816568507093907</v>
      </c>
      <c r="AA120" s="69"/>
    </row>
    <row r="121" spans="1:27" x14ac:dyDescent="0.3">
      <c r="A121" s="60">
        <v>3</v>
      </c>
      <c r="B121" s="62" t="s">
        <v>183</v>
      </c>
      <c r="C121" s="9">
        <v>11</v>
      </c>
      <c r="D121" s="3">
        <f>IF(C132=0,"- - -",C121/C132*100)</f>
        <v>19.298245614035086</v>
      </c>
      <c r="E121" s="2">
        <v>828</v>
      </c>
      <c r="F121" s="3">
        <f>IF(E132=0,"- - -",E121/E132*100)</f>
        <v>20.409169336948484</v>
      </c>
      <c r="G121" s="2">
        <v>4189</v>
      </c>
      <c r="H121" s="3">
        <f>IF(G132=0,"- - -",G121/G132*100)</f>
        <v>20.2739328235408</v>
      </c>
      <c r="I121" s="2">
        <v>7827</v>
      </c>
      <c r="J121" s="3">
        <f>IF(I132=0,"- - -",I121/I132*100)</f>
        <v>16.901317210105809</v>
      </c>
      <c r="K121" s="2">
        <v>7064</v>
      </c>
      <c r="L121" s="3">
        <f>IF(K132=0,"- - -",K121/K132*100)</f>
        <v>17.976384364820845</v>
      </c>
      <c r="M121" s="2">
        <v>2761</v>
      </c>
      <c r="N121" s="3">
        <f>IF(M132=0,"- - -",M121/M132*100)</f>
        <v>17.983456002084282</v>
      </c>
      <c r="O121" s="2">
        <v>479</v>
      </c>
      <c r="P121" s="3">
        <f>IF(O132=0,"- - -",O121/O132*100)</f>
        <v>16.901905434015525</v>
      </c>
      <c r="Q121" s="2">
        <v>24</v>
      </c>
      <c r="R121" s="3">
        <f>IF(Q132=0,"- - -",Q121/Q132*100)</f>
        <v>18.75</v>
      </c>
      <c r="S121" s="2">
        <v>0</v>
      </c>
      <c r="T121" s="3">
        <f>IF(S132=0,"- - -",S121/S132*100)</f>
        <v>0</v>
      </c>
      <c r="U121" s="2">
        <v>0</v>
      </c>
      <c r="V121" s="3" t="str">
        <f>IF(U132=0,"- - -",U121/U132*100)</f>
        <v>- - -</v>
      </c>
      <c r="W121" s="26">
        <f t="shared" si="13"/>
        <v>23183</v>
      </c>
      <c r="X121" s="29">
        <f>IF(W132=0,"- - -",W121/W132*100)</f>
        <v>18.012929092011003</v>
      </c>
      <c r="AA121" s="69"/>
    </row>
    <row r="122" spans="1:27" x14ac:dyDescent="0.3">
      <c r="A122" s="60">
        <v>4</v>
      </c>
      <c r="B122" s="62" t="s">
        <v>183</v>
      </c>
      <c r="C122" s="9">
        <v>20</v>
      </c>
      <c r="D122" s="3">
        <f>IF(C132=0,"- - -",C122/C132*100)</f>
        <v>35.087719298245609</v>
      </c>
      <c r="E122" s="2">
        <v>1605</v>
      </c>
      <c r="F122" s="3">
        <f>IF(E132=0,"- - -",E122/E132*100)</f>
        <v>39.561252156766088</v>
      </c>
      <c r="G122" s="2">
        <v>8416</v>
      </c>
      <c r="H122" s="3">
        <f>IF(G132=0,"- - -",G122/G132*100)</f>
        <v>40.731778143451749</v>
      </c>
      <c r="I122" s="2">
        <v>19247</v>
      </c>
      <c r="J122" s="3">
        <f>IF(I132=0,"- - -",I122/I132*100)</f>
        <v>41.561217879507666</v>
      </c>
      <c r="K122" s="2">
        <v>15501</v>
      </c>
      <c r="L122" s="3">
        <f>IF(K132=0,"- - -",K122/K132*100)</f>
        <v>39.44676302931596</v>
      </c>
      <c r="M122" s="2">
        <v>5528</v>
      </c>
      <c r="N122" s="3">
        <f>IF(M132=0,"- - -",M122/M132*100)</f>
        <v>36.005992314205692</v>
      </c>
      <c r="O122" s="2">
        <v>931</v>
      </c>
      <c r="P122" s="3">
        <f>IF(O132=0,"- - -",O122/O132*100)</f>
        <v>32.851093860268172</v>
      </c>
      <c r="Q122" s="2">
        <v>40</v>
      </c>
      <c r="R122" s="3">
        <f>IF(Q132=0,"- - -",Q122/Q132*100)</f>
        <v>31.25</v>
      </c>
      <c r="S122" s="2">
        <v>1</v>
      </c>
      <c r="T122" s="3">
        <f>IF(S132=0,"- - -",S122/S132*100)</f>
        <v>20</v>
      </c>
      <c r="U122" s="2">
        <v>0</v>
      </c>
      <c r="V122" s="3" t="str">
        <f>IF(U132=0,"- - -",U122/U132*100)</f>
        <v>- - -</v>
      </c>
      <c r="W122" s="26">
        <f t="shared" si="13"/>
        <v>51289</v>
      </c>
      <c r="X122" s="29">
        <f>IF(W132=0,"- - -",W122/W132*100)</f>
        <v>39.850973566844338</v>
      </c>
      <c r="AA122" s="69"/>
    </row>
    <row r="123" spans="1:27" x14ac:dyDescent="0.3">
      <c r="A123" s="60">
        <v>5</v>
      </c>
      <c r="B123" s="62" t="s">
        <v>183</v>
      </c>
      <c r="C123" s="9">
        <v>12</v>
      </c>
      <c r="D123" s="3">
        <f>IF(C132=0,"- - -",C123/C132*100)</f>
        <v>21.052631578947366</v>
      </c>
      <c r="E123" s="2">
        <v>640</v>
      </c>
      <c r="F123" s="3">
        <f>IF(E132=0,"- - -",E123/E132*100)</f>
        <v>15.775203352230713</v>
      </c>
      <c r="G123" s="2">
        <v>3464</v>
      </c>
      <c r="H123" s="3">
        <f>IF(G132=0,"- - -",G123/G132*100)</f>
        <v>16.765075984899816</v>
      </c>
      <c r="I123" s="2">
        <v>8978</v>
      </c>
      <c r="J123" s="3">
        <f>IF(I132=0,"- - -",I123/I132*100)</f>
        <v>19.386741524508746</v>
      </c>
      <c r="K123" s="2">
        <v>7208</v>
      </c>
      <c r="L123" s="3">
        <f>IF(K132=0,"- - -",K123/K132*100)</f>
        <v>18.342833876221498</v>
      </c>
      <c r="M123" s="2">
        <v>2835</v>
      </c>
      <c r="N123" s="3">
        <f>IF(M132=0,"- - -",M123/M132*100)</f>
        <v>18.465446492542174</v>
      </c>
      <c r="O123" s="2">
        <v>544</v>
      </c>
      <c r="P123" s="3">
        <f>IF(O132=0,"- - -",O123/O132*100)</f>
        <v>19.195483415666903</v>
      </c>
      <c r="Q123" s="2">
        <v>20</v>
      </c>
      <c r="R123" s="3">
        <f>IF(Q132=0,"- - -",Q123/Q132*100)</f>
        <v>15.625</v>
      </c>
      <c r="S123" s="2">
        <v>2</v>
      </c>
      <c r="T123" s="3">
        <f>IF(S132=0,"- - -",S123/S132*100)</f>
        <v>40</v>
      </c>
      <c r="U123" s="2">
        <v>0</v>
      </c>
      <c r="V123" s="3" t="str">
        <f>IF(U132=0,"- - -",U123/U132*100)</f>
        <v>- - -</v>
      </c>
      <c r="W123" s="26">
        <f t="shared" si="13"/>
        <v>23703</v>
      </c>
      <c r="X123" s="29">
        <f>IF(W132=0,"- - -",W123/W132*100)</f>
        <v>18.416963217354819</v>
      </c>
      <c r="AA123" s="69"/>
    </row>
    <row r="124" spans="1:27" x14ac:dyDescent="0.3">
      <c r="A124" s="60">
        <v>6</v>
      </c>
      <c r="B124" s="62" t="s">
        <v>183</v>
      </c>
      <c r="C124" s="9">
        <v>3</v>
      </c>
      <c r="D124" s="3">
        <f>IF(C132=0,"- - -",C124/C132*100)</f>
        <v>5.2631578947368416</v>
      </c>
      <c r="E124" s="2">
        <v>204</v>
      </c>
      <c r="F124" s="3">
        <f>IF(E132=0,"- - -",E124/E132*100)</f>
        <v>5.0283460685235397</v>
      </c>
      <c r="G124" s="2">
        <v>1127</v>
      </c>
      <c r="H124" s="3">
        <f>IF(G132=0,"- - -",G124/G132*100)</f>
        <v>5.4544574581357077</v>
      </c>
      <c r="I124" s="2">
        <v>3365</v>
      </c>
      <c r="J124" s="3">
        <f>IF(I132=0,"- - -",I124/I132*100)</f>
        <v>7.2662491902396891</v>
      </c>
      <c r="K124" s="2">
        <v>3083</v>
      </c>
      <c r="L124" s="3">
        <f>IF(K132=0,"- - -",K124/K132*100)</f>
        <v>7.8455822475570036</v>
      </c>
      <c r="M124" s="2">
        <v>1352</v>
      </c>
      <c r="N124" s="3">
        <f>IF(M132=0,"- - -",M124/M132*100)</f>
        <v>8.8060965283657922</v>
      </c>
      <c r="O124" s="2">
        <v>274</v>
      </c>
      <c r="P124" s="3">
        <f>IF(O132=0,"- - -",O124/O132*100)</f>
        <v>9.668313338038109</v>
      </c>
      <c r="Q124" s="2">
        <v>9</v>
      </c>
      <c r="R124" s="3">
        <f>IF(Q132=0,"- - -",Q124/Q132*100)</f>
        <v>7.03125</v>
      </c>
      <c r="S124" s="2">
        <v>0</v>
      </c>
      <c r="T124" s="3">
        <f>IF(S132=0,"- - -",S124/S132*100)</f>
        <v>0</v>
      </c>
      <c r="U124" s="2">
        <v>0</v>
      </c>
      <c r="V124" s="3" t="str">
        <f>IF(U132=0,"- - -",U124/U132*100)</f>
        <v>- - -</v>
      </c>
      <c r="W124" s="26">
        <f t="shared" si="13"/>
        <v>9417</v>
      </c>
      <c r="X124" s="29">
        <f>IF(W132=0,"- - -",W124/W132*100)</f>
        <v>7.3169026122360172</v>
      </c>
      <c r="AA124" s="69"/>
    </row>
    <row r="125" spans="1:27" x14ac:dyDescent="0.3">
      <c r="A125" s="60">
        <v>7</v>
      </c>
      <c r="B125" s="62" t="s">
        <v>183</v>
      </c>
      <c r="C125" s="9">
        <v>6</v>
      </c>
      <c r="D125" s="3">
        <f>IF(C132=0,"- - -",C125/C132*100)</f>
        <v>10.526315789473683</v>
      </c>
      <c r="E125" s="2">
        <v>89</v>
      </c>
      <c r="F125" s="3">
        <f>IF(E132=0,"- - -",E125/E132*100)</f>
        <v>2.1937392161695835</v>
      </c>
      <c r="G125" s="2">
        <v>439</v>
      </c>
      <c r="H125" s="3">
        <f>IF(G132=0,"- - -",G125/G132*100)</f>
        <v>2.1246733133288163</v>
      </c>
      <c r="I125" s="2">
        <v>1138</v>
      </c>
      <c r="J125" s="3">
        <f>IF(I132=0,"- - -",I125/I132*100)</f>
        <v>2.4573526236234078</v>
      </c>
      <c r="K125" s="2">
        <v>1082</v>
      </c>
      <c r="L125" s="3">
        <f>IF(K132=0,"- - -",K125/K132*100)</f>
        <v>2.753460912052117</v>
      </c>
      <c r="M125" s="2">
        <v>469</v>
      </c>
      <c r="N125" s="3">
        <f>IF(M132=0,"- - -",M125/M132*100)</f>
        <v>3.0547775679020388</v>
      </c>
      <c r="O125" s="2">
        <v>135</v>
      </c>
      <c r="P125" s="3">
        <f>IF(O132=0,"- - -",O125/O132*100)</f>
        <v>4.763585038814397</v>
      </c>
      <c r="Q125" s="2">
        <v>3</v>
      </c>
      <c r="R125" s="3">
        <f>IF(Q132=0,"- - -",Q125/Q132*100)</f>
        <v>2.34375</v>
      </c>
      <c r="S125" s="2">
        <v>0</v>
      </c>
      <c r="T125" s="3">
        <f>IF(S132=0,"- - -",S125/S132*100)</f>
        <v>0</v>
      </c>
      <c r="U125" s="2">
        <v>0</v>
      </c>
      <c r="V125" s="3" t="str">
        <f>IF(U132=0,"- - -",U125/U132*100)</f>
        <v>- - -</v>
      </c>
      <c r="W125" s="26">
        <f t="shared" si="13"/>
        <v>3361</v>
      </c>
      <c r="X125" s="29">
        <f>IF(W132=0,"- - -",W125/W132*100)</f>
        <v>2.6114590293857125</v>
      </c>
      <c r="AA125" s="69"/>
    </row>
    <row r="126" spans="1:27" x14ac:dyDescent="0.3">
      <c r="A126" s="60">
        <v>8</v>
      </c>
      <c r="B126" s="62" t="s">
        <v>183</v>
      </c>
      <c r="C126" s="9">
        <v>0</v>
      </c>
      <c r="D126" s="3">
        <f>IF(C132=0,"- - -",C126/C132*100)</f>
        <v>0</v>
      </c>
      <c r="E126" s="2">
        <v>49</v>
      </c>
      <c r="F126" s="3">
        <f>IF(E132=0,"- - -",E126/E132*100)</f>
        <v>1.2077890066551638</v>
      </c>
      <c r="G126" s="2">
        <v>157</v>
      </c>
      <c r="H126" s="3">
        <f>IF(G132=0,"- - -",G126/G132*100)</f>
        <v>0.75984899816087503</v>
      </c>
      <c r="I126" s="2">
        <v>328</v>
      </c>
      <c r="J126" s="3">
        <f>IF(I132=0,"- - -",I126/I132*100)</f>
        <v>0.70827035197581512</v>
      </c>
      <c r="K126" s="2">
        <v>362</v>
      </c>
      <c r="L126" s="3">
        <f>IF(K132=0,"- - -",K126/K132*100)</f>
        <v>0.92121335504886004</v>
      </c>
      <c r="M126" s="2">
        <v>169</v>
      </c>
      <c r="N126" s="3">
        <f>IF(M132=0,"- - -",M126/M132*100)</f>
        <v>1.100762066045724</v>
      </c>
      <c r="O126" s="2">
        <v>50</v>
      </c>
      <c r="P126" s="3">
        <f>IF(O132=0,"- - -",O126/O132*100)</f>
        <v>1.7642907551164433</v>
      </c>
      <c r="Q126" s="2">
        <v>2</v>
      </c>
      <c r="R126" s="3">
        <f>IF(Q132=0,"- - -",Q126/Q132*100)</f>
        <v>1.5625</v>
      </c>
      <c r="S126" s="2">
        <v>0</v>
      </c>
      <c r="T126" s="3">
        <f>IF(S132=0,"- - -",S126/S132*100)</f>
        <v>0</v>
      </c>
      <c r="U126" s="2">
        <v>0</v>
      </c>
      <c r="V126" s="3" t="str">
        <f>IF(U132=0,"- - -",U126/U132*100)</f>
        <v>- - -</v>
      </c>
      <c r="W126" s="26">
        <f t="shared" si="13"/>
        <v>1117</v>
      </c>
      <c r="X126" s="29">
        <f>IF(W132=0,"- - -",W126/W132*100)</f>
        <v>0.86789638078662334</v>
      </c>
      <c r="AA126" s="69"/>
    </row>
    <row r="127" spans="1:27" x14ac:dyDescent="0.3">
      <c r="A127" s="60">
        <v>9</v>
      </c>
      <c r="B127" s="62" t="s">
        <v>183</v>
      </c>
      <c r="C127" s="9">
        <v>0</v>
      </c>
      <c r="D127" s="3">
        <f>IF(C132=0,"- - -",C127/C132*100)</f>
        <v>0</v>
      </c>
      <c r="E127" s="2">
        <v>30</v>
      </c>
      <c r="F127" s="3">
        <f>IF(E132=0,"- - -",E127/E132*100)</f>
        <v>0.7394626571358146</v>
      </c>
      <c r="G127" s="2">
        <v>113</v>
      </c>
      <c r="H127" s="3">
        <f>IF(G132=0,"- - -",G127/G132*100)</f>
        <v>0.54689768657438775</v>
      </c>
      <c r="I127" s="2">
        <v>247</v>
      </c>
      <c r="J127" s="3">
        <f>IF(I132=0,"- - -",I127/I132*100)</f>
        <v>0.53336212481105594</v>
      </c>
      <c r="K127" s="2">
        <v>202</v>
      </c>
      <c r="L127" s="3">
        <f>IF(K132=0,"- - -",K127/K132*100)</f>
        <v>0.51404723127035823</v>
      </c>
      <c r="M127" s="2">
        <v>85</v>
      </c>
      <c r="N127" s="3">
        <f>IF(M132=0,"- - -",M127/M132*100)</f>
        <v>0.55363772552595591</v>
      </c>
      <c r="O127" s="2">
        <v>27</v>
      </c>
      <c r="P127" s="3">
        <f>IF(O132=0,"- - -",O127/O132*100)</f>
        <v>0.95271700776287938</v>
      </c>
      <c r="Q127" s="2">
        <v>3</v>
      </c>
      <c r="R127" s="3">
        <f>IF(Q132=0,"- - -",Q127/Q132*100)</f>
        <v>2.34375</v>
      </c>
      <c r="S127" s="2">
        <v>0</v>
      </c>
      <c r="T127" s="3">
        <f>IF(S132=0,"- - -",S127/S132*100)</f>
        <v>0</v>
      </c>
      <c r="U127" s="2">
        <v>0</v>
      </c>
      <c r="V127" s="3" t="str">
        <f>IF(U132=0,"- - -",U127/U132*100)</f>
        <v>- - -</v>
      </c>
      <c r="W127" s="26">
        <f t="shared" si="13"/>
        <v>707</v>
      </c>
      <c r="X127" s="29">
        <f>IF(W132=0,"- - -",W127/W132*100)</f>
        <v>0.54933101272707496</v>
      </c>
      <c r="AA127" s="69"/>
    </row>
    <row r="128" spans="1:27" x14ac:dyDescent="0.3">
      <c r="A128" s="61">
        <v>10</v>
      </c>
      <c r="B128" s="62" t="s">
        <v>183</v>
      </c>
      <c r="C128" s="10">
        <v>0</v>
      </c>
      <c r="D128" s="7">
        <f>IF(C132=0,"- - -",C128/C132*100)</f>
        <v>0</v>
      </c>
      <c r="E128" s="6">
        <v>21</v>
      </c>
      <c r="F128" s="7">
        <f>IF(E132=0,"- - -",E128/E132*100)</f>
        <v>0.51762385999507021</v>
      </c>
      <c r="G128" s="6">
        <v>94</v>
      </c>
      <c r="H128" s="7">
        <f>IF(G132=0,"- - -",G128/G132*100)</f>
        <v>0.45494143838931367</v>
      </c>
      <c r="I128" s="6">
        <v>183</v>
      </c>
      <c r="J128" s="7">
        <f>IF(I132=0,"- - -",I128/I132*100)</f>
        <v>0.39516303174260425</v>
      </c>
      <c r="K128" s="6">
        <v>161</v>
      </c>
      <c r="L128" s="7">
        <f>IF(K132=0,"- - -",K128/K132*100)</f>
        <v>0.40971091205211729</v>
      </c>
      <c r="M128" s="6">
        <v>93</v>
      </c>
      <c r="N128" s="7">
        <f>IF(M132=0,"- - -",M128/M132*100)</f>
        <v>0.60574480557545751</v>
      </c>
      <c r="O128" s="6">
        <v>12</v>
      </c>
      <c r="P128" s="7">
        <f>IF(O132=0,"- - -",O128/O132*100)</f>
        <v>0.42342978122794639</v>
      </c>
      <c r="Q128" s="6">
        <v>2</v>
      </c>
      <c r="R128" s="7">
        <f>IF(Q132=0,"- - -",Q128/Q132*100)</f>
        <v>1.5625</v>
      </c>
      <c r="S128" s="6">
        <v>0</v>
      </c>
      <c r="T128" s="7">
        <f>IF(S132=0,"- - -",S128/S132*100)</f>
        <v>0</v>
      </c>
      <c r="U128" s="6">
        <v>0</v>
      </c>
      <c r="V128" s="7" t="str">
        <f>IF(U132=0,"- - -",U128/U132*100)</f>
        <v>- - -</v>
      </c>
      <c r="W128" s="26">
        <f t="shared" si="13"/>
        <v>566</v>
      </c>
      <c r="X128" s="29">
        <f>IF(W132=0,"- - -",W128/W132*100)</f>
        <v>0.43977560566269369</v>
      </c>
      <c r="AA128" s="69"/>
    </row>
    <row r="129" spans="1:31" x14ac:dyDescent="0.3">
      <c r="A129" s="80" t="s">
        <v>47</v>
      </c>
      <c r="B129" s="62" t="s">
        <v>183</v>
      </c>
      <c r="C129" s="10">
        <v>1</v>
      </c>
      <c r="D129" s="7">
        <f>IF(C132=0,"- - -",C129/C132*100)</f>
        <v>1.7543859649122806</v>
      </c>
      <c r="E129" s="6">
        <v>111</v>
      </c>
      <c r="F129" s="7">
        <f>IF(E132=0,"- - -",E129/E132*100)</f>
        <v>2.7360118314025144</v>
      </c>
      <c r="G129" s="6">
        <v>497</v>
      </c>
      <c r="H129" s="7">
        <f>IF(G132=0,"- - -",G129/G132*100)</f>
        <v>2.4053818604200949</v>
      </c>
      <c r="I129" s="6">
        <v>1083</v>
      </c>
      <c r="J129" s="7">
        <f>IF(I132=0,"- - -",I129/I132*100)</f>
        <v>2.3385877780177067</v>
      </c>
      <c r="K129" s="6">
        <v>1019</v>
      </c>
      <c r="L129" s="7">
        <f>IF(K132=0,"- - -",K129/K132*100)</f>
        <v>2.5931392508143323</v>
      </c>
      <c r="M129" s="6">
        <v>465</v>
      </c>
      <c r="N129" s="7">
        <f>IF(M132=0,"- - -",M129/M132*100)</f>
        <v>3.028724027877288</v>
      </c>
      <c r="O129" s="6">
        <v>97</v>
      </c>
      <c r="P129" s="7">
        <f>IF(O132=0,"- - -",O129/O132*100)</f>
        <v>3.4227240649258999</v>
      </c>
      <c r="Q129" s="6">
        <v>8</v>
      </c>
      <c r="R129" s="7">
        <f>IF(Q132=0,"- - -",Q129/Q132*100)</f>
        <v>6.25</v>
      </c>
      <c r="S129" s="6">
        <v>0</v>
      </c>
      <c r="T129" s="7">
        <f>IF(S132=0,"- - -",S129/S132*100)</f>
        <v>0</v>
      </c>
      <c r="U129" s="6">
        <v>0</v>
      </c>
      <c r="V129" s="7" t="str">
        <f>IF(U132=0,"- - -",U129/U132*100)</f>
        <v>- - -</v>
      </c>
      <c r="W129" s="26">
        <f t="shared" si="13"/>
        <v>3281</v>
      </c>
      <c r="X129" s="29">
        <f>IF(W132=0,"- - -",W129/W132*100)</f>
        <v>2.5492999331789714</v>
      </c>
      <c r="AA129" s="69"/>
    </row>
    <row r="130" spans="1:31" x14ac:dyDescent="0.3">
      <c r="A130" s="81" t="s">
        <v>49</v>
      </c>
      <c r="B130" s="62" t="s">
        <v>183</v>
      </c>
      <c r="C130" s="10">
        <v>1</v>
      </c>
      <c r="D130" s="7">
        <f>IF(C132=0,"- - -",C130/C132*100)</f>
        <v>1.7543859649122806</v>
      </c>
      <c r="E130" s="6">
        <v>48</v>
      </c>
      <c r="F130" s="7">
        <f>IF(E132=0,"- - -",E130/E132*100)</f>
        <v>1.1831402514173033</v>
      </c>
      <c r="G130" s="6">
        <v>202</v>
      </c>
      <c r="H130" s="7">
        <f>IF(G132=0,"- - -",G130/G132*100)</f>
        <v>0.97764011228341874</v>
      </c>
      <c r="I130" s="6">
        <v>452</v>
      </c>
      <c r="J130" s="7">
        <f>IF(I132=0,"- - -",I130/I132*100)</f>
        <v>0.9760310947959403</v>
      </c>
      <c r="K130" s="6">
        <v>353</v>
      </c>
      <c r="L130" s="7">
        <f>IF(K132=0,"- - -",K130/K132*100)</f>
        <v>0.89831026058631924</v>
      </c>
      <c r="M130" s="6">
        <v>209</v>
      </c>
      <c r="N130" s="7">
        <f>IF(M132=0,"- - -",M130/M132*100)</f>
        <v>1.3612974662932324</v>
      </c>
      <c r="O130" s="6">
        <v>38</v>
      </c>
      <c r="P130" s="7">
        <f>IF(O132=0,"- - -",O130/O132*100)</f>
        <v>1.3408609738884969</v>
      </c>
      <c r="Q130" s="6">
        <v>3</v>
      </c>
      <c r="R130" s="7">
        <f>IF(Q132=0,"- - -",Q130/Q132*100)</f>
        <v>2.34375</v>
      </c>
      <c r="S130" s="6">
        <v>0</v>
      </c>
      <c r="T130" s="7">
        <f>IF(S132=0,"- - -",S130/S132*100)</f>
        <v>0</v>
      </c>
      <c r="U130" s="6">
        <v>0</v>
      </c>
      <c r="V130" s="7" t="str">
        <f>IF(U132=0,"- - -",U130/U132*100)</f>
        <v>- - -</v>
      </c>
      <c r="W130" s="26">
        <f t="shared" ref="W130" si="14">C130+E130+G130+I130+K130+M130+O130+Q130+S130+U130</f>
        <v>1306</v>
      </c>
      <c r="X130" s="29">
        <f>IF(W132=0,"- - -",W130/W132*100)</f>
        <v>1.0147472455750495</v>
      </c>
      <c r="AA130" s="69"/>
    </row>
    <row r="131" spans="1:31" ht="15" thickBot="1" x14ac:dyDescent="0.35">
      <c r="A131" s="61" t="s">
        <v>48</v>
      </c>
      <c r="B131" s="62" t="s">
        <v>183</v>
      </c>
      <c r="C131" s="10">
        <v>0</v>
      </c>
      <c r="D131" s="7">
        <f>IF(C132=0,"- - -",C131/C132*100)</f>
        <v>0</v>
      </c>
      <c r="E131" s="6">
        <v>58</v>
      </c>
      <c r="F131" s="7">
        <f>IF(E132=0,"- - -",E131/E132*100)</f>
        <v>1.4296278037959083</v>
      </c>
      <c r="G131" s="6">
        <v>233</v>
      </c>
      <c r="H131" s="7">
        <f>IF(G132=0,"- - -",G131/G132*100)</f>
        <v>1.1276739909011713</v>
      </c>
      <c r="I131" s="6">
        <v>442</v>
      </c>
      <c r="J131" s="7">
        <f>IF(I132=0,"- - -",I131/I132*100)</f>
        <v>0.95443748650399485</v>
      </c>
      <c r="K131" s="6">
        <v>465</v>
      </c>
      <c r="L131" s="7">
        <f>IF(K132=0,"- - -",K131/K132*100)</f>
        <v>1.1833265472312704</v>
      </c>
      <c r="M131" s="6">
        <v>222</v>
      </c>
      <c r="N131" s="7">
        <f>IF(M132=0,"- - -",M131/M132*100)</f>
        <v>1.4459714713736729</v>
      </c>
      <c r="O131" s="6">
        <v>55</v>
      </c>
      <c r="P131" s="7">
        <f>IF(O132=0,"- - -",O131/O132*100)</f>
        <v>1.9407198306280877</v>
      </c>
      <c r="Q131" s="6">
        <v>5</v>
      </c>
      <c r="R131" s="7">
        <f>IF(Q132=0,"- - -",Q131/Q132*100)</f>
        <v>3.90625</v>
      </c>
      <c r="S131" s="6">
        <v>0</v>
      </c>
      <c r="T131" s="7">
        <f>IF(S132=0,"- - -",S131/S132*100)</f>
        <v>0</v>
      </c>
      <c r="U131" s="6">
        <v>0</v>
      </c>
      <c r="V131" s="7" t="str">
        <f>IF(U132=0,"- - -",U131/U132*100)</f>
        <v>- - -</v>
      </c>
      <c r="W131" s="26">
        <f t="shared" ref="W131" si="15">C131+E131+G131+I131+K131+M131+O131+Q131+S131+U131</f>
        <v>1480</v>
      </c>
      <c r="X131" s="29">
        <f>IF(W132=0,"- - -",W131/W132*100)</f>
        <v>1.1499432798247113</v>
      </c>
      <c r="AA131" s="69"/>
    </row>
    <row r="132" spans="1:31" x14ac:dyDescent="0.3">
      <c r="A132" s="161" t="s">
        <v>153</v>
      </c>
      <c r="B132" s="162"/>
      <c r="C132" s="14">
        <f>SUM(C118:C131)</f>
        <v>57</v>
      </c>
      <c r="D132" s="15">
        <f>IF(C132=0,"- - -",C132/C132*100)</f>
        <v>100</v>
      </c>
      <c r="E132" s="16">
        <f>SUM(E118:E131)</f>
        <v>4057</v>
      </c>
      <c r="F132" s="15">
        <f>IF(E132=0,"- - -",E132/E132*100)</f>
        <v>100</v>
      </c>
      <c r="G132" s="16">
        <f>SUM(G118:G131)</f>
        <v>20662</v>
      </c>
      <c r="H132" s="15">
        <f>IF(G132=0,"- - -",G132/G132*100)</f>
        <v>100</v>
      </c>
      <c r="I132" s="16">
        <f>SUM(I118:I131)</f>
        <v>46310</v>
      </c>
      <c r="J132" s="15">
        <f>IF(I132=0,"- - -",I132/I132*100)</f>
        <v>100</v>
      </c>
      <c r="K132" s="16">
        <f>SUM(K118:K131)</f>
        <v>39296</v>
      </c>
      <c r="L132" s="15">
        <f>IF(K132=0,"- - -",K132/K132*100)</f>
        <v>100</v>
      </c>
      <c r="M132" s="16">
        <f>SUM(M118:M131)</f>
        <v>15353</v>
      </c>
      <c r="N132" s="15">
        <f>IF(M132=0,"- - -",M132/M132*100)</f>
        <v>100</v>
      </c>
      <c r="O132" s="16">
        <f>SUM(O118:O131)</f>
        <v>2834</v>
      </c>
      <c r="P132" s="15">
        <f>IF(O132=0,"- - -",O132/O132*100)</f>
        <v>100</v>
      </c>
      <c r="Q132" s="16">
        <f>SUM(Q118:Q131)</f>
        <v>128</v>
      </c>
      <c r="R132" s="15">
        <f>IF(Q132=0,"- - -",Q132/Q132*100)</f>
        <v>100</v>
      </c>
      <c r="S132" s="16">
        <f>SUM(S118:S131)</f>
        <v>5</v>
      </c>
      <c r="T132" s="15">
        <f>IF(S132=0,"- - -",S132/S132*100)</f>
        <v>100</v>
      </c>
      <c r="U132" s="16">
        <f>SUM(U118:U131)</f>
        <v>0</v>
      </c>
      <c r="V132" s="15" t="str">
        <f>IF(U132=0,"- - -",U132/U132*100)</f>
        <v>- - -</v>
      </c>
      <c r="W132" s="22">
        <f>SUM(W118:W131)</f>
        <v>128702</v>
      </c>
      <c r="X132" s="23">
        <f>IF(W132=0,"- - -",W132/W132*100)</f>
        <v>100</v>
      </c>
      <c r="AA132" s="69"/>
    </row>
    <row r="133" spans="1:31" ht="15" thickBot="1" x14ac:dyDescent="0.35">
      <c r="A133" s="163" t="s">
        <v>615</v>
      </c>
      <c r="B133" s="164"/>
      <c r="C133" s="18">
        <f>IF($W132=0,"- - -",C132/$W132*100)</f>
        <v>4.4288356047303072E-2</v>
      </c>
      <c r="D133" s="19"/>
      <c r="E133" s="20">
        <f>IF($W132=0,"- - -",E132/$W132*100)</f>
        <v>3.1522431663843609</v>
      </c>
      <c r="F133" s="19"/>
      <c r="G133" s="20">
        <f>IF($W132=0,"- - -",G132/$W132*100)</f>
        <v>16.054140572796072</v>
      </c>
      <c r="H133" s="19"/>
      <c r="I133" s="20">
        <f>IF($W132=0,"- - -",I132/$W132*100)</f>
        <v>35.982346816677286</v>
      </c>
      <c r="J133" s="19"/>
      <c r="K133" s="20">
        <f>IF($W132=0,"- - -",K132/$W132*100)</f>
        <v>30.532548056751256</v>
      </c>
      <c r="L133" s="19"/>
      <c r="M133" s="20">
        <f>IF($W132=0,"- - -",M132/$W132*100)</f>
        <v>11.929107550776212</v>
      </c>
      <c r="N133" s="19"/>
      <c r="O133" s="20">
        <f>IF($W132=0,"- - -",O132/$W132*100)</f>
        <v>2.2019859831238051</v>
      </c>
      <c r="P133" s="19"/>
      <c r="Q133" s="20">
        <f>IF($W132=0,"- - -",Q132/$W132*100)</f>
        <v>9.9454553930785852E-2</v>
      </c>
      <c r="R133" s="19"/>
      <c r="S133" s="20">
        <f>IF($W132=0,"- - -",S132/$W132*100)</f>
        <v>3.8849435129213218E-3</v>
      </c>
      <c r="T133" s="19"/>
      <c r="U133" s="20">
        <f>IF($W132=0,"- - -",U132/$W132*100)</f>
        <v>0</v>
      </c>
      <c r="V133" s="19"/>
      <c r="W133" s="24">
        <f>IF($W132=0,"- - -",W132/$W132*100)</f>
        <v>100</v>
      </c>
      <c r="X133" s="25"/>
    </row>
    <row r="134" spans="1:31" x14ac:dyDescent="0.3">
      <c r="A134" s="63"/>
    </row>
    <row r="136" spans="1:31" x14ac:dyDescent="0.3">
      <c r="A136" s="49" t="s">
        <v>400</v>
      </c>
      <c r="J136" s="48"/>
      <c r="L136" s="48"/>
    </row>
    <row r="137" spans="1:31" ht="15" thickBot="1" x14ac:dyDescent="0.35"/>
    <row r="138" spans="1:31" ht="14.4" customHeight="1" x14ac:dyDescent="0.3">
      <c r="A138" s="157" t="s">
        <v>449</v>
      </c>
      <c r="B138" s="158"/>
      <c r="C138" s="32" t="s">
        <v>1</v>
      </c>
      <c r="D138" s="33"/>
      <c r="E138" s="33" t="s">
        <v>2</v>
      </c>
      <c r="F138" s="33"/>
      <c r="G138" s="33" t="s">
        <v>3</v>
      </c>
      <c r="H138" s="33"/>
      <c r="I138" s="33" t="s">
        <v>4</v>
      </c>
      <c r="J138" s="33"/>
      <c r="K138" s="33" t="s">
        <v>5</v>
      </c>
      <c r="L138" s="33"/>
      <c r="M138" s="33" t="s">
        <v>6</v>
      </c>
      <c r="N138" s="33"/>
      <c r="O138" s="33" t="s">
        <v>7</v>
      </c>
      <c r="P138" s="33"/>
      <c r="Q138" s="33" t="s">
        <v>8</v>
      </c>
      <c r="R138" s="33"/>
      <c r="S138" s="33" t="s">
        <v>9</v>
      </c>
      <c r="T138" s="33"/>
      <c r="U138" s="33" t="s">
        <v>10</v>
      </c>
      <c r="V138" s="33"/>
      <c r="W138" s="33" t="s">
        <v>11</v>
      </c>
      <c r="X138" s="33"/>
      <c r="Y138" s="33" t="s">
        <v>127</v>
      </c>
      <c r="Z138" s="33"/>
      <c r="AA138" s="35" t="s">
        <v>153</v>
      </c>
      <c r="AB138" s="36"/>
    </row>
    <row r="139" spans="1:31" ht="15" thickBot="1" x14ac:dyDescent="0.35">
      <c r="A139" s="159"/>
      <c r="B139" s="160"/>
      <c r="C139" s="37" t="s">
        <v>154</v>
      </c>
      <c r="D139" s="38" t="s">
        <v>0</v>
      </c>
      <c r="E139" s="39" t="s">
        <v>154</v>
      </c>
      <c r="F139" s="38" t="s">
        <v>0</v>
      </c>
      <c r="G139" s="39" t="s">
        <v>154</v>
      </c>
      <c r="H139" s="38" t="s">
        <v>0</v>
      </c>
      <c r="I139" s="37" t="s">
        <v>154</v>
      </c>
      <c r="J139" s="38" t="s">
        <v>0</v>
      </c>
      <c r="K139" s="37" t="s">
        <v>154</v>
      </c>
      <c r="L139" s="38" t="s">
        <v>0</v>
      </c>
      <c r="M139" s="37" t="s">
        <v>154</v>
      </c>
      <c r="N139" s="38" t="s">
        <v>0</v>
      </c>
      <c r="O139" s="37" t="s">
        <v>154</v>
      </c>
      <c r="P139" s="38" t="s">
        <v>0</v>
      </c>
      <c r="Q139" s="37" t="s">
        <v>154</v>
      </c>
      <c r="R139" s="38" t="s">
        <v>0</v>
      </c>
      <c r="S139" s="37" t="s">
        <v>154</v>
      </c>
      <c r="T139" s="38" t="s">
        <v>0</v>
      </c>
      <c r="U139" s="37" t="s">
        <v>154</v>
      </c>
      <c r="V139" s="38" t="s">
        <v>0</v>
      </c>
      <c r="W139" s="37" t="s">
        <v>154</v>
      </c>
      <c r="X139" s="38" t="s">
        <v>0</v>
      </c>
      <c r="Y139" s="37" t="s">
        <v>154</v>
      </c>
      <c r="Z139" s="38" t="s">
        <v>0</v>
      </c>
      <c r="AA139" s="41" t="s">
        <v>154</v>
      </c>
      <c r="AB139" s="42" t="s">
        <v>0</v>
      </c>
    </row>
    <row r="140" spans="1:31" x14ac:dyDescent="0.3">
      <c r="A140" s="59">
        <v>0</v>
      </c>
      <c r="B140" s="62" t="s">
        <v>186</v>
      </c>
      <c r="C140" s="8">
        <v>75</v>
      </c>
      <c r="D140" s="5">
        <f>IF(C154=0,"- - -",C140/C154*100)</f>
        <v>56.390977443609025</v>
      </c>
      <c r="E140" s="4">
        <v>266</v>
      </c>
      <c r="F140" s="5">
        <f>IF(E154=0,"- - -",E140/E154*100)</f>
        <v>43.393148450244702</v>
      </c>
      <c r="G140" s="4">
        <v>152</v>
      </c>
      <c r="H140" s="5">
        <f>IF(G154=0,"- - -",G140/G154*100)</f>
        <v>17.612977983777519</v>
      </c>
      <c r="I140" s="4">
        <v>173</v>
      </c>
      <c r="J140" s="5">
        <f>IF(I154=0,"- - -",I140/I154*100)</f>
        <v>9.8016997167138804</v>
      </c>
      <c r="K140" s="4">
        <v>163</v>
      </c>
      <c r="L140" s="5">
        <f>IF(K154=0,"- - -",K140/K154*100)</f>
        <v>2.7791986359761296</v>
      </c>
      <c r="M140" s="4">
        <v>300</v>
      </c>
      <c r="N140" s="5">
        <f>IF(M154=0,"- - -",M140/M154*100)</f>
        <v>1.2673735794854464</v>
      </c>
      <c r="O140" s="4">
        <v>462</v>
      </c>
      <c r="P140" s="5">
        <f>IF(O154=0,"- - -",O140/O154*100)</f>
        <v>0.9175222926141442</v>
      </c>
      <c r="Q140" s="4">
        <v>257</v>
      </c>
      <c r="R140" s="5">
        <f>IF(Q154=0,"- - -",Q140/Q154*100)</f>
        <v>0.72856130403968822</v>
      </c>
      <c r="S140" s="4">
        <v>74</v>
      </c>
      <c r="T140" s="5">
        <f>IF(S154=0,"- - -",S140/S154*100)</f>
        <v>0.81885581498284832</v>
      </c>
      <c r="U140" s="4">
        <v>7</v>
      </c>
      <c r="V140" s="5">
        <f>IF(U154=0,"- - -",U140/U154*100)</f>
        <v>0.67895247332686715</v>
      </c>
      <c r="W140" s="4">
        <v>3</v>
      </c>
      <c r="X140" s="5">
        <f>IF(W154=0,"- - -",W140/W154*100)</f>
        <v>3.4090909090909087</v>
      </c>
      <c r="Y140" s="4">
        <v>0</v>
      </c>
      <c r="Z140" s="5">
        <f>IF(Y154=0,"- - -",Y140/Y154*100)</f>
        <v>0</v>
      </c>
      <c r="AA140" s="26">
        <f>C140+E140+G140+I140+K140+M140+O140+Q140+S140+U140+W140+Y140</f>
        <v>1932</v>
      </c>
      <c r="AB140" s="27">
        <f>IF(AA154=0,"- - -",AA140/AA154*100)</f>
        <v>1.5011421733927988</v>
      </c>
      <c r="AE140" s="69"/>
    </row>
    <row r="141" spans="1:31" x14ac:dyDescent="0.3">
      <c r="A141" s="60">
        <v>1</v>
      </c>
      <c r="B141" s="62" t="s">
        <v>186</v>
      </c>
      <c r="C141" s="9">
        <v>8</v>
      </c>
      <c r="D141" s="3">
        <f>IF(C154=0,"- - -",C141/C154*100)</f>
        <v>6.0150375939849621</v>
      </c>
      <c r="E141" s="2">
        <v>26</v>
      </c>
      <c r="F141" s="3">
        <f>IF(E154=0,"- - -",E141/E154*100)</f>
        <v>4.2414355628058731</v>
      </c>
      <c r="G141" s="2">
        <v>28</v>
      </c>
      <c r="H141" s="3">
        <f>IF(G154=0,"- - -",G141/G154*100)</f>
        <v>3.2444959443800694</v>
      </c>
      <c r="I141" s="2">
        <v>50</v>
      </c>
      <c r="J141" s="3">
        <f>IF(I154=0,"- - -",I141/I154*100)</f>
        <v>2.8328611898017</v>
      </c>
      <c r="K141" s="2">
        <v>76</v>
      </c>
      <c r="L141" s="3">
        <f>IF(K154=0,"- - -",K141/K154*100)</f>
        <v>1.2958226768968457</v>
      </c>
      <c r="M141" s="2">
        <v>372</v>
      </c>
      <c r="N141" s="3">
        <f>IF(M154=0,"- - -",M141/M154*100)</f>
        <v>1.5715432385619534</v>
      </c>
      <c r="O141" s="2">
        <v>968</v>
      </c>
      <c r="P141" s="3">
        <f>IF(O154=0,"- - -",O141/O154*100)</f>
        <v>1.9224276607153497</v>
      </c>
      <c r="Q141" s="2">
        <v>715</v>
      </c>
      <c r="R141" s="3">
        <f>IF(Q154=0,"- - -",Q141/Q154*100)</f>
        <v>2.0269312544294826</v>
      </c>
      <c r="S141" s="2">
        <v>180</v>
      </c>
      <c r="T141" s="3">
        <f>IF(S154=0,"- - -",S141/S154*100)</f>
        <v>1.9918114418501716</v>
      </c>
      <c r="U141" s="2">
        <v>24</v>
      </c>
      <c r="V141" s="3">
        <f>IF(U154=0,"- - -",U141/U154*100)</f>
        <v>2.3278370514064015</v>
      </c>
      <c r="W141" s="2">
        <v>1</v>
      </c>
      <c r="X141" s="3">
        <f>IF(W154=0,"- - -",W141/W154*100)</f>
        <v>1.1363636363636365</v>
      </c>
      <c r="Y141" s="2">
        <v>0</v>
      </c>
      <c r="Z141" s="3">
        <f>IF(Y154=0,"- - -",Y141/Y154*100)</f>
        <v>0</v>
      </c>
      <c r="AA141" s="26">
        <f t="shared" ref="AA141:AA151" si="16">C141+E141+G141+I141+K141+M141+O141+Q141+S141+U141+W141+Y141</f>
        <v>2448</v>
      </c>
      <c r="AB141" s="29">
        <f>IF(AA154=0,"- - -",AA141/AA154*100)</f>
        <v>1.9020683439262793</v>
      </c>
      <c r="AE141" s="69"/>
    </row>
    <row r="142" spans="1:31" x14ac:dyDescent="0.3">
      <c r="A142" s="60">
        <v>2</v>
      </c>
      <c r="B142" s="62" t="s">
        <v>183</v>
      </c>
      <c r="C142" s="9">
        <v>1</v>
      </c>
      <c r="D142" s="3">
        <f>IF(C154=0,"- - -",C142/C154*100)</f>
        <v>0.75187969924812026</v>
      </c>
      <c r="E142" s="2">
        <v>11</v>
      </c>
      <c r="F142" s="3">
        <f>IF(E154=0,"- - -",E142/E154*100)</f>
        <v>1.794453507340946</v>
      </c>
      <c r="G142" s="2">
        <v>10</v>
      </c>
      <c r="H142" s="3">
        <f>IF(G154=0,"- - -",G142/G154*100)</f>
        <v>1.1587485515643106</v>
      </c>
      <c r="I142" s="2">
        <v>9</v>
      </c>
      <c r="J142" s="3">
        <f>IF(I154=0,"- - -",I142/I154*100)</f>
        <v>0.50991501416430596</v>
      </c>
      <c r="K142" s="2">
        <v>52</v>
      </c>
      <c r="L142" s="3">
        <f>IF(K154=0,"- - -",K142/K154*100)</f>
        <v>0.88661551577152597</v>
      </c>
      <c r="M142" s="2">
        <v>868</v>
      </c>
      <c r="N142" s="3">
        <f>IF(M154=0,"- - -",M142/M154*100)</f>
        <v>3.6669342233112245</v>
      </c>
      <c r="O142" s="2">
        <v>2095</v>
      </c>
      <c r="P142" s="3">
        <f>IF(O154=0,"- - -",O142/O154*100)</f>
        <v>4.1606259805771257</v>
      </c>
      <c r="Q142" s="2">
        <v>1457</v>
      </c>
      <c r="R142" s="3">
        <f>IF(Q154=0,"- - -",Q142/Q154*100)</f>
        <v>4.1304039688164425</v>
      </c>
      <c r="S142" s="2">
        <v>371</v>
      </c>
      <c r="T142" s="3">
        <f>IF(S154=0,"- - -",S142/S154*100)</f>
        <v>4.1053446940356313</v>
      </c>
      <c r="U142" s="2">
        <v>37</v>
      </c>
      <c r="V142" s="3">
        <f>IF(U154=0,"- - -",U142/U154*100)</f>
        <v>3.5887487875848687</v>
      </c>
      <c r="W142" s="2">
        <v>1</v>
      </c>
      <c r="X142" s="3">
        <f>IF(W154=0,"- - -",W142/W154*100)</f>
        <v>1.1363636363636365</v>
      </c>
      <c r="Y142" s="2">
        <v>0</v>
      </c>
      <c r="Z142" s="3">
        <f>IF(Y154=0,"- - -",Y142/Y154*100)</f>
        <v>0</v>
      </c>
      <c r="AA142" s="26">
        <f t="shared" si="16"/>
        <v>4912</v>
      </c>
      <c r="AB142" s="29">
        <f>IF(AA154=0,"- - -",AA142/AA154*100)</f>
        <v>3.816568507093907</v>
      </c>
      <c r="AE142" s="69"/>
    </row>
    <row r="143" spans="1:31" x14ac:dyDescent="0.3">
      <c r="A143" s="60">
        <v>3</v>
      </c>
      <c r="B143" s="62" t="s">
        <v>183</v>
      </c>
      <c r="C143" s="9">
        <v>9</v>
      </c>
      <c r="D143" s="3">
        <f>IF(C154=0,"- - -",C143/C154*100)</f>
        <v>6.7669172932330826</v>
      </c>
      <c r="E143" s="2">
        <v>9</v>
      </c>
      <c r="F143" s="3">
        <f>IF(E154=0,"- - -",E143/E154*100)</f>
        <v>1.4681892332789559</v>
      </c>
      <c r="G143" s="2">
        <v>2</v>
      </c>
      <c r="H143" s="3">
        <f>IF(G154=0,"- - -",G143/G154*100)</f>
        <v>0.23174971031286209</v>
      </c>
      <c r="I143" s="2">
        <v>19</v>
      </c>
      <c r="J143" s="3">
        <f>IF(I154=0,"- - -",I143/I154*100)</f>
        <v>1.076487252124646</v>
      </c>
      <c r="K143" s="2">
        <v>249</v>
      </c>
      <c r="L143" s="3">
        <f>IF(K154=0,"- - -",K143/K154*100)</f>
        <v>4.2455242966751916</v>
      </c>
      <c r="M143" s="2">
        <v>3768</v>
      </c>
      <c r="N143" s="3">
        <f>IF(M154=0,"- - -",M143/M154*100)</f>
        <v>15.918212158337205</v>
      </c>
      <c r="O143" s="2">
        <v>10110</v>
      </c>
      <c r="P143" s="3">
        <f>IF(O154=0,"- - -",O143/O154*100)</f>
        <v>20.078247572140686</v>
      </c>
      <c r="Q143" s="2">
        <v>7074</v>
      </c>
      <c r="R143" s="3">
        <f>IF(Q154=0,"- - -",Q143/Q154*100)</f>
        <v>20.053862508858966</v>
      </c>
      <c r="S143" s="2">
        <v>1755</v>
      </c>
      <c r="T143" s="3">
        <f>IF(S154=0,"- - -",S143/S154*100)</f>
        <v>19.420161558039172</v>
      </c>
      <c r="U143" s="2">
        <v>174</v>
      </c>
      <c r="V143" s="3">
        <f>IF(U154=0,"- - -",U143/U154*100)</f>
        <v>16.876818622696412</v>
      </c>
      <c r="W143" s="2">
        <v>13</v>
      </c>
      <c r="X143" s="3">
        <f>IF(W154=0,"- - -",W143/W154*100)</f>
        <v>14.772727272727273</v>
      </c>
      <c r="Y143" s="2">
        <v>1</v>
      </c>
      <c r="Z143" s="3">
        <f>IF(Y154=0,"- - -",Y143/Y154*100)</f>
        <v>12.5</v>
      </c>
      <c r="AA143" s="26">
        <f t="shared" si="16"/>
        <v>23183</v>
      </c>
      <c r="AB143" s="29">
        <f>IF(AA154=0,"- - -",AA143/AA154*100)</f>
        <v>18.012929092011003</v>
      </c>
      <c r="AE143" s="69"/>
    </row>
    <row r="144" spans="1:31" x14ac:dyDescent="0.3">
      <c r="A144" s="60">
        <v>4</v>
      </c>
      <c r="B144" s="62" t="s">
        <v>183</v>
      </c>
      <c r="C144" s="9">
        <v>22</v>
      </c>
      <c r="D144" s="3">
        <f>IF(C154=0,"- - -",C144/C154*100)</f>
        <v>16.541353383458645</v>
      </c>
      <c r="E144" s="2">
        <v>14</v>
      </c>
      <c r="F144" s="3">
        <f>IF(E154=0,"- - -",E144/E154*100)</f>
        <v>2.2838499184339316</v>
      </c>
      <c r="G144" s="2">
        <v>6</v>
      </c>
      <c r="H144" s="3">
        <f>IF(G154=0,"- - -",G144/G154*100)</f>
        <v>0.69524913093858631</v>
      </c>
      <c r="I144" s="2">
        <v>18</v>
      </c>
      <c r="J144" s="3">
        <f>IF(I154=0,"- - -",I144/I154*100)</f>
        <v>1.0198300283286119</v>
      </c>
      <c r="K144" s="2">
        <v>713</v>
      </c>
      <c r="L144" s="3">
        <f>IF(K154=0,"- - -",K144/K154*100)</f>
        <v>12.156862745098039</v>
      </c>
      <c r="M144" s="2">
        <v>9059</v>
      </c>
      <c r="N144" s="3">
        <f>IF(M154=0,"- - -",M144/M154*100)</f>
        <v>38.270457521862191</v>
      </c>
      <c r="O144" s="2">
        <v>21864</v>
      </c>
      <c r="P144" s="3">
        <f>IF(O154=0,"- - -",O144/O154*100)</f>
        <v>43.421444601116121</v>
      </c>
      <c r="Q144" s="2">
        <v>15391</v>
      </c>
      <c r="R144" s="3">
        <f>IF(Q154=0,"- - -",Q144/Q154*100)</f>
        <v>43.631467044649185</v>
      </c>
      <c r="S144" s="2">
        <v>3794</v>
      </c>
      <c r="T144" s="3">
        <f>IF(S154=0,"- - -",S144/S154*100)</f>
        <v>41.982958946553062</v>
      </c>
      <c r="U144" s="2">
        <v>384</v>
      </c>
      <c r="V144" s="3">
        <f>IF(U154=0,"- - -",U144/U154*100)</f>
        <v>37.245392822502424</v>
      </c>
      <c r="W144" s="2">
        <v>24</v>
      </c>
      <c r="X144" s="3">
        <f>IF(W154=0,"- - -",W144/W154*100)</f>
        <v>27.27272727272727</v>
      </c>
      <c r="Y144" s="2">
        <v>0</v>
      </c>
      <c r="Z144" s="3">
        <f>IF(Y154=0,"- - -",Y144/Y154*100)</f>
        <v>0</v>
      </c>
      <c r="AA144" s="26">
        <f t="shared" si="16"/>
        <v>51289</v>
      </c>
      <c r="AB144" s="29">
        <f>IF(AA154=0,"- - -",AA144/AA154*100)</f>
        <v>39.850973566844338</v>
      </c>
      <c r="AE144" s="69"/>
    </row>
    <row r="145" spans="1:31" x14ac:dyDescent="0.3">
      <c r="A145" s="60">
        <v>5</v>
      </c>
      <c r="B145" s="62" t="s">
        <v>183</v>
      </c>
      <c r="C145" s="9">
        <v>4</v>
      </c>
      <c r="D145" s="3">
        <f>IF(C154=0,"- - -",C145/C154*100)</f>
        <v>3.007518796992481</v>
      </c>
      <c r="E145" s="2">
        <v>3</v>
      </c>
      <c r="F145" s="3">
        <f>IF(E154=0,"- - -",E145/E154*100)</f>
        <v>0.48939641109298526</v>
      </c>
      <c r="G145" s="2">
        <v>2</v>
      </c>
      <c r="H145" s="3">
        <f>IF(G154=0,"- - -",G145/G154*100)</f>
        <v>0.23174971031286209</v>
      </c>
      <c r="I145" s="2">
        <v>19</v>
      </c>
      <c r="J145" s="3">
        <f>IF(I154=0,"- - -",I145/I154*100)</f>
        <v>1.076487252124646</v>
      </c>
      <c r="K145" s="2">
        <v>694</v>
      </c>
      <c r="L145" s="3">
        <f>IF(K154=0,"- - -",K145/K154*100)</f>
        <v>11.832907075873827</v>
      </c>
      <c r="M145" s="2">
        <v>4810</v>
      </c>
      <c r="N145" s="3">
        <f>IF(M154=0,"- - -",M145/M154*100)</f>
        <v>20.320223057749988</v>
      </c>
      <c r="O145" s="2">
        <v>9491</v>
      </c>
      <c r="P145" s="3">
        <f>IF(O154=0,"- - -",O145/O154*100)</f>
        <v>18.848926578356799</v>
      </c>
      <c r="Q145" s="2">
        <v>6674</v>
      </c>
      <c r="R145" s="3">
        <f>IF(Q154=0,"- - -",Q145/Q154*100)</f>
        <v>18.919914953933382</v>
      </c>
      <c r="S145" s="2">
        <v>1765</v>
      </c>
      <c r="T145" s="3">
        <f>IF(S154=0,"- - -",S145/S154*100)</f>
        <v>19.530817749253071</v>
      </c>
      <c r="U145" s="2">
        <v>222</v>
      </c>
      <c r="V145" s="3">
        <f>IF(U154=0,"- - -",U145/U154*100)</f>
        <v>21.532492725509215</v>
      </c>
      <c r="W145" s="2">
        <v>18</v>
      </c>
      <c r="X145" s="3">
        <f>IF(W154=0,"- - -",W145/W154*100)</f>
        <v>20.454545454545457</v>
      </c>
      <c r="Y145" s="2">
        <v>1</v>
      </c>
      <c r="Z145" s="3">
        <f>IF(Y154=0,"- - -",Y145/Y154*100)</f>
        <v>12.5</v>
      </c>
      <c r="AA145" s="26">
        <f t="shared" si="16"/>
        <v>23703</v>
      </c>
      <c r="AB145" s="29">
        <f>IF(AA154=0,"- - -",AA145/AA154*100)</f>
        <v>18.416963217354819</v>
      </c>
      <c r="AE145" s="69"/>
    </row>
    <row r="146" spans="1:31" x14ac:dyDescent="0.3">
      <c r="A146" s="60">
        <v>6</v>
      </c>
      <c r="B146" s="62" t="s">
        <v>183</v>
      </c>
      <c r="C146" s="9">
        <v>3</v>
      </c>
      <c r="D146" s="3">
        <f>IF(C154=0,"- - -",C146/C154*100)</f>
        <v>2.2556390977443606</v>
      </c>
      <c r="E146" s="2">
        <v>2</v>
      </c>
      <c r="F146" s="3">
        <f>IF(E154=0,"- - -",E146/E154*100)</f>
        <v>0.32626427406199021</v>
      </c>
      <c r="G146" s="2">
        <v>2</v>
      </c>
      <c r="H146" s="3">
        <f>IF(G154=0,"- - -",G146/G154*100)</f>
        <v>0.23174971031286209</v>
      </c>
      <c r="I146" s="2">
        <v>17</v>
      </c>
      <c r="J146" s="3">
        <f>IF(I154=0,"- - -",I146/I154*100)</f>
        <v>0.96317280453257792</v>
      </c>
      <c r="K146" s="2">
        <v>525</v>
      </c>
      <c r="L146" s="3">
        <f>IF(K154=0,"- - -",K146/K154*100)</f>
        <v>8.9514066496163682</v>
      </c>
      <c r="M146" s="2">
        <v>2146</v>
      </c>
      <c r="N146" s="3">
        <f>IF(M154=0,"- - -",M146/M154*100)</f>
        <v>9.0659456719192253</v>
      </c>
      <c r="O146" s="2">
        <v>3434</v>
      </c>
      <c r="P146" s="3">
        <f>IF(O154=0,"- - -",O146/O154*100)</f>
        <v>6.8198518459674702</v>
      </c>
      <c r="Q146" s="2">
        <v>2450</v>
      </c>
      <c r="R146" s="3">
        <f>IF(Q154=0,"- - -",Q146/Q154*100)</f>
        <v>6.9454287739192058</v>
      </c>
      <c r="S146" s="2">
        <v>715</v>
      </c>
      <c r="T146" s="3">
        <f>IF(S154=0,"- - -",S146/S154*100)</f>
        <v>7.9119176717937361</v>
      </c>
      <c r="U146" s="2">
        <v>112</v>
      </c>
      <c r="V146" s="3">
        <f>IF(U154=0,"- - -",U146/U154*100)</f>
        <v>10.863239573229874</v>
      </c>
      <c r="W146" s="2">
        <v>11</v>
      </c>
      <c r="X146" s="3">
        <f>IF(W154=0,"- - -",W146/W154*100)</f>
        <v>12.5</v>
      </c>
      <c r="Y146" s="2">
        <v>0</v>
      </c>
      <c r="Z146" s="3">
        <f>IF(Y154=0,"- - -",Y146/Y154*100)</f>
        <v>0</v>
      </c>
      <c r="AA146" s="26">
        <f t="shared" si="16"/>
        <v>9417</v>
      </c>
      <c r="AB146" s="29">
        <f>IF(AA154=0,"- - -",AA146/AA154*100)</f>
        <v>7.3169026122360172</v>
      </c>
      <c r="AE146" s="69"/>
    </row>
    <row r="147" spans="1:31" x14ac:dyDescent="0.3">
      <c r="A147" s="60">
        <v>7</v>
      </c>
      <c r="B147" s="62" t="s">
        <v>183</v>
      </c>
      <c r="C147" s="9">
        <v>1</v>
      </c>
      <c r="D147" s="3">
        <f>IF(C154=0,"- - -",C147/C154*100)</f>
        <v>0.75187969924812026</v>
      </c>
      <c r="E147" s="2">
        <v>4</v>
      </c>
      <c r="F147" s="3">
        <f>IF(E154=0,"- - -",E147/E154*100)</f>
        <v>0.65252854812398042</v>
      </c>
      <c r="G147" s="2">
        <v>3</v>
      </c>
      <c r="H147" s="3">
        <f>IF(G154=0,"- - -",G147/G154*100)</f>
        <v>0.34762456546929316</v>
      </c>
      <c r="I147" s="2">
        <v>29</v>
      </c>
      <c r="J147" s="3">
        <f>IF(I154=0,"- - -",I147/I154*100)</f>
        <v>1.643059490084986</v>
      </c>
      <c r="K147" s="2">
        <v>392</v>
      </c>
      <c r="L147" s="3">
        <f>IF(K154=0,"- - -",K147/K154*100)</f>
        <v>6.6837169650468891</v>
      </c>
      <c r="M147" s="2">
        <v>854</v>
      </c>
      <c r="N147" s="3">
        <f>IF(M154=0,"- - -",M147/M154*100)</f>
        <v>3.6077901229352372</v>
      </c>
      <c r="O147" s="2">
        <v>1072</v>
      </c>
      <c r="P147" s="3">
        <f>IF(O154=0,"- - -",O147/O154*100)</f>
        <v>2.1289694755029491</v>
      </c>
      <c r="Q147" s="2">
        <v>738</v>
      </c>
      <c r="R147" s="3">
        <f>IF(Q154=0,"- - -",Q147/Q154*100)</f>
        <v>2.0921332388377034</v>
      </c>
      <c r="S147" s="2">
        <v>228</v>
      </c>
      <c r="T147" s="3">
        <f>IF(S154=0,"- - -",S147/S154*100)</f>
        <v>2.5229611596768837</v>
      </c>
      <c r="U147" s="2">
        <v>33</v>
      </c>
      <c r="V147" s="3">
        <f>IF(U154=0,"- - -",U147/U154*100)</f>
        <v>3.2007759456838021</v>
      </c>
      <c r="W147" s="2">
        <v>7</v>
      </c>
      <c r="X147" s="3">
        <f>IF(W154=0,"- - -",W147/W154*100)</f>
        <v>7.9545454545454541</v>
      </c>
      <c r="Y147" s="2">
        <v>0</v>
      </c>
      <c r="Z147" s="3">
        <f>IF(Y154=0,"- - -",Y147/Y154*100)</f>
        <v>0</v>
      </c>
      <c r="AA147" s="26">
        <f t="shared" si="16"/>
        <v>3361</v>
      </c>
      <c r="AB147" s="29">
        <f>IF(AA154=0,"- - -",AA147/AA154*100)</f>
        <v>2.6114590293857125</v>
      </c>
      <c r="AE147" s="69"/>
    </row>
    <row r="148" spans="1:31" x14ac:dyDescent="0.3">
      <c r="A148" s="60">
        <v>8</v>
      </c>
      <c r="B148" s="62" t="s">
        <v>183</v>
      </c>
      <c r="C148" s="9">
        <v>0</v>
      </c>
      <c r="D148" s="3">
        <f>IF(C154=0,"- - -",C148/C154*100)</f>
        <v>0</v>
      </c>
      <c r="E148" s="2">
        <v>1</v>
      </c>
      <c r="F148" s="3">
        <f>IF(E154=0,"- - -",E148/E154*100)</f>
        <v>0.16313213703099511</v>
      </c>
      <c r="G148" s="2">
        <v>0</v>
      </c>
      <c r="H148" s="3">
        <f>IF(G154=0,"- - -",G148/G154*100)</f>
        <v>0</v>
      </c>
      <c r="I148" s="2">
        <v>28</v>
      </c>
      <c r="J148" s="3">
        <f>IF(I154=0,"- - -",I148/I154*100)</f>
        <v>1.5864022662889519</v>
      </c>
      <c r="K148" s="2">
        <v>258</v>
      </c>
      <c r="L148" s="3">
        <f>IF(K154=0,"- - -",K148/K154*100)</f>
        <v>4.3989769820971869</v>
      </c>
      <c r="M148" s="2">
        <v>300</v>
      </c>
      <c r="N148" s="3">
        <f>IF(M154=0,"- - -",M148/M154*100)</f>
        <v>1.2673735794854464</v>
      </c>
      <c r="O148" s="2">
        <v>269</v>
      </c>
      <c r="P148" s="3">
        <f>IF(O154=0,"- - -",O148/O154*100)</f>
        <v>0.53422834786407958</v>
      </c>
      <c r="Q148" s="2">
        <v>195</v>
      </c>
      <c r="R148" s="3">
        <f>IF(Q154=0,"- - -",Q148/Q154*100)</f>
        <v>0.55279943302622248</v>
      </c>
      <c r="S148" s="2">
        <v>48</v>
      </c>
      <c r="T148" s="3">
        <f>IF(S154=0,"- - -",S148/S154*100)</f>
        <v>0.53114971782671239</v>
      </c>
      <c r="U148" s="2">
        <v>16</v>
      </c>
      <c r="V148" s="3">
        <f>IF(U154=0,"- - -",U148/U154*100)</f>
        <v>1.5518913676042678</v>
      </c>
      <c r="W148" s="2">
        <v>2</v>
      </c>
      <c r="X148" s="3">
        <f>IF(W154=0,"- - -",W148/W154*100)</f>
        <v>2.2727272727272729</v>
      </c>
      <c r="Y148" s="2">
        <v>0</v>
      </c>
      <c r="Z148" s="3">
        <f>IF(Y154=0,"- - -",Y148/Y154*100)</f>
        <v>0</v>
      </c>
      <c r="AA148" s="26">
        <f t="shared" si="16"/>
        <v>1117</v>
      </c>
      <c r="AB148" s="29">
        <f>IF(AA154=0,"- - -",AA148/AA154*100)</f>
        <v>0.86789638078662334</v>
      </c>
      <c r="AE148" s="69"/>
    </row>
    <row r="149" spans="1:31" x14ac:dyDescent="0.3">
      <c r="A149" s="60">
        <v>9</v>
      </c>
      <c r="B149" s="62" t="s">
        <v>183</v>
      </c>
      <c r="C149" s="9">
        <v>2</v>
      </c>
      <c r="D149" s="3">
        <f>IF(C154=0,"- - -",C149/C154*100)</f>
        <v>1.5037593984962405</v>
      </c>
      <c r="E149" s="2">
        <v>3</v>
      </c>
      <c r="F149" s="3">
        <f>IF(E154=0,"- - -",E149/E154*100)</f>
        <v>0.48939641109298526</v>
      </c>
      <c r="G149" s="2">
        <v>1</v>
      </c>
      <c r="H149" s="3">
        <f>IF(G154=0,"- - -",G149/G154*100)</f>
        <v>0.11587485515643105</v>
      </c>
      <c r="I149" s="2">
        <v>29</v>
      </c>
      <c r="J149" s="3">
        <f>IF(I154=0,"- - -",I149/I154*100)</f>
        <v>1.643059490084986</v>
      </c>
      <c r="K149" s="2">
        <v>232</v>
      </c>
      <c r="L149" s="3">
        <f>IF(K154=0,"- - -",K149/K154*100)</f>
        <v>3.9556692242114235</v>
      </c>
      <c r="M149" s="2">
        <v>172</v>
      </c>
      <c r="N149" s="3">
        <f>IF(M154=0,"- - -",M149/M154*100)</f>
        <v>0.72662751890498922</v>
      </c>
      <c r="O149" s="2">
        <v>128</v>
      </c>
      <c r="P149" s="3">
        <f>IF(O154=0,"- - -",O149/O154*100)</f>
        <v>0.25420531050781481</v>
      </c>
      <c r="Q149" s="2">
        <v>97</v>
      </c>
      <c r="R149" s="3">
        <f>IF(Q154=0,"- - -",Q149/Q154*100)</f>
        <v>0.2749822820694543</v>
      </c>
      <c r="S149" s="2">
        <v>34</v>
      </c>
      <c r="T149" s="3">
        <f>IF(S154=0,"- - -",S149/S154*100)</f>
        <v>0.37623105012725461</v>
      </c>
      <c r="U149" s="2">
        <v>7</v>
      </c>
      <c r="V149" s="3">
        <f>IF(U154=0,"- - -",U149/U154*100)</f>
        <v>0.67895247332686715</v>
      </c>
      <c r="W149" s="2">
        <v>2</v>
      </c>
      <c r="X149" s="3">
        <f>IF(W154=0,"- - -",W149/W154*100)</f>
        <v>2.2727272727272729</v>
      </c>
      <c r="Y149" s="2">
        <v>0</v>
      </c>
      <c r="Z149" s="3">
        <f>IF(Y154=0,"- - -",Y149/Y154*100)</f>
        <v>0</v>
      </c>
      <c r="AA149" s="26">
        <f t="shared" si="16"/>
        <v>707</v>
      </c>
      <c r="AB149" s="29">
        <f>IF(AA154=0,"- - -",AA149/AA154*100)</f>
        <v>0.54933101272707496</v>
      </c>
      <c r="AE149" s="69"/>
    </row>
    <row r="150" spans="1:31" x14ac:dyDescent="0.3">
      <c r="A150" s="61">
        <v>10</v>
      </c>
      <c r="B150" s="62" t="s">
        <v>183</v>
      </c>
      <c r="C150" s="10">
        <v>0</v>
      </c>
      <c r="D150" s="7">
        <f>IF(C154=0,"- - -",C150/C154*100)</f>
        <v>0</v>
      </c>
      <c r="E150" s="6">
        <v>1</v>
      </c>
      <c r="F150" s="7">
        <f>IF(E154=0,"- - -",E150/E154*100)</f>
        <v>0.16313213703099511</v>
      </c>
      <c r="G150" s="6">
        <v>4</v>
      </c>
      <c r="H150" s="7">
        <f>IF(G154=0,"- - -",G150/G154*100)</f>
        <v>0.46349942062572419</v>
      </c>
      <c r="I150" s="6">
        <v>28</v>
      </c>
      <c r="J150" s="7">
        <f>IF(I154=0,"- - -",I150/I154*100)</f>
        <v>1.5864022662889519</v>
      </c>
      <c r="K150" s="6">
        <v>210</v>
      </c>
      <c r="L150" s="7">
        <f>IF(K154=0,"- - -",K150/K154*100)</f>
        <v>3.5805626598465472</v>
      </c>
      <c r="M150" s="6">
        <v>143</v>
      </c>
      <c r="N150" s="7">
        <f>IF(M154=0,"- - -",M150/M154*100)</f>
        <v>0.60411473955472939</v>
      </c>
      <c r="O150" s="6">
        <v>88</v>
      </c>
      <c r="P150" s="7">
        <f>IF(O154=0,"- - -",O150/O154*100)</f>
        <v>0.17476615097412268</v>
      </c>
      <c r="Q150" s="6">
        <v>65</v>
      </c>
      <c r="R150" s="7">
        <f>IF(Q154=0,"- - -",Q150/Q154*100)</f>
        <v>0.18426647767540749</v>
      </c>
      <c r="S150" s="6">
        <v>21</v>
      </c>
      <c r="T150" s="7">
        <f>IF(S154=0,"- - -",S150/S154*100)</f>
        <v>0.23237800154918667</v>
      </c>
      <c r="U150" s="6">
        <v>5</v>
      </c>
      <c r="V150" s="7">
        <f>IF(U154=0,"- - -",U150/U154*100)</f>
        <v>0.48496605237633372</v>
      </c>
      <c r="W150" s="6">
        <v>1</v>
      </c>
      <c r="X150" s="7">
        <f>IF(W154=0,"- - -",W150/W154*100)</f>
        <v>1.1363636363636365</v>
      </c>
      <c r="Y150" s="6">
        <v>0</v>
      </c>
      <c r="Z150" s="7">
        <f>IF(Y154=0,"- - -",Y150/Y154*100)</f>
        <v>0</v>
      </c>
      <c r="AA150" s="26">
        <f t="shared" si="16"/>
        <v>566</v>
      </c>
      <c r="AB150" s="29">
        <f>IF(AA154=0,"- - -",AA150/AA154*100)</f>
        <v>0.43977560566269369</v>
      </c>
      <c r="AE150" s="69"/>
    </row>
    <row r="151" spans="1:31" x14ac:dyDescent="0.3">
      <c r="A151" s="80" t="s">
        <v>47</v>
      </c>
      <c r="B151" s="62" t="s">
        <v>183</v>
      </c>
      <c r="C151" s="10">
        <v>2</v>
      </c>
      <c r="D151" s="7">
        <f>IF(C154=0,"- - -",C151/C154*100)</f>
        <v>1.5037593984962405</v>
      </c>
      <c r="E151" s="6">
        <v>6</v>
      </c>
      <c r="F151" s="7">
        <f>IF(E154=0,"- - -",E151/E154*100)</f>
        <v>0.97879282218597052</v>
      </c>
      <c r="G151" s="6">
        <v>67</v>
      </c>
      <c r="H151" s="7">
        <f>IF(G154=0,"- - -",G151/G154*100)</f>
        <v>7.7636152954808804</v>
      </c>
      <c r="I151" s="6">
        <v>409</v>
      </c>
      <c r="J151" s="7">
        <f>IF(I154=0,"- - -",I151/I154*100)</f>
        <v>23.172804532577903</v>
      </c>
      <c r="K151" s="6">
        <v>1636</v>
      </c>
      <c r="L151" s="7">
        <f>IF(K154=0,"- - -",K151/K154*100)</f>
        <v>27.894288150042623</v>
      </c>
      <c r="M151" s="6">
        <v>710</v>
      </c>
      <c r="N151" s="7">
        <f>IF(M154=0,"- - -",M151/M154*100)</f>
        <v>2.999450804782223</v>
      </c>
      <c r="O151" s="6">
        <v>269</v>
      </c>
      <c r="P151" s="7">
        <f>IF(O154=0,"- - -",O151/O154*100)</f>
        <v>0.53422834786407958</v>
      </c>
      <c r="Q151" s="6">
        <v>128</v>
      </c>
      <c r="R151" s="7">
        <f>IF(Q154=0,"- - -",Q151/Q154*100)</f>
        <v>0.36286321757618711</v>
      </c>
      <c r="S151" s="6">
        <v>40</v>
      </c>
      <c r="T151" s="7">
        <f>IF(S154=0,"- - -",S151/S154*100)</f>
        <v>0.44262476485559366</v>
      </c>
      <c r="U151" s="6">
        <v>7</v>
      </c>
      <c r="V151" s="7">
        <f>IF(U154=0,"- - -",U151/U154*100)</f>
        <v>0.67895247332686715</v>
      </c>
      <c r="W151" s="6">
        <v>5</v>
      </c>
      <c r="X151" s="7">
        <f>IF(W154=0,"- - -",W151/W154*100)</f>
        <v>5.6818181818181817</v>
      </c>
      <c r="Y151" s="6">
        <v>2</v>
      </c>
      <c r="Z151" s="7">
        <f>IF(Y154=0,"- - -",Y151/Y154*100)</f>
        <v>25</v>
      </c>
      <c r="AA151" s="26">
        <f t="shared" si="16"/>
        <v>3281</v>
      </c>
      <c r="AB151" s="29">
        <f>IF(AA154=0,"- - -",AA151/AA154*100)</f>
        <v>2.5492999331789714</v>
      </c>
      <c r="AE151" s="69"/>
    </row>
    <row r="152" spans="1:31" x14ac:dyDescent="0.3">
      <c r="A152" s="81" t="s">
        <v>49</v>
      </c>
      <c r="B152" s="62" t="s">
        <v>183</v>
      </c>
      <c r="C152" s="10">
        <v>2</v>
      </c>
      <c r="D152" s="7">
        <f>IF(C154=0,"- - -",C152/C154*100)</f>
        <v>1.5037593984962405</v>
      </c>
      <c r="E152" s="6">
        <v>7</v>
      </c>
      <c r="F152" s="7">
        <f>IF(E154=0,"- - -",E152/E154*100)</f>
        <v>1.1419249592169658</v>
      </c>
      <c r="G152" s="6">
        <v>101</v>
      </c>
      <c r="H152" s="7">
        <f>IF(G154=0,"- - -",G152/G154*100)</f>
        <v>11.703360370799537</v>
      </c>
      <c r="I152" s="6">
        <v>514</v>
      </c>
      <c r="J152" s="7">
        <f>IF(I154=0,"- - -",I152/I154*100)</f>
        <v>29.121813031161476</v>
      </c>
      <c r="K152" s="6">
        <v>501</v>
      </c>
      <c r="L152" s="7">
        <f>IF(K154=0,"- - -",K152/K154*100)</f>
        <v>8.5421994884910486</v>
      </c>
      <c r="M152" s="6">
        <v>108</v>
      </c>
      <c r="N152" s="7">
        <f>IF(M154=0,"- - -",M152/M154*100)</f>
        <v>0.45625448861476064</v>
      </c>
      <c r="O152" s="6">
        <v>50</v>
      </c>
      <c r="P152" s="7">
        <f>IF(O154=0,"- - -",O152/O154*100)</f>
        <v>9.9298949417115159E-2</v>
      </c>
      <c r="Q152" s="6">
        <v>14</v>
      </c>
      <c r="R152" s="7">
        <f>IF(Q154=0,"- - -",Q152/Q154*100)</f>
        <v>3.9688164422395464E-2</v>
      </c>
      <c r="S152" s="6">
        <v>8</v>
      </c>
      <c r="T152" s="7">
        <f>IF(S154=0,"- - -",S152/S154*100)</f>
        <v>8.8524952971118731E-2</v>
      </c>
      <c r="U152" s="6">
        <v>0</v>
      </c>
      <c r="V152" s="7">
        <f>IF(U154=0,"- - -",U152/U154*100)</f>
        <v>0</v>
      </c>
      <c r="W152" s="6">
        <v>0</v>
      </c>
      <c r="X152" s="7">
        <f>IF(W154=0,"- - -",W152/W154*100)</f>
        <v>0</v>
      </c>
      <c r="Y152" s="6">
        <v>1</v>
      </c>
      <c r="Z152" s="7">
        <f>IF(Y154=0,"- - -",Y152/Y154*100)</f>
        <v>12.5</v>
      </c>
      <c r="AA152" s="26">
        <f t="shared" ref="AA152" si="17">C152+E152+G152+I152+K152+M152+O152+Q152+S152+U152+W152+Y152</f>
        <v>1306</v>
      </c>
      <c r="AB152" s="29">
        <f>IF(AA154=0,"- - -",AA152/AA154*100)</f>
        <v>1.0147472455750495</v>
      </c>
      <c r="AE152" s="69"/>
    </row>
    <row r="153" spans="1:31" ht="15" thickBot="1" x14ac:dyDescent="0.35">
      <c r="A153" s="61" t="s">
        <v>48</v>
      </c>
      <c r="B153" s="62" t="s">
        <v>183</v>
      </c>
      <c r="C153" s="10">
        <v>4</v>
      </c>
      <c r="D153" s="7">
        <f>IF(C154=0,"- - -",C153/C154*100)</f>
        <v>3.007518796992481</v>
      </c>
      <c r="E153" s="6">
        <v>260</v>
      </c>
      <c r="F153" s="7">
        <f>IF(E154=0,"- - -",E153/E154*100)</f>
        <v>42.414355628058722</v>
      </c>
      <c r="G153" s="6">
        <v>485</v>
      </c>
      <c r="H153" s="7">
        <f>IF(G154=0,"- - -",G153/G154*100)</f>
        <v>56.199304750869061</v>
      </c>
      <c r="I153" s="6">
        <v>423</v>
      </c>
      <c r="J153" s="7">
        <f>IF(I154=0,"- - -",I153/I154*100)</f>
        <v>23.966005665722378</v>
      </c>
      <c r="K153" s="6">
        <v>164</v>
      </c>
      <c r="L153" s="7">
        <f>IF(K154=0,"- - -",K153/K154*100)</f>
        <v>2.7962489343563512</v>
      </c>
      <c r="M153" s="6">
        <v>61</v>
      </c>
      <c r="N153" s="7">
        <f>IF(M154=0,"- - -",M153/M154*100)</f>
        <v>0.2576992944953741</v>
      </c>
      <c r="O153" s="6">
        <v>53</v>
      </c>
      <c r="P153" s="7">
        <f>IF(O154=0,"- - -",O153/O154*100)</f>
        <v>0.10525688638214206</v>
      </c>
      <c r="Q153" s="6">
        <v>20</v>
      </c>
      <c r="R153" s="7">
        <f>IF(Q154=0,"- - -",Q153/Q154*100)</f>
        <v>5.6697377746279233E-2</v>
      </c>
      <c r="S153" s="6">
        <v>4</v>
      </c>
      <c r="T153" s="7">
        <f>IF(S154=0,"- - -",S153/S154*100)</f>
        <v>4.4262476485559366E-2</v>
      </c>
      <c r="U153" s="6">
        <v>3</v>
      </c>
      <c r="V153" s="7">
        <f>IF(U154=0,"- - -",U153/U154*100)</f>
        <v>0.29097963142580019</v>
      </c>
      <c r="W153" s="6">
        <v>0</v>
      </c>
      <c r="X153" s="7">
        <f>IF(W154=0,"- - -",W153/W154*100)</f>
        <v>0</v>
      </c>
      <c r="Y153" s="6">
        <v>3</v>
      </c>
      <c r="Z153" s="7">
        <f>IF(Y154=0,"- - -",Y153/Y154*100)</f>
        <v>37.5</v>
      </c>
      <c r="AA153" s="26">
        <f t="shared" ref="AA153" si="18">C153+E153+G153+I153+K153+M153+O153+Q153+S153+U153+W153+Y153</f>
        <v>1480</v>
      </c>
      <c r="AB153" s="29">
        <f>IF(AA154=0,"- - -",AA153/AA154*100)</f>
        <v>1.1499432798247113</v>
      </c>
      <c r="AE153" s="69"/>
    </row>
    <row r="154" spans="1:31" x14ac:dyDescent="0.3">
      <c r="A154" s="170" t="s">
        <v>153</v>
      </c>
      <c r="B154" s="171"/>
      <c r="C154" s="14">
        <f>SUM(C140:C153)</f>
        <v>133</v>
      </c>
      <c r="D154" s="15">
        <f>IF(C154=0,"- - -",C154/C154*100)</f>
        <v>100</v>
      </c>
      <c r="E154" s="16">
        <f>SUM(E140:E153)</f>
        <v>613</v>
      </c>
      <c r="F154" s="15">
        <f>IF(E154=0,"- - -",E154/E154*100)</f>
        <v>100</v>
      </c>
      <c r="G154" s="16">
        <f>SUM(G140:G153)</f>
        <v>863</v>
      </c>
      <c r="H154" s="15">
        <f>IF(G154=0,"- - -",G154/G154*100)</f>
        <v>100</v>
      </c>
      <c r="I154" s="16">
        <f>SUM(I140:I153)</f>
        <v>1765</v>
      </c>
      <c r="J154" s="15">
        <f>IF(I154=0,"- - -",I154/I154*100)</f>
        <v>100</v>
      </c>
      <c r="K154" s="16">
        <f>SUM(K140:K153)</f>
        <v>5865</v>
      </c>
      <c r="L154" s="15">
        <f>IF(K154=0,"- - -",K154/K154*100)</f>
        <v>100</v>
      </c>
      <c r="M154" s="16">
        <f>SUM(M140:M153)</f>
        <v>23671</v>
      </c>
      <c r="N154" s="15">
        <f>IF(M154=0,"- - -",M154/M154*100)</f>
        <v>100</v>
      </c>
      <c r="O154" s="16">
        <f>SUM(O140:O153)</f>
        <v>50353</v>
      </c>
      <c r="P154" s="15">
        <f>IF(O154=0,"- - -",O154/O154*100)</f>
        <v>100</v>
      </c>
      <c r="Q154" s="16">
        <f>SUM(Q140:Q153)</f>
        <v>35275</v>
      </c>
      <c r="R154" s="15">
        <f>IF(Q154=0,"- - -",Q154/Q154*100)</f>
        <v>100</v>
      </c>
      <c r="S154" s="16">
        <f>SUM(S140:S153)</f>
        <v>9037</v>
      </c>
      <c r="T154" s="15">
        <f>IF(S154=0,"- - -",S154/S154*100)</f>
        <v>100</v>
      </c>
      <c r="U154" s="16">
        <f>SUM(U140:U153)</f>
        <v>1031</v>
      </c>
      <c r="V154" s="15">
        <f>IF(U154=0,"- - -",U154/U154*100)</f>
        <v>100</v>
      </c>
      <c r="W154" s="16">
        <f>SUM(W140:W153)</f>
        <v>88</v>
      </c>
      <c r="X154" s="15">
        <f>IF(W154=0,"- - -",W154/W154*100)</f>
        <v>100</v>
      </c>
      <c r="Y154" s="16">
        <f>SUM(Y140:Y153)</f>
        <v>8</v>
      </c>
      <c r="Z154" s="15">
        <f>IF(Y154=0,"- - -",Y154/Y154*100)</f>
        <v>100</v>
      </c>
      <c r="AA154" s="22">
        <f>SUM(AA140:AA153)</f>
        <v>128702</v>
      </c>
      <c r="AB154" s="23">
        <f>IF(AA154=0,"- - -",AA154/AA154*100)</f>
        <v>100</v>
      </c>
      <c r="AE154" s="69"/>
    </row>
    <row r="155" spans="1:31" ht="15" thickBot="1" x14ac:dyDescent="0.35">
      <c r="A155" s="163" t="s">
        <v>616</v>
      </c>
      <c r="B155" s="164"/>
      <c r="C155" s="18">
        <f>IF($AA154=0,"- - -",C154/$AA154*100)</f>
        <v>0.10333949744370716</v>
      </c>
      <c r="D155" s="19"/>
      <c r="E155" s="20">
        <f>IF($AA154=0,"- - -",E154/$AA154*100)</f>
        <v>0.47629407468415413</v>
      </c>
      <c r="F155" s="19"/>
      <c r="G155" s="20">
        <f>IF($AA154=0,"- - -",G154/$AA154*100)</f>
        <v>0.67054125033022016</v>
      </c>
      <c r="H155" s="19"/>
      <c r="I155" s="20">
        <f>IF($AA154=0,"- - -",I154/$AA154*100)</f>
        <v>1.3713850600612267</v>
      </c>
      <c r="J155" s="19"/>
      <c r="K155" s="20">
        <f>IF($AA154=0,"- - -",K154/$AA154*100)</f>
        <v>4.5570387406567114</v>
      </c>
      <c r="L155" s="19"/>
      <c r="M155" s="20">
        <f>IF($AA154=0,"- - -",M154/$AA154*100)</f>
        <v>18.392099578872124</v>
      </c>
      <c r="N155" s="19"/>
      <c r="O155" s="20">
        <f>IF($AA154=0,"- - -",O154/$AA154*100)</f>
        <v>39.123712141225461</v>
      </c>
      <c r="P155" s="19"/>
      <c r="Q155" s="20">
        <f>IF($AA154=0,"- - -",Q154/$AA154*100)</f>
        <v>27.408276483659925</v>
      </c>
      <c r="R155" s="19"/>
      <c r="S155" s="20">
        <f>IF($AA154=0,"- - -",S154/$AA154*100)</f>
        <v>7.0216469052539976</v>
      </c>
      <c r="T155" s="19"/>
      <c r="U155" s="20">
        <f>IF($AA154=0,"- - -",U154/$AA154*100)</f>
        <v>0.80107535236437666</v>
      </c>
      <c r="V155" s="19"/>
      <c r="W155" s="20">
        <f>IF($AA154=0,"- - -",W154/$AA154*100)</f>
        <v>6.8375005827415264E-2</v>
      </c>
      <c r="X155" s="19"/>
      <c r="Y155" s="20">
        <f>IF($AA154=0,"- - -",Y154/$AA154*100)</f>
        <v>6.2159096206741158E-3</v>
      </c>
      <c r="Z155" s="19"/>
      <c r="AA155" s="24">
        <f>IF($AA154=0,"- - -",AA154/$AA154*100)</f>
        <v>100</v>
      </c>
      <c r="AB155" s="25"/>
    </row>
    <row r="156" spans="1:31" x14ac:dyDescent="0.3">
      <c r="A156" s="155" t="s">
        <v>556</v>
      </c>
      <c r="B156" s="156"/>
      <c r="C156" s="156"/>
      <c r="D156" s="156"/>
      <c r="E156" s="156"/>
    </row>
    <row r="158" spans="1:31" x14ac:dyDescent="0.3">
      <c r="A158" s="49" t="s">
        <v>459</v>
      </c>
      <c r="J158" s="48"/>
      <c r="L158" s="48"/>
    </row>
    <row r="159" spans="1:31" ht="15" thickBot="1" x14ac:dyDescent="0.35"/>
    <row r="160" spans="1:31" ht="14.4" customHeight="1" x14ac:dyDescent="0.3">
      <c r="A160" s="157" t="s">
        <v>449</v>
      </c>
      <c r="B160" s="158"/>
      <c r="C160" s="32" t="s">
        <v>423</v>
      </c>
      <c r="D160" s="33"/>
      <c r="E160" s="33" t="s">
        <v>424</v>
      </c>
      <c r="F160" s="33"/>
      <c r="G160" s="33" t="s">
        <v>425</v>
      </c>
      <c r="H160" s="33"/>
      <c r="I160" s="33" t="s">
        <v>426</v>
      </c>
      <c r="J160" s="33"/>
      <c r="K160" s="35" t="s">
        <v>153</v>
      </c>
      <c r="L160" s="36"/>
    </row>
    <row r="161" spans="1:15" ht="15" thickBot="1" x14ac:dyDescent="0.35">
      <c r="A161" s="159"/>
      <c r="B161" s="160"/>
      <c r="C161" s="37" t="s">
        <v>154</v>
      </c>
      <c r="D161" s="38" t="s">
        <v>0</v>
      </c>
      <c r="E161" s="39" t="s">
        <v>154</v>
      </c>
      <c r="F161" s="38" t="s">
        <v>0</v>
      </c>
      <c r="G161" s="39" t="s">
        <v>154</v>
      </c>
      <c r="H161" s="38" t="s">
        <v>0</v>
      </c>
      <c r="I161" s="37" t="s">
        <v>154</v>
      </c>
      <c r="J161" s="38" t="s">
        <v>0</v>
      </c>
      <c r="K161" s="41" t="s">
        <v>154</v>
      </c>
      <c r="L161" s="42" t="s">
        <v>0</v>
      </c>
    </row>
    <row r="162" spans="1:15" x14ac:dyDescent="0.3">
      <c r="A162" s="59">
        <v>0</v>
      </c>
      <c r="B162" s="62" t="s">
        <v>186</v>
      </c>
      <c r="C162" s="8">
        <v>3</v>
      </c>
      <c r="D162" s="5">
        <f>IF(C176=0,"- - -",C162/C176*100)</f>
        <v>20</v>
      </c>
      <c r="E162" s="4">
        <v>1053</v>
      </c>
      <c r="F162" s="5">
        <f>IF(E176=0,"- - -",E162/E176*100)</f>
        <v>1.596325268328179</v>
      </c>
      <c r="G162" s="4">
        <v>876</v>
      </c>
      <c r="H162" s="5">
        <f>IF(G176=0,"- - -",G162/G176*100)</f>
        <v>1.3966168710042568</v>
      </c>
      <c r="I162" s="4">
        <v>0</v>
      </c>
      <c r="J162" s="5" t="str">
        <f>IF($I$176=0,"-    ",I162/$I$176*100)</f>
        <v xml:space="preserve">-    </v>
      </c>
      <c r="K162" s="26">
        <f>C162+E162+G162+I162</f>
        <v>1932</v>
      </c>
      <c r="L162" s="27">
        <f>IF(K176=0,"- - -",K162/K176*100)</f>
        <v>1.5011421733927988</v>
      </c>
      <c r="O162" s="69"/>
    </row>
    <row r="163" spans="1:15" x14ac:dyDescent="0.3">
      <c r="A163" s="60">
        <v>1</v>
      </c>
      <c r="B163" s="62" t="s">
        <v>186</v>
      </c>
      <c r="C163" s="9">
        <v>0</v>
      </c>
      <c r="D163" s="3">
        <f>IF(C176=0,"- - -",C163/C176*100)</f>
        <v>0</v>
      </c>
      <c r="E163" s="2">
        <v>1286</v>
      </c>
      <c r="F163" s="3">
        <f>IF(E176=0,"- - -",E163/E176*100)</f>
        <v>1.9495482384330847</v>
      </c>
      <c r="G163" s="2">
        <v>1162</v>
      </c>
      <c r="H163" s="3">
        <f>IF(G176=0,"- - -",G163/G176*100)</f>
        <v>1.8525899590261945</v>
      </c>
      <c r="I163" s="2">
        <v>0</v>
      </c>
      <c r="J163" s="5" t="str">
        <f t="shared" ref="J163:J175" si="19">IF($I$176=0,"-    ",I163/$I$176*100)</f>
        <v xml:space="preserve">-    </v>
      </c>
      <c r="K163" s="26">
        <f t="shared" ref="K163:K173" si="20">C163+E163+G163+I163</f>
        <v>2448</v>
      </c>
      <c r="L163" s="29">
        <f>IF(K176=0,"- - -",K163/K176*100)</f>
        <v>1.9020683439262793</v>
      </c>
      <c r="O163" s="69"/>
    </row>
    <row r="164" spans="1:15" x14ac:dyDescent="0.3">
      <c r="A164" s="60">
        <v>2</v>
      </c>
      <c r="B164" s="62" t="s">
        <v>183</v>
      </c>
      <c r="C164" s="9">
        <v>1</v>
      </c>
      <c r="D164" s="3">
        <f>IF(C176=0,"- - -",C164/C176*100)</f>
        <v>6.666666666666667</v>
      </c>
      <c r="E164" s="2">
        <v>2444</v>
      </c>
      <c r="F164" s="3">
        <f>IF(E176=0,"- - -",E164/E176*100)</f>
        <v>3.7050512400703415</v>
      </c>
      <c r="G164" s="2">
        <v>2467</v>
      </c>
      <c r="H164" s="3">
        <f>IF(G176=0,"- - -",G164/G176*100)</f>
        <v>3.9331664620633582</v>
      </c>
      <c r="I164" s="2">
        <v>0</v>
      </c>
      <c r="J164" s="5" t="str">
        <f t="shared" si="19"/>
        <v xml:space="preserve">-    </v>
      </c>
      <c r="K164" s="26">
        <f t="shared" si="20"/>
        <v>4912</v>
      </c>
      <c r="L164" s="29">
        <f>IF(K176=0,"- - -",K164/K176*100)</f>
        <v>3.816568507093907</v>
      </c>
      <c r="O164" s="69"/>
    </row>
    <row r="165" spans="1:15" x14ac:dyDescent="0.3">
      <c r="A165" s="60">
        <v>3</v>
      </c>
      <c r="B165" s="62" t="s">
        <v>183</v>
      </c>
      <c r="C165" s="9">
        <v>4</v>
      </c>
      <c r="D165" s="3">
        <f>IF(C176=0,"- - -",C165/C176*100)</f>
        <v>26.666666666666668</v>
      </c>
      <c r="E165" s="2">
        <v>11645</v>
      </c>
      <c r="F165" s="3">
        <f>IF(E176=0,"- - -",E165/E176*100)</f>
        <v>17.653568613182948</v>
      </c>
      <c r="G165" s="2">
        <v>11534</v>
      </c>
      <c r="H165" s="3">
        <f>IF(G176=0,"- - -",G165/G176*100)</f>
        <v>18.388788801556046</v>
      </c>
      <c r="I165" s="2">
        <v>0</v>
      </c>
      <c r="J165" s="5" t="str">
        <f t="shared" si="19"/>
        <v xml:space="preserve">-    </v>
      </c>
      <c r="K165" s="26">
        <f t="shared" si="20"/>
        <v>23183</v>
      </c>
      <c r="L165" s="29">
        <f>IF(K176=0,"- - -",K165/K176*100)</f>
        <v>18.012929092011003</v>
      </c>
      <c r="O165" s="69"/>
    </row>
    <row r="166" spans="1:15" x14ac:dyDescent="0.3">
      <c r="A166" s="60">
        <v>4</v>
      </c>
      <c r="B166" s="62" t="s">
        <v>183</v>
      </c>
      <c r="C166" s="9">
        <v>5</v>
      </c>
      <c r="D166" s="3">
        <f>IF(C176=0,"- - -",C166/C176*100)</f>
        <v>33.333333333333329</v>
      </c>
      <c r="E166" s="2">
        <v>26023</v>
      </c>
      <c r="F166" s="3">
        <f>IF(E176=0,"- - -",E166/E176*100)</f>
        <v>39.450306227639317</v>
      </c>
      <c r="G166" s="2">
        <v>25261</v>
      </c>
      <c r="H166" s="3">
        <f>IF(G176=0,"- - -",G166/G176*100)</f>
        <v>40.273902715112477</v>
      </c>
      <c r="I166" s="2">
        <v>0</v>
      </c>
      <c r="J166" s="5" t="str">
        <f t="shared" si="19"/>
        <v xml:space="preserve">-    </v>
      </c>
      <c r="K166" s="26">
        <f t="shared" si="20"/>
        <v>51289</v>
      </c>
      <c r="L166" s="29">
        <f>IF(K176=0,"- - -",K166/K176*100)</f>
        <v>39.850973566844338</v>
      </c>
      <c r="O166" s="69"/>
    </row>
    <row r="167" spans="1:15" x14ac:dyDescent="0.3">
      <c r="A167" s="60">
        <v>5</v>
      </c>
      <c r="B167" s="62" t="s">
        <v>183</v>
      </c>
      <c r="C167" s="9">
        <v>0</v>
      </c>
      <c r="D167" s="3">
        <f>IF(C176=0,"- - -",C167/C176*100)</f>
        <v>0</v>
      </c>
      <c r="E167" s="2">
        <v>12395</v>
      </c>
      <c r="F167" s="3">
        <f>IF(E176=0,"- - -",E167/E176*100)</f>
        <v>18.790552422533501</v>
      </c>
      <c r="G167" s="2">
        <v>11308</v>
      </c>
      <c r="H167" s="3">
        <f>IF(G176=0,"- - -",G167/G176*100)</f>
        <v>18.028474403328921</v>
      </c>
      <c r="I167" s="2">
        <v>0</v>
      </c>
      <c r="J167" s="5" t="str">
        <f t="shared" si="19"/>
        <v xml:space="preserve">-    </v>
      </c>
      <c r="K167" s="26">
        <f t="shared" si="20"/>
        <v>23703</v>
      </c>
      <c r="L167" s="29">
        <f>IF(K176=0,"- - -",K167/K176*100)</f>
        <v>18.416963217354819</v>
      </c>
      <c r="O167" s="69"/>
    </row>
    <row r="168" spans="1:15" x14ac:dyDescent="0.3">
      <c r="A168" s="60">
        <v>6</v>
      </c>
      <c r="B168" s="62" t="s">
        <v>183</v>
      </c>
      <c r="C168" s="9">
        <v>1</v>
      </c>
      <c r="D168" s="3">
        <f>IF(C176=0,"- - -",C168/C176*100)</f>
        <v>6.666666666666667</v>
      </c>
      <c r="E168" s="2">
        <v>4971</v>
      </c>
      <c r="F168" s="3">
        <f>IF(E176=0,"- - -",E168/E176*100)</f>
        <v>7.5359286883754777</v>
      </c>
      <c r="G168" s="2">
        <v>4445</v>
      </c>
      <c r="H168" s="3">
        <f>IF(G176=0,"- - -",G168/G176*100)</f>
        <v>7.086714602298998</v>
      </c>
      <c r="I168" s="2">
        <v>0</v>
      </c>
      <c r="J168" s="5" t="str">
        <f t="shared" si="19"/>
        <v xml:space="preserve">-    </v>
      </c>
      <c r="K168" s="26">
        <f t="shared" si="20"/>
        <v>9417</v>
      </c>
      <c r="L168" s="29">
        <f>IF(K176=0,"- - -",K168/K176*100)</f>
        <v>7.3169026122360172</v>
      </c>
      <c r="O168" s="69"/>
    </row>
    <row r="169" spans="1:15" x14ac:dyDescent="0.3">
      <c r="A169" s="60">
        <v>7</v>
      </c>
      <c r="B169" s="62" t="s">
        <v>183</v>
      </c>
      <c r="C169" s="9">
        <v>0</v>
      </c>
      <c r="D169" s="3">
        <f>IF(C176=0,"- - -",C169/C176*100)</f>
        <v>0</v>
      </c>
      <c r="E169" s="2">
        <v>1773</v>
      </c>
      <c r="F169" s="3">
        <f>IF(E176=0,"- - -",E169/E176*100)</f>
        <v>2.6878297253047116</v>
      </c>
      <c r="G169" s="2">
        <v>1588</v>
      </c>
      <c r="H169" s="3">
        <f>IF(G176=0,"- - -",G169/G176*100)</f>
        <v>2.5317666565693604</v>
      </c>
      <c r="I169" s="2">
        <v>0</v>
      </c>
      <c r="J169" s="5" t="str">
        <f t="shared" si="19"/>
        <v xml:space="preserve">-    </v>
      </c>
      <c r="K169" s="26">
        <f t="shared" si="20"/>
        <v>3361</v>
      </c>
      <c r="L169" s="29">
        <f>IF(K176=0,"- - -",K169/K176*100)</f>
        <v>2.6114590293857125</v>
      </c>
      <c r="O169" s="69"/>
    </row>
    <row r="170" spans="1:15" x14ac:dyDescent="0.3">
      <c r="A170" s="60">
        <v>8</v>
      </c>
      <c r="B170" s="62" t="s">
        <v>183</v>
      </c>
      <c r="C170" s="9">
        <v>0</v>
      </c>
      <c r="D170" s="3">
        <f>IF(C176=0,"- - -",C170/C176*100)</f>
        <v>0</v>
      </c>
      <c r="E170" s="2">
        <v>568</v>
      </c>
      <c r="F170" s="3">
        <f>IF(E176=0,"- - -",E170/E176*100)</f>
        <v>0.86107573828148687</v>
      </c>
      <c r="G170" s="2">
        <v>549</v>
      </c>
      <c r="H170" s="3">
        <f>IF(G176=0,"- - -",G170/G176*100)</f>
        <v>0.87527701162253091</v>
      </c>
      <c r="I170" s="2">
        <v>0</v>
      </c>
      <c r="J170" s="5" t="str">
        <f t="shared" si="19"/>
        <v xml:space="preserve">-    </v>
      </c>
      <c r="K170" s="26">
        <f t="shared" si="20"/>
        <v>1117</v>
      </c>
      <c r="L170" s="29">
        <f>IF(K176=0,"- - -",K170/K176*100)</f>
        <v>0.86789638078662334</v>
      </c>
      <c r="O170" s="69"/>
    </row>
    <row r="171" spans="1:15" x14ac:dyDescent="0.3">
      <c r="A171" s="60">
        <v>9</v>
      </c>
      <c r="B171" s="62" t="s">
        <v>183</v>
      </c>
      <c r="C171" s="9">
        <v>0</v>
      </c>
      <c r="D171" s="3">
        <f>IF(C176=0,"- - -",C171/C176*100)</f>
        <v>0</v>
      </c>
      <c r="E171" s="2">
        <v>380</v>
      </c>
      <c r="F171" s="3">
        <f>IF(E176=0,"- - -",E171/E176*100)</f>
        <v>0.57607179673761444</v>
      </c>
      <c r="G171" s="2">
        <v>327</v>
      </c>
      <c r="H171" s="3">
        <f>IF(G176=0,"- - -",G171/G176*100)</f>
        <v>0.521339859381726</v>
      </c>
      <c r="I171" s="2">
        <v>0</v>
      </c>
      <c r="J171" s="5" t="str">
        <f t="shared" si="19"/>
        <v xml:space="preserve">-    </v>
      </c>
      <c r="K171" s="26">
        <f t="shared" si="20"/>
        <v>707</v>
      </c>
      <c r="L171" s="29">
        <f>IF(K176=0,"- - -",K171/K176*100)</f>
        <v>0.54933101272707496</v>
      </c>
      <c r="O171" s="69"/>
    </row>
    <row r="172" spans="1:15" x14ac:dyDescent="0.3">
      <c r="A172" s="61">
        <v>10</v>
      </c>
      <c r="B172" s="62" t="s">
        <v>183</v>
      </c>
      <c r="C172" s="10">
        <v>0</v>
      </c>
      <c r="D172" s="7">
        <f>IF(C176=0,"- - -",C172/C176*100)</f>
        <v>0</v>
      </c>
      <c r="E172" s="6">
        <v>292</v>
      </c>
      <c r="F172" s="7">
        <f>IF(E176=0,"- - -",E172/E176*100)</f>
        <v>0.4426656964404827</v>
      </c>
      <c r="G172" s="6">
        <v>274</v>
      </c>
      <c r="H172" s="7">
        <f>IF(G176=0,"- - -",G172/G176*100)</f>
        <v>0.43684135006297525</v>
      </c>
      <c r="I172" s="6">
        <v>0</v>
      </c>
      <c r="J172" s="5" t="str">
        <f t="shared" si="19"/>
        <v xml:space="preserve">-    </v>
      </c>
      <c r="K172" s="26">
        <f t="shared" si="20"/>
        <v>566</v>
      </c>
      <c r="L172" s="29">
        <f>IF(K176=0,"- - -",K172/K176*100)</f>
        <v>0.43977560566269369</v>
      </c>
      <c r="O172" s="69"/>
    </row>
    <row r="173" spans="1:15" x14ac:dyDescent="0.3">
      <c r="A173" s="80" t="s">
        <v>47</v>
      </c>
      <c r="B173" s="62" t="s">
        <v>183</v>
      </c>
      <c r="C173" s="10">
        <v>0</v>
      </c>
      <c r="D173" s="7">
        <f>IF(C176=0,"- - -",C173/C176*100)</f>
        <v>0</v>
      </c>
      <c r="E173" s="6">
        <v>1723</v>
      </c>
      <c r="F173" s="7">
        <f>IF(E176=0,"- - -",E173/E176*100)</f>
        <v>2.6120308046813414</v>
      </c>
      <c r="G173" s="6">
        <v>1558</v>
      </c>
      <c r="H173" s="7">
        <f>IF(G176=0,"- - -",G173/G176*100)</f>
        <v>2.4839373116719545</v>
      </c>
      <c r="I173" s="6">
        <v>0</v>
      </c>
      <c r="J173" s="5" t="str">
        <f t="shared" si="19"/>
        <v xml:space="preserve">-    </v>
      </c>
      <c r="K173" s="26">
        <f t="shared" si="20"/>
        <v>3281</v>
      </c>
      <c r="L173" s="29">
        <f>IF(K176=0,"- - -",K173/K176*100)</f>
        <v>2.5492999331789714</v>
      </c>
      <c r="O173" s="69"/>
    </row>
    <row r="174" spans="1:15" x14ac:dyDescent="0.3">
      <c r="A174" s="81" t="s">
        <v>49</v>
      </c>
      <c r="B174" s="62" t="s">
        <v>183</v>
      </c>
      <c r="C174" s="10">
        <v>1</v>
      </c>
      <c r="D174" s="7">
        <f>IF(C176=0,"- - -",C174/C176*100)</f>
        <v>6.666666666666667</v>
      </c>
      <c r="E174" s="6">
        <v>673</v>
      </c>
      <c r="F174" s="7">
        <f>IF(E176=0,"- - -",E174/E176*100)</f>
        <v>1.0202534715905645</v>
      </c>
      <c r="G174" s="6">
        <v>632</v>
      </c>
      <c r="H174" s="7">
        <f>IF(G176=0,"- - -",G174/G176*100)</f>
        <v>1.0076048658386876</v>
      </c>
      <c r="I174" s="6">
        <v>0</v>
      </c>
      <c r="J174" s="5" t="str">
        <f t="shared" si="19"/>
        <v xml:space="preserve">-    </v>
      </c>
      <c r="K174" s="26">
        <f t="shared" ref="K174" si="21">C174+E174+G174+I174</f>
        <v>1306</v>
      </c>
      <c r="L174" s="29">
        <f>IF(K176=0,"- - -",K174/K176*100)</f>
        <v>1.0147472455750495</v>
      </c>
      <c r="O174" s="69"/>
    </row>
    <row r="175" spans="1:15" ht="15" thickBot="1" x14ac:dyDescent="0.35">
      <c r="A175" s="61" t="s">
        <v>48</v>
      </c>
      <c r="B175" s="62" t="s">
        <v>183</v>
      </c>
      <c r="C175" s="10">
        <v>0</v>
      </c>
      <c r="D175" s="7">
        <f>IF(C176=0,"- - -",C175/C176*100)</f>
        <v>0</v>
      </c>
      <c r="E175" s="6">
        <v>738</v>
      </c>
      <c r="F175" s="7">
        <f>IF(E176=0,"- - -",E175/E176*100)</f>
        <v>1.1187920684009458</v>
      </c>
      <c r="G175" s="6">
        <v>742</v>
      </c>
      <c r="H175" s="7">
        <f>IF(G176=0,"- - -",G175/G176*100)</f>
        <v>1.1829791304625097</v>
      </c>
      <c r="I175" s="6">
        <v>0</v>
      </c>
      <c r="J175" s="5" t="str">
        <f t="shared" si="19"/>
        <v xml:space="preserve">-    </v>
      </c>
      <c r="K175" s="26">
        <f t="shared" ref="K175" si="22">C175+E175+G175+I175</f>
        <v>1480</v>
      </c>
      <c r="L175" s="29">
        <f>IF(K176=0,"- - -",K175/K176*100)</f>
        <v>1.1499432798247113</v>
      </c>
      <c r="O175" s="69"/>
    </row>
    <row r="176" spans="1:15" x14ac:dyDescent="0.3">
      <c r="A176" s="161" t="s">
        <v>153</v>
      </c>
      <c r="B176" s="162"/>
      <c r="C176" s="14">
        <f>SUM(C162:C175)</f>
        <v>15</v>
      </c>
      <c r="D176" s="15">
        <f>IF(C176=0,"- - -",C176/C176*100)</f>
        <v>100</v>
      </c>
      <c r="E176" s="16">
        <f>SUM(E162:E175)</f>
        <v>65964</v>
      </c>
      <c r="F176" s="15">
        <f>IF(E176=0,"- - -",E176/E176*100)</f>
        <v>100</v>
      </c>
      <c r="G176" s="16">
        <f>SUM(G162:G175)</f>
        <v>62723</v>
      </c>
      <c r="H176" s="15">
        <f>IF(G176=0,"- - -",G176/G176*100)</f>
        <v>100</v>
      </c>
      <c r="I176" s="16">
        <f>SUM(I162:I175)</f>
        <v>0</v>
      </c>
      <c r="J176" s="15" t="str">
        <f>IF(I176=0,"-    ",I176/I176*100)</f>
        <v xml:space="preserve">-    </v>
      </c>
      <c r="K176" s="22">
        <f>SUM(K162:K175)</f>
        <v>128702</v>
      </c>
      <c r="L176" s="23">
        <f>IF(K176=0,"- - -",K176/K176*100)</f>
        <v>100</v>
      </c>
      <c r="O176" s="69"/>
    </row>
    <row r="177" spans="1:15" ht="15" thickBot="1" x14ac:dyDescent="0.35">
      <c r="A177" s="163" t="s">
        <v>245</v>
      </c>
      <c r="B177" s="164"/>
      <c r="C177" s="18">
        <f>IF($K176=0,"- - -",C176/$K176*100)</f>
        <v>1.1654830538763967E-2</v>
      </c>
      <c r="D177" s="19"/>
      <c r="E177" s="20">
        <f>IF($K176=0,"- - -",E176/$K176*100)</f>
        <v>51.253282777268417</v>
      </c>
      <c r="F177" s="19"/>
      <c r="G177" s="20">
        <f>IF($K176=0,"- - -",G176/$K176*100)</f>
        <v>48.735062392192816</v>
      </c>
      <c r="H177" s="19"/>
      <c r="I177" s="20">
        <f>IF($K176=0,"- - -",I176/$K176*100)</f>
        <v>0</v>
      </c>
      <c r="J177" s="19"/>
      <c r="K177" s="24">
        <f>IF($K176=0,"- - -",K176/$K176*100)</f>
        <v>100</v>
      </c>
      <c r="L177" s="25"/>
    </row>
    <row r="180" spans="1:15" x14ac:dyDescent="0.3">
      <c r="A180" s="49" t="s">
        <v>401</v>
      </c>
      <c r="J180" s="48"/>
      <c r="L180" s="48"/>
    </row>
    <row r="181" spans="1:15" ht="15" thickBot="1" x14ac:dyDescent="0.35"/>
    <row r="182" spans="1:15" ht="14.4" customHeight="1" x14ac:dyDescent="0.3">
      <c r="A182" s="157" t="s">
        <v>449</v>
      </c>
      <c r="B182" s="158"/>
      <c r="C182" s="32" t="s">
        <v>259</v>
      </c>
      <c r="D182" s="33"/>
      <c r="E182" s="33" t="s">
        <v>260</v>
      </c>
      <c r="F182" s="33"/>
      <c r="G182" s="33" t="s">
        <v>261</v>
      </c>
      <c r="H182" s="33"/>
      <c r="I182" s="33" t="s">
        <v>262</v>
      </c>
      <c r="J182" s="33"/>
      <c r="K182" s="35" t="s">
        <v>153</v>
      </c>
      <c r="L182" s="36"/>
    </row>
    <row r="183" spans="1:15" ht="15" thickBot="1" x14ac:dyDescent="0.35">
      <c r="A183" s="159"/>
      <c r="B183" s="160"/>
      <c r="C183" s="37" t="s">
        <v>154</v>
      </c>
      <c r="D183" s="38" t="s">
        <v>0</v>
      </c>
      <c r="E183" s="39" t="s">
        <v>154</v>
      </c>
      <c r="F183" s="38" t="s">
        <v>0</v>
      </c>
      <c r="G183" s="39" t="s">
        <v>154</v>
      </c>
      <c r="H183" s="38" t="s">
        <v>0</v>
      </c>
      <c r="I183" s="37" t="s">
        <v>154</v>
      </c>
      <c r="J183" s="38" t="s">
        <v>0</v>
      </c>
      <c r="K183" s="41" t="s">
        <v>154</v>
      </c>
      <c r="L183" s="42" t="s">
        <v>0</v>
      </c>
    </row>
    <row r="184" spans="1:15" x14ac:dyDescent="0.3">
      <c r="A184" s="59">
        <v>0</v>
      </c>
      <c r="B184" s="62" t="s">
        <v>186</v>
      </c>
      <c r="C184" s="8">
        <v>1271</v>
      </c>
      <c r="D184" s="5">
        <f>IF(C198=0,"- - -",C184/C198*100)</f>
        <v>1.0274609346580115</v>
      </c>
      <c r="E184" s="4">
        <v>162</v>
      </c>
      <c r="F184" s="5">
        <f>IF(E198=0,"- - -",E184/E198*100)</f>
        <v>3.7387491345488111</v>
      </c>
      <c r="G184" s="4">
        <v>1</v>
      </c>
      <c r="H184" s="5">
        <f>IF(G198=0,"- - -",G184/G198*100)</f>
        <v>1.0526315789473684</v>
      </c>
      <c r="I184" s="4">
        <v>498</v>
      </c>
      <c r="J184" s="5">
        <f>IF(I198=0,"- - -",I184/I198*100)</f>
        <v>87.215411558669004</v>
      </c>
      <c r="K184" s="26">
        <f>C184+E184+G184+I184</f>
        <v>1932</v>
      </c>
      <c r="L184" s="27">
        <f>IF(K198=0,"- - -",K184/K198*100)</f>
        <v>1.5011421733927988</v>
      </c>
      <c r="O184" s="69"/>
    </row>
    <row r="185" spans="1:15" x14ac:dyDescent="0.3">
      <c r="A185" s="60">
        <v>1</v>
      </c>
      <c r="B185" s="62" t="s">
        <v>186</v>
      </c>
      <c r="C185" s="9">
        <v>2352</v>
      </c>
      <c r="D185" s="3">
        <f>IF(C198=0,"- - -",C185/C198*100)</f>
        <v>1.9013281812082166</v>
      </c>
      <c r="E185" s="2">
        <v>46</v>
      </c>
      <c r="F185" s="3">
        <f>IF(E198=0,"- - -",E185/E198*100)</f>
        <v>1.0616201246249712</v>
      </c>
      <c r="G185" s="2">
        <v>0</v>
      </c>
      <c r="H185" s="3">
        <f>IF(G198=0,"- - -",G185/G198*100)</f>
        <v>0</v>
      </c>
      <c r="I185" s="2">
        <v>50</v>
      </c>
      <c r="J185" s="3">
        <f>IF(I198=0,"- - -",I185/I198*100)</f>
        <v>8.7565674255691768</v>
      </c>
      <c r="K185" s="26">
        <f t="shared" ref="K185:K195" si="23">C185+E185+G185+I185</f>
        <v>2448</v>
      </c>
      <c r="L185" s="29">
        <f>IF(K198=0,"- - -",K185/K198*100)</f>
        <v>1.9020683439262793</v>
      </c>
      <c r="O185" s="69"/>
    </row>
    <row r="186" spans="1:15" x14ac:dyDescent="0.3">
      <c r="A186" s="60">
        <v>2</v>
      </c>
      <c r="B186" s="62" t="s">
        <v>183</v>
      </c>
      <c r="C186" s="9">
        <v>4875</v>
      </c>
      <c r="D186" s="3">
        <f>IF(C198=0,"- - -",C186/C198*100)</f>
        <v>3.940890681713459</v>
      </c>
      <c r="E186" s="2">
        <v>28</v>
      </c>
      <c r="F186" s="3">
        <f>IF(E198=0,"- - -",E186/E198*100)</f>
        <v>0.64620355411954766</v>
      </c>
      <c r="G186" s="2">
        <v>0</v>
      </c>
      <c r="H186" s="3">
        <f>IF(G198=0,"- - -",G186/G198*100)</f>
        <v>0</v>
      </c>
      <c r="I186" s="2">
        <v>9</v>
      </c>
      <c r="J186" s="3">
        <f>IF(I198=0,"- - -",I186/I198*100)</f>
        <v>1.5761821366024518</v>
      </c>
      <c r="K186" s="26">
        <f t="shared" si="23"/>
        <v>4912</v>
      </c>
      <c r="L186" s="29">
        <f>IF(K198=0,"- - -",K186/K198*100)</f>
        <v>3.816568507093907</v>
      </c>
      <c r="O186" s="69"/>
    </row>
    <row r="187" spans="1:15" x14ac:dyDescent="0.3">
      <c r="A187" s="60">
        <v>3</v>
      </c>
      <c r="B187" s="62" t="s">
        <v>183</v>
      </c>
      <c r="C187" s="9">
        <v>23109</v>
      </c>
      <c r="D187" s="3">
        <f>IF(C198=0,"- - -",C187/C198*100)</f>
        <v>18.681034413070012</v>
      </c>
      <c r="E187" s="2">
        <v>62</v>
      </c>
      <c r="F187" s="3">
        <f>IF(E198=0,"- - -",E187/E198*100)</f>
        <v>1.4308792984075698</v>
      </c>
      <c r="G187" s="2">
        <v>3</v>
      </c>
      <c r="H187" s="3">
        <f>IF(G198=0,"- - -",G187/G198*100)</f>
        <v>3.1578947368421053</v>
      </c>
      <c r="I187" s="2">
        <v>9</v>
      </c>
      <c r="J187" s="3">
        <f>IF(I198=0,"- - -",I187/I198*100)</f>
        <v>1.5761821366024518</v>
      </c>
      <c r="K187" s="26">
        <f t="shared" si="23"/>
        <v>23183</v>
      </c>
      <c r="L187" s="29">
        <f>IF(K198=0,"- - -",K187/K198*100)</f>
        <v>18.012929092011003</v>
      </c>
      <c r="O187" s="69"/>
    </row>
    <row r="188" spans="1:15" x14ac:dyDescent="0.3">
      <c r="A188" s="60">
        <v>4</v>
      </c>
      <c r="B188" s="62" t="s">
        <v>183</v>
      </c>
      <c r="C188" s="9">
        <v>50927</v>
      </c>
      <c r="D188" s="3">
        <f>IF(C198=0,"- - -",C188/C198*100)</f>
        <v>41.168767127717196</v>
      </c>
      <c r="E188" s="2">
        <v>356</v>
      </c>
      <c r="F188" s="3">
        <f>IF(E198=0,"- - -",E188/E198*100)</f>
        <v>8.2160166166628201</v>
      </c>
      <c r="G188" s="2">
        <v>3</v>
      </c>
      <c r="H188" s="3">
        <f>IF(G198=0,"- - -",G188/G198*100)</f>
        <v>3.1578947368421053</v>
      </c>
      <c r="I188" s="2">
        <v>3</v>
      </c>
      <c r="J188" s="3">
        <f>IF(I198=0,"- - -",I188/I198*100)</f>
        <v>0.52539404553415059</v>
      </c>
      <c r="K188" s="26">
        <f t="shared" si="23"/>
        <v>51289</v>
      </c>
      <c r="L188" s="29">
        <f>IF(K198=0,"- - -",K188/K198*100)</f>
        <v>39.850973566844338</v>
      </c>
      <c r="O188" s="69"/>
    </row>
    <row r="189" spans="1:15" x14ac:dyDescent="0.3">
      <c r="A189" s="60">
        <v>5</v>
      </c>
      <c r="B189" s="62" t="s">
        <v>183</v>
      </c>
      <c r="C189" s="9">
        <v>23071</v>
      </c>
      <c r="D189" s="3">
        <f>IF(C198=0,"- - -",C189/C198*100)</f>
        <v>18.650315675448454</v>
      </c>
      <c r="E189" s="2">
        <v>619</v>
      </c>
      <c r="F189" s="3">
        <f>IF(E198=0,"- - -",E189/E198*100)</f>
        <v>14.285714285714285</v>
      </c>
      <c r="G189" s="2">
        <v>12</v>
      </c>
      <c r="H189" s="3">
        <f>IF(G198=0,"- - -",G189/G198*100)</f>
        <v>12.631578947368421</v>
      </c>
      <c r="I189" s="2">
        <v>1</v>
      </c>
      <c r="J189" s="3">
        <f>IF(I198=0,"- - -",I189/I198*100)</f>
        <v>0.17513134851138354</v>
      </c>
      <c r="K189" s="26">
        <f t="shared" si="23"/>
        <v>23703</v>
      </c>
      <c r="L189" s="29">
        <f>IF(K198=0,"- - -",K189/K198*100)</f>
        <v>18.416963217354819</v>
      </c>
      <c r="O189" s="69"/>
    </row>
    <row r="190" spans="1:15" x14ac:dyDescent="0.3">
      <c r="A190" s="60">
        <v>6</v>
      </c>
      <c r="B190" s="62" t="s">
        <v>183</v>
      </c>
      <c r="C190" s="9">
        <v>8820</v>
      </c>
      <c r="D190" s="3">
        <f>IF(C198=0,"- - -",C190/C198*100)</f>
        <v>7.1299806795308118</v>
      </c>
      <c r="E190" s="2">
        <v>595</v>
      </c>
      <c r="F190" s="3">
        <f>IF(E198=0,"- - -",E190/E198*100)</f>
        <v>13.731825525040387</v>
      </c>
      <c r="G190" s="2">
        <v>2</v>
      </c>
      <c r="H190" s="3">
        <f>IF(G198=0,"- - -",G190/G198*100)</f>
        <v>2.1052631578947367</v>
      </c>
      <c r="I190" s="2">
        <v>0</v>
      </c>
      <c r="J190" s="3">
        <f>IF(I198=0,"- - -",I190/I198*100)</f>
        <v>0</v>
      </c>
      <c r="K190" s="26">
        <f t="shared" si="23"/>
        <v>9417</v>
      </c>
      <c r="L190" s="29">
        <f>IF(K198=0,"- - -",K190/K198*100)</f>
        <v>7.3169026122360172</v>
      </c>
      <c r="O190" s="69"/>
    </row>
    <row r="191" spans="1:15" x14ac:dyDescent="0.3">
      <c r="A191" s="60">
        <v>7</v>
      </c>
      <c r="B191" s="62" t="s">
        <v>183</v>
      </c>
      <c r="C191" s="9">
        <v>2957</v>
      </c>
      <c r="D191" s="3">
        <f>IF(C198=0,"- - -",C191/C198*100)</f>
        <v>2.3904028196567584</v>
      </c>
      <c r="E191" s="2">
        <v>399</v>
      </c>
      <c r="F191" s="3">
        <f>IF(E198=0,"- - -",E191/E198*100)</f>
        <v>9.2084006462035539</v>
      </c>
      <c r="G191" s="2">
        <v>5</v>
      </c>
      <c r="H191" s="3">
        <f>IF(G198=0,"- - -",G191/G198*100)</f>
        <v>5.2631578947368416</v>
      </c>
      <c r="I191" s="2">
        <v>0</v>
      </c>
      <c r="J191" s="3">
        <f>IF(I198=0,"- - -",I191/I198*100)</f>
        <v>0</v>
      </c>
      <c r="K191" s="26">
        <f t="shared" si="23"/>
        <v>3361</v>
      </c>
      <c r="L191" s="29">
        <f>IF(K198=0,"- - -",K191/K198*100)</f>
        <v>2.6114590293857125</v>
      </c>
      <c r="O191" s="69"/>
    </row>
    <row r="192" spans="1:15" x14ac:dyDescent="0.3">
      <c r="A192" s="60">
        <v>8</v>
      </c>
      <c r="B192" s="62" t="s">
        <v>183</v>
      </c>
      <c r="C192" s="9">
        <v>931</v>
      </c>
      <c r="D192" s="3">
        <f>IF(C198=0,"- - -",C192/C198*100)</f>
        <v>0.75260907172825231</v>
      </c>
      <c r="E192" s="2">
        <v>185</v>
      </c>
      <c r="F192" s="3">
        <f>IF(E198=0,"- - -",E192/E198*100)</f>
        <v>4.2695591968612971</v>
      </c>
      <c r="G192" s="2">
        <v>1</v>
      </c>
      <c r="H192" s="3">
        <f>IF(G198=0,"- - -",G192/G198*100)</f>
        <v>1.0526315789473684</v>
      </c>
      <c r="I192" s="2">
        <v>0</v>
      </c>
      <c r="J192" s="3">
        <f>IF(I198=0,"- - -",I192/I198*100)</f>
        <v>0</v>
      </c>
      <c r="K192" s="26">
        <f t="shared" si="23"/>
        <v>1117</v>
      </c>
      <c r="L192" s="29">
        <f>IF(K198=0,"- - -",K192/K198*100)</f>
        <v>0.86789638078662334</v>
      </c>
      <c r="O192" s="69"/>
    </row>
    <row r="193" spans="1:15" x14ac:dyDescent="0.3">
      <c r="A193" s="60">
        <v>9</v>
      </c>
      <c r="B193" s="62" t="s">
        <v>183</v>
      </c>
      <c r="C193" s="9">
        <v>606</v>
      </c>
      <c r="D193" s="3">
        <f>IF(C198=0,"- - -",C193/C198*100)</f>
        <v>0.48988302628068847</v>
      </c>
      <c r="E193" s="2">
        <v>99</v>
      </c>
      <c r="F193" s="3">
        <f>IF(E198=0,"- - -",E193/E198*100)</f>
        <v>2.2847911377798291</v>
      </c>
      <c r="G193" s="2">
        <v>2</v>
      </c>
      <c r="H193" s="3">
        <f>IF(G198=0,"- - -",G193/G198*100)</f>
        <v>2.1052631578947367</v>
      </c>
      <c r="I193" s="2">
        <v>0</v>
      </c>
      <c r="J193" s="3">
        <f>IF(I198=0,"- - -",I193/I198*100)</f>
        <v>0</v>
      </c>
      <c r="K193" s="26">
        <f t="shared" si="23"/>
        <v>707</v>
      </c>
      <c r="L193" s="29">
        <f>IF(K198=0,"- - -",K193/K198*100)</f>
        <v>0.54933101272707496</v>
      </c>
      <c r="O193" s="69"/>
    </row>
    <row r="194" spans="1:15" x14ac:dyDescent="0.3">
      <c r="A194" s="61">
        <v>10</v>
      </c>
      <c r="B194" s="62" t="s">
        <v>183</v>
      </c>
      <c r="C194" s="10">
        <v>481</v>
      </c>
      <c r="D194" s="7">
        <f>IF(C198=0,"- - -",C194/C198*100)</f>
        <v>0.38883454726239464</v>
      </c>
      <c r="E194" s="6">
        <v>80</v>
      </c>
      <c r="F194" s="7">
        <f>IF(E198=0,"- - -",E194/E198*100)</f>
        <v>1.8462958689129931</v>
      </c>
      <c r="G194" s="6">
        <v>5</v>
      </c>
      <c r="H194" s="7">
        <f>IF(G198=0,"- - -",G194/G198*100)</f>
        <v>5.2631578947368416</v>
      </c>
      <c r="I194" s="6">
        <v>0</v>
      </c>
      <c r="J194" s="7">
        <f>IF(I198=0,"- - -",I194/I198*100)</f>
        <v>0</v>
      </c>
      <c r="K194" s="26">
        <f t="shared" si="23"/>
        <v>566</v>
      </c>
      <c r="L194" s="29">
        <f>IF(K198=0,"- - -",K194/K198*100)</f>
        <v>0.43977560566269369</v>
      </c>
      <c r="O194" s="69"/>
    </row>
    <row r="195" spans="1:15" x14ac:dyDescent="0.3">
      <c r="A195" s="80" t="s">
        <v>47</v>
      </c>
      <c r="B195" s="62" t="s">
        <v>183</v>
      </c>
      <c r="C195" s="10">
        <v>2442</v>
      </c>
      <c r="D195" s="7">
        <f>IF(C198=0,"- - -",C195/C198*100)</f>
        <v>1.9740830861013878</v>
      </c>
      <c r="E195" s="6">
        <v>829</v>
      </c>
      <c r="F195" s="7">
        <f>IF(E198=0,"- - -",E195/E198*100)</f>
        <v>19.132240941610892</v>
      </c>
      <c r="G195" s="6">
        <v>10</v>
      </c>
      <c r="H195" s="7">
        <f>IF(G198=0,"- - -",G195/G198*100)</f>
        <v>10.526315789473683</v>
      </c>
      <c r="I195" s="6">
        <v>0</v>
      </c>
      <c r="J195" s="7">
        <f>IF(I198=0,"- - -",I195/I198*100)</f>
        <v>0</v>
      </c>
      <c r="K195" s="26">
        <f t="shared" si="23"/>
        <v>3281</v>
      </c>
      <c r="L195" s="29">
        <f>IF(K198=0,"- - -",K195/K198*100)</f>
        <v>2.5492999331789714</v>
      </c>
      <c r="O195" s="69"/>
    </row>
    <row r="196" spans="1:15" x14ac:dyDescent="0.3">
      <c r="A196" s="81" t="s">
        <v>49</v>
      </c>
      <c r="B196" s="62" t="s">
        <v>183</v>
      </c>
      <c r="C196" s="10">
        <v>858</v>
      </c>
      <c r="D196" s="7">
        <f>IF(C198=0,"- - -",C196/C198*100)</f>
        <v>0.69359675998156878</v>
      </c>
      <c r="E196" s="6">
        <v>436</v>
      </c>
      <c r="F196" s="7">
        <f>IF(E198=0,"- - -",E196/E198*100)</f>
        <v>10.062312485575815</v>
      </c>
      <c r="G196" s="6">
        <v>11</v>
      </c>
      <c r="H196" s="7">
        <f>IF(G198=0,"- - -",G196/G198*100)</f>
        <v>11.578947368421053</v>
      </c>
      <c r="I196" s="6">
        <v>1</v>
      </c>
      <c r="J196" s="7">
        <f>IF(I198=0,"- - -",I196/I198*100)</f>
        <v>0.17513134851138354</v>
      </c>
      <c r="K196" s="26">
        <f t="shared" ref="K196" si="24">C196+E196+G196+I196</f>
        <v>1306</v>
      </c>
      <c r="L196" s="29">
        <f>IF(K198=0,"- - -",K196/K198*100)</f>
        <v>1.0147472455750495</v>
      </c>
      <c r="O196" s="69"/>
    </row>
    <row r="197" spans="1:15" ht="15" thickBot="1" x14ac:dyDescent="0.35">
      <c r="A197" s="61" t="s">
        <v>48</v>
      </c>
      <c r="B197" s="62" t="s">
        <v>183</v>
      </c>
      <c r="C197" s="10">
        <v>1003</v>
      </c>
      <c r="D197" s="7">
        <f>IF(C198=0,"- - -",C197/C198*100)</f>
        <v>0.81081299564278952</v>
      </c>
      <c r="E197" s="6">
        <v>437</v>
      </c>
      <c r="F197" s="7">
        <f>IF(E198=0,"- - -",E197/E198*100)</f>
        <v>10.085391183937226</v>
      </c>
      <c r="G197" s="6">
        <v>40</v>
      </c>
      <c r="H197" s="7">
        <f>IF(G198=0,"- - -",G197/G198*100)</f>
        <v>42.105263157894733</v>
      </c>
      <c r="I197" s="6">
        <v>0</v>
      </c>
      <c r="J197" s="7">
        <f>IF(I198=0,"- - -",I197/I198*100)</f>
        <v>0</v>
      </c>
      <c r="K197" s="26">
        <f t="shared" ref="K197" si="25">C197+E197+G197+I197</f>
        <v>1480</v>
      </c>
      <c r="L197" s="29">
        <f>IF(K198=0,"- - -",K197/K198*100)</f>
        <v>1.1499432798247113</v>
      </c>
      <c r="O197" s="69"/>
    </row>
    <row r="198" spans="1:15" x14ac:dyDescent="0.3">
      <c r="A198" s="161" t="s">
        <v>153</v>
      </c>
      <c r="B198" s="162"/>
      <c r="C198" s="14">
        <f>SUM(C184:C197)</f>
        <v>123703</v>
      </c>
      <c r="D198" s="15">
        <f>IF(C198=0,"- - -",C198/C198*100)</f>
        <v>100</v>
      </c>
      <c r="E198" s="16">
        <f>SUM(E184:E197)</f>
        <v>4333</v>
      </c>
      <c r="F198" s="15">
        <f>IF(E198=0,"- - -",E198/E198*100)</f>
        <v>100</v>
      </c>
      <c r="G198" s="16">
        <f>SUM(G184:G197)</f>
        <v>95</v>
      </c>
      <c r="H198" s="15">
        <f>IF(G198=0,"- - -",G198/G198*100)</f>
        <v>100</v>
      </c>
      <c r="I198" s="16">
        <f>SUM(I184:I197)</f>
        <v>571</v>
      </c>
      <c r="J198" s="15">
        <f>IF(I198=0,"- - -",I198/I198*100)</f>
        <v>100</v>
      </c>
      <c r="K198" s="22">
        <f>SUM(K184:K197)</f>
        <v>128702</v>
      </c>
      <c r="L198" s="23">
        <f>IF(K198=0,"- - -",K198/K198*100)</f>
        <v>100</v>
      </c>
      <c r="O198" s="69"/>
    </row>
    <row r="199" spans="1:15" ht="15" thickBot="1" x14ac:dyDescent="0.35">
      <c r="A199" s="163" t="s">
        <v>609</v>
      </c>
      <c r="B199" s="164"/>
      <c r="C199" s="18">
        <f>IF($K198=0,"- - -",C198/$K198*100)</f>
        <v>96.115833475781258</v>
      </c>
      <c r="D199" s="19"/>
      <c r="E199" s="20">
        <f>IF($K198=0,"- - -",E198/$K198*100)</f>
        <v>3.3666920482976175</v>
      </c>
      <c r="F199" s="19"/>
      <c r="G199" s="20">
        <f>IF($K198=0,"- - -",G198/$K198*100)</f>
        <v>7.3813926745505118E-2</v>
      </c>
      <c r="H199" s="19"/>
      <c r="I199" s="20">
        <f>IF($K198=0,"- - -",I198/$K198*100)</f>
        <v>0.44366054917561504</v>
      </c>
      <c r="J199" s="19"/>
      <c r="K199" s="24">
        <f>IF($K198=0,"- - -",K198/$K198*100)</f>
        <v>100</v>
      </c>
      <c r="L199" s="25"/>
    </row>
    <row r="200" spans="1:15" x14ac:dyDescent="0.3">
      <c r="A200" s="155" t="s">
        <v>537</v>
      </c>
      <c r="B200" s="156"/>
      <c r="C200" s="156"/>
      <c r="D200" s="156"/>
      <c r="E200" s="156"/>
    </row>
    <row r="202" spans="1:15" x14ac:dyDescent="0.3">
      <c r="A202" s="49" t="s">
        <v>402</v>
      </c>
      <c r="L202" s="48"/>
    </row>
    <row r="203" spans="1:15" ht="15" thickBot="1" x14ac:dyDescent="0.35"/>
    <row r="204" spans="1:15" ht="14.4" customHeight="1" x14ac:dyDescent="0.3">
      <c r="A204" s="157" t="s">
        <v>449</v>
      </c>
      <c r="B204" s="158"/>
      <c r="C204" s="32" t="s">
        <v>263</v>
      </c>
      <c r="D204" s="33"/>
      <c r="E204" s="33" t="s">
        <v>264</v>
      </c>
      <c r="F204" s="33"/>
      <c r="G204" s="33" t="s">
        <v>279</v>
      </c>
      <c r="H204" s="33"/>
      <c r="I204" s="35" t="s">
        <v>153</v>
      </c>
      <c r="J204" s="36"/>
    </row>
    <row r="205" spans="1:15" ht="15" thickBot="1" x14ac:dyDescent="0.35">
      <c r="A205" s="159"/>
      <c r="B205" s="160"/>
      <c r="C205" s="37" t="s">
        <v>154</v>
      </c>
      <c r="D205" s="38" t="s">
        <v>0</v>
      </c>
      <c r="E205" s="39" t="s">
        <v>154</v>
      </c>
      <c r="F205" s="38" t="s">
        <v>0</v>
      </c>
      <c r="G205" s="39" t="s">
        <v>154</v>
      </c>
      <c r="H205" s="38" t="s">
        <v>0</v>
      </c>
      <c r="I205" s="41" t="s">
        <v>154</v>
      </c>
      <c r="J205" s="42" t="s">
        <v>0</v>
      </c>
    </row>
    <row r="206" spans="1:15" x14ac:dyDescent="0.3">
      <c r="A206" s="59">
        <v>0</v>
      </c>
      <c r="B206" s="62" t="s">
        <v>186</v>
      </c>
      <c r="C206" s="8">
        <v>1013</v>
      </c>
      <c r="D206" s="5">
        <f>IF(C220=0,"- - -",C206/C220*100)</f>
        <v>0.99932917686054779</v>
      </c>
      <c r="E206" s="4">
        <v>376</v>
      </c>
      <c r="F206" s="5">
        <f>IF(E220=0,"- - -",E206/E220*100)</f>
        <v>1.4134806962144282</v>
      </c>
      <c r="G206" s="4">
        <v>543</v>
      </c>
      <c r="H206" s="5">
        <f>IF(G220=0,"- - -",G206/G220*100)</f>
        <v>74.079126875852666</v>
      </c>
      <c r="I206" s="26">
        <f>C206+E206+G206</f>
        <v>1932</v>
      </c>
      <c r="J206" s="27">
        <f>IF(I220=0,"- - -",I206/I220*100)</f>
        <v>1.5011421733927988</v>
      </c>
      <c r="M206" s="69"/>
    </row>
    <row r="207" spans="1:15" x14ac:dyDescent="0.3">
      <c r="A207" s="60">
        <v>1</v>
      </c>
      <c r="B207" s="62" t="s">
        <v>186</v>
      </c>
      <c r="C207" s="9">
        <v>2216</v>
      </c>
      <c r="D207" s="3">
        <f>IF(C220=0,"- - -",C207/C220*100)</f>
        <v>2.1860942309210007</v>
      </c>
      <c r="E207" s="2">
        <v>165</v>
      </c>
      <c r="F207" s="3">
        <f>IF(E220=0,"- - -",E207/E220*100)</f>
        <v>0.62027743317920381</v>
      </c>
      <c r="G207" s="2">
        <v>67</v>
      </c>
      <c r="H207" s="3">
        <f>IF(G220=0,"- - -",G207/G220*100)</f>
        <v>9.1405184174624825</v>
      </c>
      <c r="I207" s="26">
        <f t="shared" ref="I207:I217" si="26">C207+E207+G207</f>
        <v>2448</v>
      </c>
      <c r="J207" s="29">
        <f>IF(I220=0,"- - -",I207/I220*100)</f>
        <v>1.9020683439262793</v>
      </c>
      <c r="M207" s="69"/>
    </row>
    <row r="208" spans="1:15" x14ac:dyDescent="0.3">
      <c r="A208" s="60">
        <v>2</v>
      </c>
      <c r="B208" s="62" t="s">
        <v>183</v>
      </c>
      <c r="C208" s="9">
        <v>4750</v>
      </c>
      <c r="D208" s="3">
        <f>IF(C220=0,"- - -",C208/C220*100)</f>
        <v>4.6858969299976323</v>
      </c>
      <c r="E208" s="2">
        <v>145</v>
      </c>
      <c r="F208" s="3">
        <f>IF(E220=0,"- - -",E208/E220*100)</f>
        <v>0.54509228976354274</v>
      </c>
      <c r="G208" s="2">
        <v>17</v>
      </c>
      <c r="H208" s="3">
        <f>IF(G220=0,"- - -",G208/G220*100)</f>
        <v>2.3192360163710775</v>
      </c>
      <c r="I208" s="26">
        <f t="shared" si="26"/>
        <v>4912</v>
      </c>
      <c r="J208" s="29">
        <f>IF(I220=0,"- - -",I208/I220*100)</f>
        <v>3.816568507093907</v>
      </c>
      <c r="M208" s="69"/>
    </row>
    <row r="209" spans="1:13" x14ac:dyDescent="0.3">
      <c r="A209" s="60">
        <v>3</v>
      </c>
      <c r="B209" s="62" t="s">
        <v>183</v>
      </c>
      <c r="C209" s="9">
        <v>22438</v>
      </c>
      <c r="D209" s="3">
        <f>IF(C220=0,"- - -",C209/C220*100)</f>
        <v>22.135190592691973</v>
      </c>
      <c r="E209" s="2">
        <v>711</v>
      </c>
      <c r="F209" s="3">
        <f>IF(E220=0,"- - -",E209/E220*100)</f>
        <v>2.672831848426751</v>
      </c>
      <c r="G209" s="2">
        <v>34</v>
      </c>
      <c r="H209" s="3">
        <f>IF(G220=0,"- - -",G209/G220*100)</f>
        <v>4.6384720327421549</v>
      </c>
      <c r="I209" s="26">
        <f t="shared" si="26"/>
        <v>23183</v>
      </c>
      <c r="J209" s="29">
        <f>IF(I220=0,"- - -",I209/I220*100)</f>
        <v>18.012929092011003</v>
      </c>
      <c r="M209" s="69"/>
    </row>
    <row r="210" spans="1:13" x14ac:dyDescent="0.3">
      <c r="A210" s="60">
        <v>4</v>
      </c>
      <c r="B210" s="62" t="s">
        <v>183</v>
      </c>
      <c r="C210" s="9">
        <v>47390</v>
      </c>
      <c r="D210" s="3">
        <f>IF(C220=0,"- - -",C210/C220*100)</f>
        <v>46.75045379212375</v>
      </c>
      <c r="E210" s="2">
        <v>3857</v>
      </c>
      <c r="F210" s="3">
        <f>IF(E220=0,"- - -",E210/E220*100)</f>
        <v>14.499454907710236</v>
      </c>
      <c r="G210" s="2">
        <v>42</v>
      </c>
      <c r="H210" s="3">
        <f>IF(G220=0,"- - -",G210/G220*100)</f>
        <v>5.7298772169167806</v>
      </c>
      <c r="I210" s="26">
        <f t="shared" si="26"/>
        <v>51289</v>
      </c>
      <c r="J210" s="29">
        <f>IF(I220=0,"- - -",I210/I220*100)</f>
        <v>39.850973566844338</v>
      </c>
      <c r="M210" s="69"/>
    </row>
    <row r="211" spans="1:13" x14ac:dyDescent="0.3">
      <c r="A211" s="60">
        <v>5</v>
      </c>
      <c r="B211" s="62" t="s">
        <v>183</v>
      </c>
      <c r="C211" s="9">
        <v>15370</v>
      </c>
      <c r="D211" s="3">
        <f>IF(C220=0,"- - -",C211/C220*100)</f>
        <v>15.162575960855495</v>
      </c>
      <c r="E211" s="2">
        <v>8323</v>
      </c>
      <c r="F211" s="3">
        <f>IF(E220=0,"- - -",E211/E220*100)</f>
        <v>31.288297432427353</v>
      </c>
      <c r="G211" s="2">
        <v>10</v>
      </c>
      <c r="H211" s="3">
        <f>IF(G220=0,"- - -",G211/G220*100)</f>
        <v>1.3642564802182811</v>
      </c>
      <c r="I211" s="26">
        <f t="shared" si="26"/>
        <v>23703</v>
      </c>
      <c r="J211" s="29">
        <f>IF(I220=0,"- - -",I211/I220*100)</f>
        <v>18.416963217354819</v>
      </c>
      <c r="M211" s="69"/>
    </row>
    <row r="212" spans="1:13" x14ac:dyDescent="0.3">
      <c r="A212" s="60">
        <v>6</v>
      </c>
      <c r="B212" s="62" t="s">
        <v>183</v>
      </c>
      <c r="C212" s="9">
        <v>2696</v>
      </c>
      <c r="D212" s="3">
        <f>IF(C220=0,"- - -",C212/C220*100)</f>
        <v>2.6596164470049719</v>
      </c>
      <c r="E212" s="2">
        <v>6718</v>
      </c>
      <c r="F212" s="3">
        <f>IF(E220=0,"- - -",E212/E220*100)</f>
        <v>25.254689673320552</v>
      </c>
      <c r="G212" s="2">
        <v>3</v>
      </c>
      <c r="H212" s="3">
        <f>IF(G220=0,"- - -",G212/G220*100)</f>
        <v>0.40927694406548432</v>
      </c>
      <c r="I212" s="26">
        <f t="shared" si="26"/>
        <v>9417</v>
      </c>
      <c r="J212" s="29">
        <f>IF(I220=0,"- - -",I212/I220*100)</f>
        <v>7.3169026122360172</v>
      </c>
      <c r="M212" s="69"/>
    </row>
    <row r="213" spans="1:13" x14ac:dyDescent="0.3">
      <c r="A213" s="60">
        <v>7</v>
      </c>
      <c r="B213" s="62" t="s">
        <v>183</v>
      </c>
      <c r="C213" s="9">
        <v>1148</v>
      </c>
      <c r="D213" s="3">
        <f>IF(C220=0,"- - -",C213/C220*100)</f>
        <v>1.1325073001341648</v>
      </c>
      <c r="E213" s="2">
        <v>2212</v>
      </c>
      <c r="F213" s="3">
        <f>IF(E220=0,"- - -",E213/E220*100)</f>
        <v>8.3154768617721135</v>
      </c>
      <c r="G213" s="2">
        <v>1</v>
      </c>
      <c r="H213" s="3">
        <f>IF(G220=0,"- - -",G213/G220*100)</f>
        <v>0.13642564802182811</v>
      </c>
      <c r="I213" s="26">
        <f t="shared" si="26"/>
        <v>3361</v>
      </c>
      <c r="J213" s="29">
        <f>IF(I220=0,"- - -",I213/I220*100)</f>
        <v>2.6114590293857125</v>
      </c>
      <c r="M213" s="69"/>
    </row>
    <row r="214" spans="1:13" x14ac:dyDescent="0.3">
      <c r="A214" s="60">
        <v>8</v>
      </c>
      <c r="B214" s="62" t="s">
        <v>183</v>
      </c>
      <c r="C214" s="9">
        <v>584</v>
      </c>
      <c r="D214" s="3">
        <f>IF(C220=0,"- - -",C214/C220*100)</f>
        <v>0.57611869623549838</v>
      </c>
      <c r="E214" s="2">
        <v>529</v>
      </c>
      <c r="F214" s="3">
        <f>IF(E220=0,"- - -",E214/E220*100)</f>
        <v>1.9886470433442351</v>
      </c>
      <c r="G214" s="2">
        <v>4</v>
      </c>
      <c r="H214" s="3">
        <f>IF(G220=0,"- - -",G214/G220*100)</f>
        <v>0.54570259208731242</v>
      </c>
      <c r="I214" s="26">
        <f t="shared" si="26"/>
        <v>1117</v>
      </c>
      <c r="J214" s="29">
        <f>IF(I220=0,"- - -",I214/I220*100)</f>
        <v>0.86789638078662334</v>
      </c>
      <c r="M214" s="69"/>
    </row>
    <row r="215" spans="1:13" x14ac:dyDescent="0.3">
      <c r="A215" s="60">
        <v>9</v>
      </c>
      <c r="B215" s="62" t="s">
        <v>183</v>
      </c>
      <c r="C215" s="9">
        <v>399</v>
      </c>
      <c r="D215" s="3">
        <f>IF(C220=0,"- - -",C215/C220*100)</f>
        <v>0.39361534211980109</v>
      </c>
      <c r="E215" s="2">
        <v>307</v>
      </c>
      <c r="F215" s="3">
        <f>IF(E220=0,"- - -",E215/E220*100)</f>
        <v>1.1540919514303973</v>
      </c>
      <c r="G215" s="2">
        <v>1</v>
      </c>
      <c r="H215" s="3">
        <f>IF(G220=0,"- - -",G215/G220*100)</f>
        <v>0.13642564802182811</v>
      </c>
      <c r="I215" s="26">
        <f t="shared" si="26"/>
        <v>707</v>
      </c>
      <c r="J215" s="29">
        <f>IF(I220=0,"- - -",I215/I220*100)</f>
        <v>0.54933101272707496</v>
      </c>
      <c r="M215" s="69"/>
    </row>
    <row r="216" spans="1:13" x14ac:dyDescent="0.3">
      <c r="A216" s="61">
        <v>10</v>
      </c>
      <c r="B216" s="62" t="s">
        <v>183</v>
      </c>
      <c r="C216" s="10">
        <v>351</v>
      </c>
      <c r="D216" s="7">
        <f>IF(C220=0,"- - -",C216/C220*100)</f>
        <v>0.34626312051140395</v>
      </c>
      <c r="E216" s="6">
        <v>214</v>
      </c>
      <c r="F216" s="7">
        <f>IF(E220=0,"- - -",E216/E220*100)</f>
        <v>0.80448103454757347</v>
      </c>
      <c r="G216" s="6">
        <v>1</v>
      </c>
      <c r="H216" s="7">
        <f>IF(G220=0,"- - -",G216/G220*100)</f>
        <v>0.13642564802182811</v>
      </c>
      <c r="I216" s="26">
        <f t="shared" si="26"/>
        <v>566</v>
      </c>
      <c r="J216" s="29">
        <f>IF(I220=0,"- - -",I216/I220*100)</f>
        <v>0.43977560566269369</v>
      </c>
      <c r="M216" s="69"/>
    </row>
    <row r="217" spans="1:13" x14ac:dyDescent="0.3">
      <c r="A217" s="80" t="s">
        <v>47</v>
      </c>
      <c r="B217" s="62" t="s">
        <v>183</v>
      </c>
      <c r="C217" s="10">
        <v>1850</v>
      </c>
      <c r="D217" s="7">
        <f>IF(C220=0,"- - -",C217/C220*100)</f>
        <v>1.8250335411569725</v>
      </c>
      <c r="E217" s="6">
        <v>1428</v>
      </c>
      <c r="F217" s="7">
        <f>IF(E220=0,"- - -",E217/E220*100)</f>
        <v>5.3682192398782007</v>
      </c>
      <c r="G217" s="6">
        <v>3</v>
      </c>
      <c r="H217" s="7">
        <f>IF(G220=0,"- - -",G217/G220*100)</f>
        <v>0.40927694406548432</v>
      </c>
      <c r="I217" s="26">
        <f t="shared" si="26"/>
        <v>3281</v>
      </c>
      <c r="J217" s="29">
        <f>IF(I220=0,"- - -",I217/I220*100)</f>
        <v>2.5492999331789714</v>
      </c>
      <c r="M217" s="69"/>
    </row>
    <row r="218" spans="1:13" x14ac:dyDescent="0.3">
      <c r="A218" s="81" t="s">
        <v>49</v>
      </c>
      <c r="B218" s="62" t="s">
        <v>183</v>
      </c>
      <c r="C218" s="10">
        <v>623</v>
      </c>
      <c r="D218" s="7">
        <f>IF(C220=0,"- - -",C218/C220*100)</f>
        <v>0.61459237629232111</v>
      </c>
      <c r="E218" s="6">
        <v>679</v>
      </c>
      <c r="F218" s="7">
        <f>IF(E220=0,"- - -",E218/E220*100)</f>
        <v>2.5525356189616932</v>
      </c>
      <c r="G218" s="6">
        <v>4</v>
      </c>
      <c r="H218" s="7">
        <f>IF(G220=0,"- - -",G218/G220*100)</f>
        <v>0.54570259208731242</v>
      </c>
      <c r="I218" s="26">
        <f t="shared" ref="I218" si="27">C218+E218+G218</f>
        <v>1306</v>
      </c>
      <c r="J218" s="29">
        <f>IF(I220=0,"- - -",I218/I220*100)</f>
        <v>1.0147472455750495</v>
      </c>
      <c r="M218" s="69"/>
    </row>
    <row r="219" spans="1:13" ht="15" thickBot="1" x14ac:dyDescent="0.35">
      <c r="A219" s="61" t="s">
        <v>48</v>
      </c>
      <c r="B219" s="62" t="s">
        <v>183</v>
      </c>
      <c r="C219" s="10">
        <v>540</v>
      </c>
      <c r="D219" s="7">
        <f>IF(C220=0,"- - -",C219/C220*100)</f>
        <v>0.53271249309446767</v>
      </c>
      <c r="E219" s="6">
        <v>937</v>
      </c>
      <c r="F219" s="7">
        <f>IF(E220=0,"- - -",E219/E220*100)</f>
        <v>3.5224239690237211</v>
      </c>
      <c r="G219" s="6">
        <v>3</v>
      </c>
      <c r="H219" s="7">
        <f>IF(G220=0,"- - -",G219/G220*100)</f>
        <v>0.40927694406548432</v>
      </c>
      <c r="I219" s="26">
        <f t="shared" ref="I219" si="28">C219+E219+G219</f>
        <v>1480</v>
      </c>
      <c r="J219" s="29">
        <f>IF(I220=0,"- - -",I219/I220*100)</f>
        <v>1.1499432798247113</v>
      </c>
      <c r="M219" s="69"/>
    </row>
    <row r="220" spans="1:13" x14ac:dyDescent="0.3">
      <c r="A220" s="161" t="s">
        <v>153</v>
      </c>
      <c r="B220" s="162"/>
      <c r="C220" s="14">
        <f>SUM(C206:C219)</f>
        <v>101368</v>
      </c>
      <c r="D220" s="15">
        <f>IF(C220=0,"- - -",C220/C220*100)</f>
        <v>100</v>
      </c>
      <c r="E220" s="16">
        <f>SUM(E206:E219)</f>
        <v>26601</v>
      </c>
      <c r="F220" s="15">
        <f>IF(E220=0,"- - -",E220/E220*100)</f>
        <v>100</v>
      </c>
      <c r="G220" s="16">
        <f>SUM(G206:G219)</f>
        <v>733</v>
      </c>
      <c r="H220" s="15">
        <f>IF(G220=0,"- - -",G220/G220*100)</f>
        <v>100</v>
      </c>
      <c r="I220" s="22">
        <f>SUM(I206:I219)</f>
        <v>128702</v>
      </c>
      <c r="J220" s="23">
        <f>IF(I220=0,"- - -",I220/I220*100)</f>
        <v>100</v>
      </c>
      <c r="M220" s="69"/>
    </row>
    <row r="221" spans="1:13" ht="15" thickBot="1" x14ac:dyDescent="0.35">
      <c r="A221" s="165" t="s">
        <v>614</v>
      </c>
      <c r="B221" s="166"/>
      <c r="C221" s="18">
        <f>IF($I220=0,"- - -",C220/$I220*100)</f>
        <v>78.761790803561709</v>
      </c>
      <c r="D221" s="19"/>
      <c r="E221" s="20">
        <f>IF($I220=0,"- - -",E220/$I220*100)</f>
        <v>20.668676477444016</v>
      </c>
      <c r="F221" s="19"/>
      <c r="G221" s="20">
        <f>IF($I220=0,"- - -",G220/$I220*100)</f>
        <v>0.56953271899426583</v>
      </c>
      <c r="H221" s="19"/>
      <c r="I221" s="24">
        <f>IF($I220=0,"- - -",I220/$I220*100)</f>
        <v>100</v>
      </c>
      <c r="J221" s="25"/>
    </row>
    <row r="222" spans="1:13" x14ac:dyDescent="0.3">
      <c r="A222" s="155" t="s">
        <v>542</v>
      </c>
      <c r="B222" s="156"/>
      <c r="C222" s="156"/>
      <c r="D222" s="156"/>
      <c r="E222" s="156"/>
      <c r="F222" s="156"/>
    </row>
    <row r="224" spans="1:13" x14ac:dyDescent="0.3">
      <c r="A224" s="49" t="s">
        <v>403</v>
      </c>
      <c r="J224" s="48"/>
      <c r="L224" s="48"/>
    </row>
    <row r="225" spans="1:13" ht="15" thickBot="1" x14ac:dyDescent="0.35"/>
    <row r="226" spans="1:13" ht="14.4" customHeight="1" x14ac:dyDescent="0.3">
      <c r="A226" s="157" t="s">
        <v>449</v>
      </c>
      <c r="B226" s="158"/>
      <c r="C226" s="32" t="s">
        <v>427</v>
      </c>
      <c r="D226" s="33"/>
      <c r="E226" s="33" t="s">
        <v>428</v>
      </c>
      <c r="F226" s="33"/>
      <c r="G226" s="33" t="s">
        <v>364</v>
      </c>
      <c r="H226" s="33"/>
      <c r="I226" s="35" t="s">
        <v>153</v>
      </c>
      <c r="J226" s="36"/>
    </row>
    <row r="227" spans="1:13" ht="15" thickBot="1" x14ac:dyDescent="0.35">
      <c r="A227" s="159"/>
      <c r="B227" s="160"/>
      <c r="C227" s="37" t="s">
        <v>154</v>
      </c>
      <c r="D227" s="38" t="s">
        <v>0</v>
      </c>
      <c r="E227" s="39" t="s">
        <v>154</v>
      </c>
      <c r="F227" s="38" t="s">
        <v>0</v>
      </c>
      <c r="G227" s="39" t="s">
        <v>154</v>
      </c>
      <c r="H227" s="38" t="s">
        <v>0</v>
      </c>
      <c r="I227" s="41" t="s">
        <v>154</v>
      </c>
      <c r="J227" s="42" t="s">
        <v>0</v>
      </c>
    </row>
    <row r="228" spans="1:13" x14ac:dyDescent="0.3">
      <c r="A228" s="59">
        <v>0</v>
      </c>
      <c r="B228" s="62" t="s">
        <v>186</v>
      </c>
      <c r="C228" s="8">
        <v>124</v>
      </c>
      <c r="D228" s="5">
        <f>IF(C242=0,"- - -",C228/C242*100)</f>
        <v>0.96288243516073924</v>
      </c>
      <c r="E228" s="4">
        <v>1694</v>
      </c>
      <c r="F228" s="5">
        <f>IF(E242=0,"- - -",E228/E242*100)</f>
        <v>1.5030255709545188</v>
      </c>
      <c r="G228" s="4">
        <v>114</v>
      </c>
      <c r="H228" s="5">
        <f>IF(G242=0,"- - -",G228/G242*100)</f>
        <v>3.6561898652982685</v>
      </c>
      <c r="I228" s="26">
        <f>C228+E228+G228</f>
        <v>1932</v>
      </c>
      <c r="J228" s="27">
        <f>IF(I242=0,"- - -",I228/I242*100)</f>
        <v>1.5011421733927988</v>
      </c>
      <c r="M228" s="69"/>
    </row>
    <row r="229" spans="1:13" x14ac:dyDescent="0.3">
      <c r="A229" s="60">
        <v>1</v>
      </c>
      <c r="B229" s="62" t="s">
        <v>186</v>
      </c>
      <c r="C229" s="9">
        <v>159</v>
      </c>
      <c r="D229" s="3">
        <f>IF(C242=0,"- - -",C229/C242*100)</f>
        <v>1.2346637676657866</v>
      </c>
      <c r="E229" s="2">
        <v>2217</v>
      </c>
      <c r="F229" s="3">
        <f>IF(E242=0,"- - -",E229/E242*100)</f>
        <v>1.967064752542012</v>
      </c>
      <c r="G229" s="2">
        <v>72</v>
      </c>
      <c r="H229" s="3">
        <f>IF(G242=0,"- - -",G229/G242*100)</f>
        <v>2.3091725465041693</v>
      </c>
      <c r="I229" s="26">
        <f t="shared" ref="I229:I239" si="29">C229+E229+G229</f>
        <v>2448</v>
      </c>
      <c r="J229" s="29">
        <f>IF(I242=0,"- - -",I229/I242*100)</f>
        <v>1.9020683439262793</v>
      </c>
      <c r="M229" s="69"/>
    </row>
    <row r="230" spans="1:13" x14ac:dyDescent="0.3">
      <c r="A230" s="60">
        <v>2</v>
      </c>
      <c r="B230" s="62" t="s">
        <v>183</v>
      </c>
      <c r="C230" s="9">
        <v>284</v>
      </c>
      <c r="D230" s="3">
        <f>IF(C242=0,"- - -",C230/C242*100)</f>
        <v>2.2053113837552414</v>
      </c>
      <c r="E230" s="2">
        <v>4493</v>
      </c>
      <c r="F230" s="3">
        <f>IF(E242=0,"- - -",E230/E242*100)</f>
        <v>3.9864780934466668</v>
      </c>
      <c r="G230" s="2">
        <v>135</v>
      </c>
      <c r="H230" s="3">
        <f>IF(G242=0,"- - -",G230/G242*100)</f>
        <v>4.3296985246953179</v>
      </c>
      <c r="I230" s="26">
        <f t="shared" si="29"/>
        <v>4912</v>
      </c>
      <c r="J230" s="29">
        <f>IF(I242=0,"- - -",I230/I242*100)</f>
        <v>3.816568507093907</v>
      </c>
      <c r="M230" s="69"/>
    </row>
    <row r="231" spans="1:13" x14ac:dyDescent="0.3">
      <c r="A231" s="60">
        <v>3</v>
      </c>
      <c r="B231" s="62" t="s">
        <v>183</v>
      </c>
      <c r="C231" s="9">
        <v>1445</v>
      </c>
      <c r="D231" s="3">
        <f>IF(C242=0,"- - -",C231/C242*100)</f>
        <v>11.220686441994099</v>
      </c>
      <c r="E231" s="2">
        <v>21140</v>
      </c>
      <c r="F231" s="3">
        <f>IF(E242=0,"- - -",E231/E242*100)</f>
        <v>18.756765389597714</v>
      </c>
      <c r="G231" s="2">
        <v>598</v>
      </c>
      <c r="H231" s="3">
        <f>IF(G242=0,"- - -",G231/G242*100)</f>
        <v>19.178960872354072</v>
      </c>
      <c r="I231" s="26">
        <f t="shared" si="29"/>
        <v>23183</v>
      </c>
      <c r="J231" s="29">
        <f>IF(I242=0,"- - -",I231/I242*100)</f>
        <v>18.012929092011003</v>
      </c>
      <c r="M231" s="69"/>
    </row>
    <row r="232" spans="1:13" x14ac:dyDescent="0.3">
      <c r="A232" s="60">
        <v>4</v>
      </c>
      <c r="B232" s="62" t="s">
        <v>183</v>
      </c>
      <c r="C232" s="9">
        <v>3657</v>
      </c>
      <c r="D232" s="3">
        <f>IF(C242=0,"- - -",C232/C242*100)</f>
        <v>28.397266656313093</v>
      </c>
      <c r="E232" s="2">
        <v>46494</v>
      </c>
      <c r="F232" s="3">
        <f>IF(E242=0,"- - -",E232/E242*100)</f>
        <v>41.252462158181466</v>
      </c>
      <c r="G232" s="2">
        <v>1138</v>
      </c>
      <c r="H232" s="3">
        <f>IF(G242=0,"- - -",G232/G242*100)</f>
        <v>36.497754971135343</v>
      </c>
      <c r="I232" s="26">
        <f t="shared" si="29"/>
        <v>51289</v>
      </c>
      <c r="J232" s="29">
        <f>IF(I242=0,"- - -",I232/I242*100)</f>
        <v>39.850973566844338</v>
      </c>
      <c r="M232" s="69"/>
    </row>
    <row r="233" spans="1:13" x14ac:dyDescent="0.3">
      <c r="A233" s="60">
        <v>5</v>
      </c>
      <c r="B233" s="62" t="s">
        <v>183</v>
      </c>
      <c r="C233" s="9">
        <v>3511</v>
      </c>
      <c r="D233" s="3">
        <f>IF(C242=0,"- - -",C233/C242*100)</f>
        <v>27.263550240720608</v>
      </c>
      <c r="E233" s="2">
        <v>19692</v>
      </c>
      <c r="F233" s="3">
        <f>IF(E242=0,"- - -",E233/E242*100)</f>
        <v>17.472006814189129</v>
      </c>
      <c r="G233" s="2">
        <v>500</v>
      </c>
      <c r="H233" s="3">
        <f>IF(G242=0,"- - -",G233/G242*100)</f>
        <v>16.035920461834511</v>
      </c>
      <c r="I233" s="26">
        <f t="shared" si="29"/>
        <v>23703</v>
      </c>
      <c r="J233" s="29">
        <f>IF(I242=0,"- - -",I233/I242*100)</f>
        <v>18.416963217354819</v>
      </c>
      <c r="M233" s="69"/>
    </row>
    <row r="234" spans="1:13" x14ac:dyDescent="0.3">
      <c r="A234" s="60">
        <v>6</v>
      </c>
      <c r="B234" s="62" t="s">
        <v>183</v>
      </c>
      <c r="C234" s="9">
        <v>2111</v>
      </c>
      <c r="D234" s="3">
        <f>IF(C242=0,"- - -",C234/C242*100)</f>
        <v>16.392296940518712</v>
      </c>
      <c r="E234" s="2">
        <v>7112</v>
      </c>
      <c r="F234" s="3">
        <f>IF(E242=0,"- - -",E234/E242*100)</f>
        <v>6.3102230582222782</v>
      </c>
      <c r="G234" s="2">
        <v>194</v>
      </c>
      <c r="H234" s="3">
        <f>IF(G242=0,"- - -",G234/G242*100)</f>
        <v>6.2219371391917893</v>
      </c>
      <c r="I234" s="26">
        <f t="shared" si="29"/>
        <v>9417</v>
      </c>
      <c r="J234" s="29">
        <f>IF(I242=0,"- - -",I234/I242*100)</f>
        <v>7.3169026122360172</v>
      </c>
      <c r="M234" s="69"/>
    </row>
    <row r="235" spans="1:13" x14ac:dyDescent="0.3">
      <c r="A235" s="60">
        <v>7</v>
      </c>
      <c r="B235" s="62" t="s">
        <v>183</v>
      </c>
      <c r="C235" s="9">
        <v>650</v>
      </c>
      <c r="D235" s="3">
        <f>IF(C242=0,"- - -",C235/C242*100)</f>
        <v>5.0473676036651653</v>
      </c>
      <c r="E235" s="2">
        <v>2618</v>
      </c>
      <c r="F235" s="3">
        <f>IF(E242=0,"- - -",E235/E242*100)</f>
        <v>2.3228577005660744</v>
      </c>
      <c r="G235" s="2">
        <v>93</v>
      </c>
      <c r="H235" s="3">
        <f>IF(G242=0,"- - -",G235/G242*100)</f>
        <v>2.9826812059012187</v>
      </c>
      <c r="I235" s="26">
        <f t="shared" si="29"/>
        <v>3361</v>
      </c>
      <c r="J235" s="29">
        <f>IF(I242=0,"- - -",I235/I242*100)</f>
        <v>2.6114590293857125</v>
      </c>
      <c r="M235" s="69"/>
    </row>
    <row r="236" spans="1:13" x14ac:dyDescent="0.3">
      <c r="A236" s="60">
        <v>8</v>
      </c>
      <c r="B236" s="62" t="s">
        <v>183</v>
      </c>
      <c r="C236" s="9">
        <v>154</v>
      </c>
      <c r="D236" s="3">
        <f>IF(C242=0,"- - -",C236/C242*100)</f>
        <v>1.1958378630222084</v>
      </c>
      <c r="E236" s="2">
        <v>939</v>
      </c>
      <c r="F236" s="3">
        <f>IF(E242=0,"- - -",E236/E242*100)</f>
        <v>0.83314109275460047</v>
      </c>
      <c r="G236" s="2">
        <v>24</v>
      </c>
      <c r="H236" s="3">
        <f>IF(G242=0,"- - -",G236/G242*100)</f>
        <v>0.76972418216805649</v>
      </c>
      <c r="I236" s="26">
        <f t="shared" si="29"/>
        <v>1117</v>
      </c>
      <c r="J236" s="29">
        <f>IF(I242=0,"- - -",I236/I242*100)</f>
        <v>0.86789638078662334</v>
      </c>
      <c r="M236" s="69"/>
    </row>
    <row r="237" spans="1:13" x14ac:dyDescent="0.3">
      <c r="A237" s="60">
        <v>9</v>
      </c>
      <c r="B237" s="62" t="s">
        <v>183</v>
      </c>
      <c r="C237" s="9">
        <v>80</v>
      </c>
      <c r="D237" s="3">
        <f>IF(C242=0,"- - -",C237/C242*100)</f>
        <v>0.62121447429725107</v>
      </c>
      <c r="E237" s="2">
        <v>608</v>
      </c>
      <c r="F237" s="3">
        <f>IF(E242=0,"- - -",E237/E242*100)</f>
        <v>0.53945663939807997</v>
      </c>
      <c r="G237" s="2">
        <v>19</v>
      </c>
      <c r="H237" s="3">
        <f>IF(G242=0,"- - -",G237/G242*100)</f>
        <v>0.60936497754971131</v>
      </c>
      <c r="I237" s="26">
        <f t="shared" si="29"/>
        <v>707</v>
      </c>
      <c r="J237" s="29">
        <f>IF(I242=0,"- - -",I237/I242*100)</f>
        <v>0.54933101272707496</v>
      </c>
      <c r="M237" s="69"/>
    </row>
    <row r="238" spans="1:13" x14ac:dyDescent="0.3">
      <c r="A238" s="61">
        <v>10</v>
      </c>
      <c r="B238" s="62" t="s">
        <v>183</v>
      </c>
      <c r="C238" s="10">
        <v>61</v>
      </c>
      <c r="D238" s="7">
        <f>IF(C242=0,"- - -",C238/C242*100)</f>
        <v>0.47367603665165398</v>
      </c>
      <c r="E238" s="6">
        <v>485</v>
      </c>
      <c r="F238" s="7">
        <f>IF(E242=0,"- - -",E238/E242*100)</f>
        <v>0.43032314162511309</v>
      </c>
      <c r="G238" s="6">
        <v>20</v>
      </c>
      <c r="H238" s="7">
        <f>IF(G242=0,"- - -",G238/G242*100)</f>
        <v>0.64143681847338041</v>
      </c>
      <c r="I238" s="26">
        <f t="shared" si="29"/>
        <v>566</v>
      </c>
      <c r="J238" s="29">
        <f>IF(I242=0,"- - -",I238/I242*100)</f>
        <v>0.43977560566269369</v>
      </c>
      <c r="M238" s="69"/>
    </row>
    <row r="239" spans="1:13" x14ac:dyDescent="0.3">
      <c r="A239" s="80" t="s">
        <v>47</v>
      </c>
      <c r="B239" s="62" t="s">
        <v>183</v>
      </c>
      <c r="C239" s="10">
        <v>379</v>
      </c>
      <c r="D239" s="7">
        <f>IF(C242=0,"- - -",C239/C242*100)</f>
        <v>2.943003571983227</v>
      </c>
      <c r="E239" s="6">
        <v>2812</v>
      </c>
      <c r="F239" s="7">
        <f>IF(E242=0,"- - -",E239/E242*100)</f>
        <v>2.4949869572161201</v>
      </c>
      <c r="G239" s="6">
        <v>90</v>
      </c>
      <c r="H239" s="7">
        <f>IF(G242=0,"- - -",G239/G242*100)</f>
        <v>2.8864656831302118</v>
      </c>
      <c r="I239" s="26">
        <f t="shared" si="29"/>
        <v>3281</v>
      </c>
      <c r="J239" s="29">
        <f>IF(I242=0,"- - -",I239/I242*100)</f>
        <v>2.5492999331789714</v>
      </c>
      <c r="M239" s="69"/>
    </row>
    <row r="240" spans="1:13" x14ac:dyDescent="0.3">
      <c r="A240" s="81" t="s">
        <v>49</v>
      </c>
      <c r="B240" s="62" t="s">
        <v>183</v>
      </c>
      <c r="C240" s="10">
        <v>112</v>
      </c>
      <c r="D240" s="7">
        <f>IF(C242=0,"- - -",C240/C242*100)</f>
        <v>0.86970026401615164</v>
      </c>
      <c r="E240" s="6">
        <v>1142</v>
      </c>
      <c r="F240" s="7">
        <f>IF(E242=0,"- - -",E240/E242*100)</f>
        <v>1.0132557272904725</v>
      </c>
      <c r="G240" s="6">
        <v>52</v>
      </c>
      <c r="H240" s="7">
        <f>IF(G242=0,"- - -",G240/G242*100)</f>
        <v>1.6677357280307887</v>
      </c>
      <c r="I240" s="26">
        <f t="shared" ref="I240" si="30">C240+E240+G240</f>
        <v>1306</v>
      </c>
      <c r="J240" s="29">
        <f>IF(I242=0,"- - -",I240/I242*100)</f>
        <v>1.0147472455750495</v>
      </c>
      <c r="M240" s="69"/>
    </row>
    <row r="241" spans="1:13" ht="15" thickBot="1" x14ac:dyDescent="0.35">
      <c r="A241" s="61" t="s">
        <v>48</v>
      </c>
      <c r="B241" s="62" t="s">
        <v>183</v>
      </c>
      <c r="C241" s="10">
        <v>151</v>
      </c>
      <c r="D241" s="7">
        <f>IF(C242=0,"- - -",C241/C242*100)</f>
        <v>1.1725423202360614</v>
      </c>
      <c r="E241" s="6">
        <v>1260</v>
      </c>
      <c r="F241" s="7">
        <f>IF(E242=0,"- - -",E241/E242*100)</f>
        <v>1.1179529040157576</v>
      </c>
      <c r="G241" s="6">
        <v>69</v>
      </c>
      <c r="H241" s="7">
        <f>IF(G242=0,"- - -",G241/G242*100)</f>
        <v>2.2129570237331624</v>
      </c>
      <c r="I241" s="26">
        <f t="shared" ref="I241" si="31">C241+E241+G241</f>
        <v>1480</v>
      </c>
      <c r="J241" s="29">
        <f>IF(I242=0,"- - -",I241/I242*100)</f>
        <v>1.1499432798247113</v>
      </c>
      <c r="M241" s="69"/>
    </row>
    <row r="242" spans="1:13" x14ac:dyDescent="0.3">
      <c r="A242" s="161" t="s">
        <v>153</v>
      </c>
      <c r="B242" s="162"/>
      <c r="C242" s="14">
        <f>SUM(C228:C241)</f>
        <v>12878</v>
      </c>
      <c r="D242" s="15">
        <f>IF(C242=0,"- - -",C242/C242*100)</f>
        <v>100</v>
      </c>
      <c r="E242" s="16">
        <f>SUM(E228:E241)</f>
        <v>112706</v>
      </c>
      <c r="F242" s="15">
        <f>IF(E242=0,"- - -",E242/E242*100)</f>
        <v>100</v>
      </c>
      <c r="G242" s="16">
        <f>SUM(G228:G241)</f>
        <v>3118</v>
      </c>
      <c r="H242" s="15">
        <f>IF(G242=0,"- - -",G242/G242*100)</f>
        <v>100</v>
      </c>
      <c r="I242" s="22">
        <f>SUM(I228:I241)</f>
        <v>128702</v>
      </c>
      <c r="J242" s="23">
        <f>IF(I242=0,"- - -",I242/I242*100)</f>
        <v>100</v>
      </c>
      <c r="M242" s="69"/>
    </row>
    <row r="243" spans="1:13" ht="15" thickBot="1" x14ac:dyDescent="0.35">
      <c r="A243" s="163" t="s">
        <v>613</v>
      </c>
      <c r="B243" s="164"/>
      <c r="C243" s="18">
        <f>IF($I242=0,"- - -",C242/$I242*100)</f>
        <v>10.006060511880158</v>
      </c>
      <c r="D243" s="19"/>
      <c r="E243" s="20">
        <f>IF($I242=0,"- - -",E242/$I242*100)</f>
        <v>87.57128871346211</v>
      </c>
      <c r="F243" s="19"/>
      <c r="G243" s="20">
        <f>IF($I242=0,"- - -",G242/$I242*100)</f>
        <v>2.4226507746577362</v>
      </c>
      <c r="H243" s="19"/>
      <c r="I243" s="24">
        <f>IF($I242=0,"- - -",I242/$I242*100)</f>
        <v>100</v>
      </c>
      <c r="J243" s="25"/>
    </row>
    <row r="246" spans="1:13" x14ac:dyDescent="0.3">
      <c r="A246" s="49" t="s">
        <v>450</v>
      </c>
      <c r="L246" s="48"/>
    </row>
    <row r="247" spans="1:13" ht="15" thickBot="1" x14ac:dyDescent="0.35"/>
    <row r="248" spans="1:13" ht="14.4" customHeight="1" x14ac:dyDescent="0.3">
      <c r="A248" s="157" t="s">
        <v>449</v>
      </c>
      <c r="B248" s="158"/>
      <c r="C248" s="32" t="s">
        <v>429</v>
      </c>
      <c r="D248" s="33"/>
      <c r="E248" s="33" t="s">
        <v>363</v>
      </c>
      <c r="F248" s="33"/>
      <c r="G248" s="33" t="s">
        <v>559</v>
      </c>
      <c r="H248" s="33"/>
      <c r="I248" s="35" t="s">
        <v>153</v>
      </c>
      <c r="J248" s="36"/>
    </row>
    <row r="249" spans="1:13" ht="15" thickBot="1" x14ac:dyDescent="0.35">
      <c r="A249" s="159"/>
      <c r="B249" s="160"/>
      <c r="C249" s="37" t="s">
        <v>154</v>
      </c>
      <c r="D249" s="38" t="s">
        <v>0</v>
      </c>
      <c r="E249" s="39" t="s">
        <v>154</v>
      </c>
      <c r="F249" s="38" t="s">
        <v>0</v>
      </c>
      <c r="G249" s="39" t="s">
        <v>154</v>
      </c>
      <c r="H249" s="38" t="s">
        <v>0</v>
      </c>
      <c r="I249" s="41" t="s">
        <v>154</v>
      </c>
      <c r="J249" s="42" t="s">
        <v>0</v>
      </c>
    </row>
    <row r="250" spans="1:13" x14ac:dyDescent="0.3">
      <c r="A250" s="59">
        <v>0</v>
      </c>
      <c r="B250" s="62" t="s">
        <v>186</v>
      </c>
      <c r="C250" s="8">
        <v>1001</v>
      </c>
      <c r="D250" s="5">
        <f>IF(C264=0,"- - -",C250/C264*100)</f>
        <v>1.1716646768265562</v>
      </c>
      <c r="E250" s="4">
        <v>876</v>
      </c>
      <c r="F250" s="5">
        <f>IF(E264=0,"- - -",E250/E264*100)</f>
        <v>2.0876528204761562</v>
      </c>
      <c r="G250" s="4">
        <v>55</v>
      </c>
      <c r="H250" s="5">
        <f>IF(G264=0,"- - -",G250/G264*100)</f>
        <v>4.2081101759755164</v>
      </c>
      <c r="I250" s="26">
        <f>C250+E250+G250</f>
        <v>1932</v>
      </c>
      <c r="J250" s="27">
        <f>IF(I264=0,"- - -",I250/I264*100)</f>
        <v>1.5011421733927988</v>
      </c>
      <c r="M250" s="69"/>
    </row>
    <row r="251" spans="1:13" x14ac:dyDescent="0.3">
      <c r="A251" s="60">
        <v>1</v>
      </c>
      <c r="B251" s="62" t="s">
        <v>186</v>
      </c>
      <c r="C251" s="9">
        <v>1275</v>
      </c>
      <c r="D251" s="3">
        <f>IF(C264=0,"- - -",C251/C264*100)</f>
        <v>1.4923800828709881</v>
      </c>
      <c r="E251" s="2">
        <v>1145</v>
      </c>
      <c r="F251" s="3">
        <f>IF(E264=0,"- - -",E251/E264*100)</f>
        <v>2.7287242916041086</v>
      </c>
      <c r="G251" s="2">
        <v>28</v>
      </c>
      <c r="H251" s="3">
        <f>IF(G264=0,"- - -",G251/G264*100)</f>
        <v>2.1423106350420813</v>
      </c>
      <c r="I251" s="26">
        <f t="shared" ref="I251:I261" si="32">C251+E251+G251</f>
        <v>2448</v>
      </c>
      <c r="J251" s="29">
        <f>IF(I264=0,"- - -",I251/I264*100)</f>
        <v>1.9020683439262793</v>
      </c>
      <c r="M251" s="69"/>
    </row>
    <row r="252" spans="1:13" x14ac:dyDescent="0.3">
      <c r="A252" s="60">
        <v>2</v>
      </c>
      <c r="B252" s="62" t="s">
        <v>183</v>
      </c>
      <c r="C252" s="9">
        <v>2751</v>
      </c>
      <c r="D252" s="3">
        <f>IF(C264=0,"- - -",C252/C264*100)</f>
        <v>3.2200294964534026</v>
      </c>
      <c r="E252" s="2">
        <v>2121</v>
      </c>
      <c r="F252" s="3">
        <f>IF(E264=0,"- - -",E252/E264*100)</f>
        <v>5.0546936440980916</v>
      </c>
      <c r="G252" s="2">
        <v>40</v>
      </c>
      <c r="H252" s="3">
        <f>IF(G264=0,"- - -",G252/G264*100)</f>
        <v>3.0604437643458304</v>
      </c>
      <c r="I252" s="26">
        <f t="shared" si="32"/>
        <v>4912</v>
      </c>
      <c r="J252" s="29">
        <f>IF(I264=0,"- - -",I252/I264*100)</f>
        <v>3.816568507093907</v>
      </c>
      <c r="M252" s="69"/>
    </row>
    <row r="253" spans="1:13" x14ac:dyDescent="0.3">
      <c r="A253" s="60">
        <v>3</v>
      </c>
      <c r="B253" s="62" t="s">
        <v>183</v>
      </c>
      <c r="C253" s="9">
        <v>14427</v>
      </c>
      <c r="D253" s="3">
        <f>IF(C264=0,"- - -",C253/C264*100)</f>
        <v>16.886719573003724</v>
      </c>
      <c r="E253" s="2">
        <v>8582</v>
      </c>
      <c r="F253" s="3">
        <f>IF(E264=0,"- - -",E253/E264*100)</f>
        <v>20.452324777769835</v>
      </c>
      <c r="G253" s="2">
        <v>174</v>
      </c>
      <c r="H253" s="3">
        <f>IF(G264=0,"- - -",G253/G264*100)</f>
        <v>13.312930374904361</v>
      </c>
      <c r="I253" s="26">
        <f t="shared" si="32"/>
        <v>23183</v>
      </c>
      <c r="J253" s="29">
        <f>IF(I264=0,"- - -",I253/I264*100)</f>
        <v>18.012929092011003</v>
      </c>
      <c r="M253" s="69"/>
    </row>
    <row r="254" spans="1:13" x14ac:dyDescent="0.3">
      <c r="A254" s="60">
        <v>4</v>
      </c>
      <c r="B254" s="62" t="s">
        <v>183</v>
      </c>
      <c r="C254" s="9">
        <v>35134</v>
      </c>
      <c r="D254" s="3">
        <f>IF(C264=0,"- - -",C254/C264*100)</f>
        <v>41.124142613011209</v>
      </c>
      <c r="E254" s="2">
        <v>15632</v>
      </c>
      <c r="F254" s="3">
        <f>IF(E264=0,"- - -",E254/E264*100)</f>
        <v>37.25364028502657</v>
      </c>
      <c r="G254" s="2">
        <v>523</v>
      </c>
      <c r="H254" s="3">
        <f>IF(G264=0,"- - -",G254/G264*100)</f>
        <v>40.015302218821731</v>
      </c>
      <c r="I254" s="26">
        <f t="shared" si="32"/>
        <v>51289</v>
      </c>
      <c r="J254" s="29">
        <f>IF(I264=0,"- - -",I254/I264*100)</f>
        <v>39.850973566844338</v>
      </c>
      <c r="M254" s="69"/>
    </row>
    <row r="255" spans="1:13" x14ac:dyDescent="0.3">
      <c r="A255" s="60">
        <v>5</v>
      </c>
      <c r="B255" s="62" t="s">
        <v>183</v>
      </c>
      <c r="C255" s="9">
        <v>16564</v>
      </c>
      <c r="D255" s="3">
        <f>IF(C264=0,"- - -",C255/C264*100)</f>
        <v>19.388065641313762</v>
      </c>
      <c r="E255" s="2">
        <v>6981</v>
      </c>
      <c r="F255" s="3">
        <f>IF(E264=0,"- - -",E255/E264*100)</f>
        <v>16.636877100164437</v>
      </c>
      <c r="G255" s="2">
        <v>158</v>
      </c>
      <c r="H255" s="3">
        <f>IF(G264=0,"- - -",G255/G264*100)</f>
        <v>12.088752869166029</v>
      </c>
      <c r="I255" s="26">
        <f t="shared" si="32"/>
        <v>23703</v>
      </c>
      <c r="J255" s="29">
        <f>IF(I264=0,"- - -",I255/I264*100)</f>
        <v>18.416963217354819</v>
      </c>
      <c r="M255" s="69"/>
    </row>
    <row r="256" spans="1:13" x14ac:dyDescent="0.3">
      <c r="A256" s="60">
        <v>6</v>
      </c>
      <c r="B256" s="62" t="s">
        <v>183</v>
      </c>
      <c r="C256" s="9">
        <v>6678</v>
      </c>
      <c r="D256" s="3">
        <f>IF(C264=0,"- - -",C256/C264*100)</f>
        <v>7.8165601516960459</v>
      </c>
      <c r="E256" s="2">
        <v>2631</v>
      </c>
      <c r="F256" s="3">
        <f>IF(E264=0,"- - -",E256/E264*100)</f>
        <v>6.2701079573890039</v>
      </c>
      <c r="G256" s="2">
        <v>108</v>
      </c>
      <c r="H256" s="3">
        <f>IF(G264=0,"- - -",G256/G264*100)</f>
        <v>8.2631981637337404</v>
      </c>
      <c r="I256" s="26">
        <f t="shared" si="32"/>
        <v>9417</v>
      </c>
      <c r="J256" s="29">
        <f>IF(I264=0,"- - -",I256/I264*100)</f>
        <v>7.3169026122360172</v>
      </c>
      <c r="M256" s="69"/>
    </row>
    <row r="257" spans="1:13" x14ac:dyDescent="0.3">
      <c r="A257" s="60">
        <v>7</v>
      </c>
      <c r="B257" s="62" t="s">
        <v>183</v>
      </c>
      <c r="C257" s="9">
        <v>2389</v>
      </c>
      <c r="D257" s="3">
        <f>IF(C264=0,"- - -",C257/C264*100)</f>
        <v>2.7963106023363062</v>
      </c>
      <c r="E257" s="2">
        <v>939</v>
      </c>
      <c r="F257" s="3">
        <f>IF(E264=0,"- - -",E257/E264*100)</f>
        <v>2.2377922356473867</v>
      </c>
      <c r="G257" s="2">
        <v>33</v>
      </c>
      <c r="H257" s="3">
        <f>IF(G264=0,"- - -",G257/G264*100)</f>
        <v>2.5248661055853097</v>
      </c>
      <c r="I257" s="26">
        <f t="shared" si="32"/>
        <v>3361</v>
      </c>
      <c r="J257" s="29">
        <f>IF(I264=0,"- - -",I257/I264*100)</f>
        <v>2.6114590293857125</v>
      </c>
      <c r="M257" s="69"/>
    </row>
    <row r="258" spans="1:13" x14ac:dyDescent="0.3">
      <c r="A258" s="60">
        <v>8</v>
      </c>
      <c r="B258" s="62" t="s">
        <v>183</v>
      </c>
      <c r="C258" s="9">
        <v>738</v>
      </c>
      <c r="D258" s="3">
        <f>IF(C264=0,"- - -",C258/C264*100)</f>
        <v>0.86382470679120715</v>
      </c>
      <c r="E258" s="2">
        <v>363</v>
      </c>
      <c r="F258" s="3">
        <f>IF(E264=0,"- - -",E258/E264*100)</f>
        <v>0.8650890112247086</v>
      </c>
      <c r="G258" s="2">
        <v>16</v>
      </c>
      <c r="H258" s="3">
        <f>IF(G264=0,"- - -",G258/G264*100)</f>
        <v>1.224177505738332</v>
      </c>
      <c r="I258" s="26">
        <f t="shared" si="32"/>
        <v>1117</v>
      </c>
      <c r="J258" s="29">
        <f>IF(I264=0,"- - -",I258/I264*100)</f>
        <v>0.86789638078662334</v>
      </c>
      <c r="M258" s="69"/>
    </row>
    <row r="259" spans="1:13" x14ac:dyDescent="0.3">
      <c r="A259" s="60">
        <v>9</v>
      </c>
      <c r="B259" s="62" t="s">
        <v>183</v>
      </c>
      <c r="C259" s="9">
        <v>449</v>
      </c>
      <c r="D259" s="3">
        <f>IF(C264=0,"- - -",C259/C264*100)</f>
        <v>0.52555188800711661</v>
      </c>
      <c r="E259" s="2">
        <v>242</v>
      </c>
      <c r="F259" s="3">
        <f>IF(E264=0,"- - -",E259/E264*100)</f>
        <v>0.57672600748313907</v>
      </c>
      <c r="G259" s="2">
        <v>16</v>
      </c>
      <c r="H259" s="3">
        <f>IF(G264=0,"- - -",G259/G264*100)</f>
        <v>1.224177505738332</v>
      </c>
      <c r="I259" s="26">
        <f t="shared" si="32"/>
        <v>707</v>
      </c>
      <c r="J259" s="29">
        <f>IF(I264=0,"- - -",I259/I264*100)</f>
        <v>0.54933101272707496</v>
      </c>
      <c r="M259" s="69"/>
    </row>
    <row r="260" spans="1:13" x14ac:dyDescent="0.3">
      <c r="A260" s="61">
        <v>10</v>
      </c>
      <c r="B260" s="62" t="s">
        <v>183</v>
      </c>
      <c r="C260" s="10">
        <v>386</v>
      </c>
      <c r="D260" s="7">
        <f>IF(C264=0,"- - -",C260/C264*100)</f>
        <v>0.45181075450055014</v>
      </c>
      <c r="E260" s="6">
        <v>175</v>
      </c>
      <c r="F260" s="7">
        <f>IF(E264=0,"- - -",E260/E264*100)</f>
        <v>0.41705393103119565</v>
      </c>
      <c r="G260" s="6">
        <v>5</v>
      </c>
      <c r="H260" s="7">
        <f>IF(G264=0,"- - -",G260/G264*100)</f>
        <v>0.3825554705432288</v>
      </c>
      <c r="I260" s="26">
        <f t="shared" si="32"/>
        <v>566</v>
      </c>
      <c r="J260" s="29">
        <f>IF(I264=0,"- - -",I260/I264*100)</f>
        <v>0.43977560566269369</v>
      </c>
      <c r="M260" s="69"/>
    </row>
    <row r="261" spans="1:13" x14ac:dyDescent="0.3">
      <c r="A261" s="80" t="s">
        <v>47</v>
      </c>
      <c r="B261" s="62" t="s">
        <v>183</v>
      </c>
      <c r="C261" s="10">
        <v>2036</v>
      </c>
      <c r="D261" s="7">
        <f>IF(C264=0,"- - -",C261/C264*100)</f>
        <v>2.3831261558630055</v>
      </c>
      <c r="E261" s="6">
        <v>1181</v>
      </c>
      <c r="F261" s="7">
        <f>IF(E264=0,"- - -",E261/E264*100)</f>
        <v>2.814518243130526</v>
      </c>
      <c r="G261" s="6">
        <v>64</v>
      </c>
      <c r="H261" s="7">
        <f>IF(G264=0,"- - -",G261/G264*100)</f>
        <v>4.8967100229533278</v>
      </c>
      <c r="I261" s="26">
        <f t="shared" si="32"/>
        <v>3281</v>
      </c>
      <c r="J261" s="29">
        <f>IF(I264=0,"- - -",I261/I264*100)</f>
        <v>2.5492999331789714</v>
      </c>
      <c r="M261" s="69"/>
    </row>
    <row r="262" spans="1:13" x14ac:dyDescent="0.3">
      <c r="A262" s="81" t="s">
        <v>49</v>
      </c>
      <c r="B262" s="62" t="s">
        <v>183</v>
      </c>
      <c r="C262" s="10">
        <v>773</v>
      </c>
      <c r="D262" s="7">
        <f>IF(C264=0,"- - -",C262/C264*100)</f>
        <v>0.9047920031837442</v>
      </c>
      <c r="E262" s="6">
        <v>491</v>
      </c>
      <c r="F262" s="7">
        <f>IF(E264=0,"- - -",E262/E264*100)</f>
        <v>1.170134172207526</v>
      </c>
      <c r="G262" s="6">
        <v>42</v>
      </c>
      <c r="H262" s="7">
        <f>IF(G264=0,"- - -",G262/G264*100)</f>
        <v>3.2134659525631215</v>
      </c>
      <c r="I262" s="26">
        <f t="shared" ref="I262" si="33">C262+E262+G262</f>
        <v>1306</v>
      </c>
      <c r="J262" s="29">
        <f>IF(I264=0,"- - -",I262/I264*100)</f>
        <v>1.0147472455750495</v>
      </c>
      <c r="M262" s="69"/>
    </row>
    <row r="263" spans="1:13" ht="15" thickBot="1" x14ac:dyDescent="0.35">
      <c r="A263" s="61" t="s">
        <v>48</v>
      </c>
      <c r="B263" s="62" t="s">
        <v>183</v>
      </c>
      <c r="C263" s="10">
        <v>833</v>
      </c>
      <c r="D263" s="7">
        <f>IF(C264=0,"- - -",C263/C264*100)</f>
        <v>0.97502165414237885</v>
      </c>
      <c r="E263" s="6">
        <v>602</v>
      </c>
      <c r="F263" s="7">
        <f>IF(E264=0,"- - -",E263/E264*100)</f>
        <v>1.4346655227473131</v>
      </c>
      <c r="G263" s="6">
        <v>45</v>
      </c>
      <c r="H263" s="7">
        <f>IF(G264=0,"- - -",G263/G264*100)</f>
        <v>3.4429992348890588</v>
      </c>
      <c r="I263" s="26">
        <f t="shared" ref="I263" si="34">C263+E263+G263</f>
        <v>1480</v>
      </c>
      <c r="J263" s="29">
        <f>IF(I264=0,"- - -",I263/I264*100)</f>
        <v>1.1499432798247113</v>
      </c>
      <c r="M263" s="69"/>
    </row>
    <row r="264" spans="1:13" x14ac:dyDescent="0.3">
      <c r="A264" s="161" t="s">
        <v>153</v>
      </c>
      <c r="B264" s="162"/>
      <c r="C264" s="14">
        <f>SUM(C250:C263)</f>
        <v>85434</v>
      </c>
      <c r="D264" s="15">
        <f>IF(C264=0,"- - -",C264/C264*100)</f>
        <v>100</v>
      </c>
      <c r="E264" s="16">
        <f>SUM(E250:E263)</f>
        <v>41961</v>
      </c>
      <c r="F264" s="15">
        <f>IF(E264=0,"- - -",E264/E264*100)</f>
        <v>100</v>
      </c>
      <c r="G264" s="16">
        <f>SUM(G250:G263)</f>
        <v>1307</v>
      </c>
      <c r="H264" s="15">
        <f>IF(G264=0,"- - -",G264/G264*100)</f>
        <v>100</v>
      </c>
      <c r="I264" s="22">
        <f>SUM(I250:I263)</f>
        <v>128702</v>
      </c>
      <c r="J264" s="23">
        <f>IF(I264=0,"- - -",I264/I264*100)</f>
        <v>100</v>
      </c>
      <c r="M264" s="69"/>
    </row>
    <row r="265" spans="1:13" ht="15" thickBot="1" x14ac:dyDescent="0.35">
      <c r="A265" s="163" t="s">
        <v>612</v>
      </c>
      <c r="B265" s="164"/>
      <c r="C265" s="18">
        <f>IF($I264=0,"- - -",C264/$I264*100)</f>
        <v>66.381252816584052</v>
      </c>
      <c r="D265" s="19"/>
      <c r="E265" s="20">
        <f>IF($I264=0,"- - -",E264/$I264*100)</f>
        <v>32.603222949138321</v>
      </c>
      <c r="F265" s="19"/>
      <c r="G265" s="20">
        <f>IF($I264=0,"- - -",G264/$I264*100)</f>
        <v>1.0155242342776336</v>
      </c>
      <c r="H265" s="19"/>
      <c r="I265" s="24">
        <f>IF($I264=0,"- - -",I264/$I264*100)</f>
        <v>100</v>
      </c>
      <c r="J265" s="25"/>
    </row>
    <row r="266" spans="1:13" x14ac:dyDescent="0.3">
      <c r="A266" s="63"/>
    </row>
    <row r="268" spans="1:13" x14ac:dyDescent="0.3">
      <c r="A268" s="49" t="s">
        <v>404</v>
      </c>
      <c r="J268" s="48"/>
      <c r="L268" s="48"/>
    </row>
    <row r="269" spans="1:13" ht="15" thickBot="1" x14ac:dyDescent="0.35"/>
    <row r="270" spans="1:13" ht="14.4" customHeight="1" x14ac:dyDescent="0.3">
      <c r="A270" s="157" t="s">
        <v>449</v>
      </c>
      <c r="B270" s="158"/>
      <c r="C270" s="32" t="s">
        <v>430</v>
      </c>
      <c r="D270" s="33"/>
      <c r="E270" s="33" t="s">
        <v>431</v>
      </c>
      <c r="F270" s="33"/>
      <c r="G270" s="33" t="s">
        <v>559</v>
      </c>
      <c r="H270" s="33"/>
      <c r="I270" s="35" t="s">
        <v>153</v>
      </c>
      <c r="J270" s="36"/>
    </row>
    <row r="271" spans="1:13" ht="15" thickBot="1" x14ac:dyDescent="0.35">
      <c r="A271" s="159"/>
      <c r="B271" s="160"/>
      <c r="C271" s="37" t="s">
        <v>154</v>
      </c>
      <c r="D271" s="38" t="s">
        <v>0</v>
      </c>
      <c r="E271" s="39" t="s">
        <v>154</v>
      </c>
      <c r="F271" s="38" t="s">
        <v>0</v>
      </c>
      <c r="G271" s="39" t="s">
        <v>154</v>
      </c>
      <c r="H271" s="38" t="s">
        <v>0</v>
      </c>
      <c r="I271" s="41" t="s">
        <v>154</v>
      </c>
      <c r="J271" s="42" t="s">
        <v>0</v>
      </c>
    </row>
    <row r="272" spans="1:13" x14ac:dyDescent="0.3">
      <c r="A272" s="59">
        <v>0</v>
      </c>
      <c r="B272" s="62" t="s">
        <v>186</v>
      </c>
      <c r="C272" s="8">
        <v>454</v>
      </c>
      <c r="D272" s="5">
        <f>IF(C286=0,"- - -",C272/C286*100)</f>
        <v>1.434076694674332</v>
      </c>
      <c r="E272" s="4">
        <v>1430</v>
      </c>
      <c r="F272" s="5">
        <f>IF(E286=0,"- - -",E272/E286*100)</f>
        <v>1.4937533948940793</v>
      </c>
      <c r="G272" s="4">
        <v>48</v>
      </c>
      <c r="H272" s="5">
        <f>IF(G286=0,"- - -",G272/G286*100)</f>
        <v>3.6585365853658534</v>
      </c>
      <c r="I272" s="26">
        <f>C272+E272+G272</f>
        <v>1932</v>
      </c>
      <c r="J272" s="27">
        <f>IF(I286=0,"- - -",I272/I286*100)</f>
        <v>1.5011421733927988</v>
      </c>
      <c r="M272" s="69"/>
    </row>
    <row r="273" spans="1:13" x14ac:dyDescent="0.3">
      <c r="A273" s="60">
        <v>1</v>
      </c>
      <c r="B273" s="62" t="s">
        <v>186</v>
      </c>
      <c r="C273" s="9">
        <v>554</v>
      </c>
      <c r="D273" s="3">
        <f>IF(C286=0,"- - -",C273/C286*100)</f>
        <v>1.7499526186114094</v>
      </c>
      <c r="E273" s="2">
        <v>1870</v>
      </c>
      <c r="F273" s="3">
        <f>IF(E286=0,"- - -",E273/E286*100)</f>
        <v>1.9533698240922575</v>
      </c>
      <c r="G273" s="2">
        <v>24</v>
      </c>
      <c r="H273" s="3">
        <f>IF(G286=0,"- - -",G273/G286*100)</f>
        <v>1.8292682926829267</v>
      </c>
      <c r="I273" s="26">
        <f t="shared" ref="I273:I283" si="35">C273+E273+G273</f>
        <v>2448</v>
      </c>
      <c r="J273" s="29">
        <f>IF(I286=0,"- - -",I273/I286*100)</f>
        <v>1.9020683439262793</v>
      </c>
      <c r="M273" s="69"/>
    </row>
    <row r="274" spans="1:13" x14ac:dyDescent="0.3">
      <c r="A274" s="60">
        <v>2</v>
      </c>
      <c r="B274" s="62" t="s">
        <v>183</v>
      </c>
      <c r="C274" s="9">
        <v>1218</v>
      </c>
      <c r="D274" s="3">
        <f>IF(C286=0,"- - -",C274/C286*100)</f>
        <v>3.8473687535536039</v>
      </c>
      <c r="E274" s="2">
        <v>3661</v>
      </c>
      <c r="F274" s="3">
        <f>IF(E286=0,"- - -",E274/E286*100)</f>
        <v>3.8242176074875691</v>
      </c>
      <c r="G274" s="2">
        <v>33</v>
      </c>
      <c r="H274" s="3">
        <f>IF(G286=0,"- - -",G274/G286*100)</f>
        <v>2.5152439024390247</v>
      </c>
      <c r="I274" s="26">
        <f t="shared" si="35"/>
        <v>4912</v>
      </c>
      <c r="J274" s="29">
        <f>IF(I286=0,"- - -",I274/I286*100)</f>
        <v>3.816568507093907</v>
      </c>
      <c r="M274" s="69"/>
    </row>
    <row r="275" spans="1:13" x14ac:dyDescent="0.3">
      <c r="A275" s="60">
        <v>3</v>
      </c>
      <c r="B275" s="62" t="s">
        <v>183</v>
      </c>
      <c r="C275" s="9">
        <v>5844</v>
      </c>
      <c r="D275" s="3">
        <f>IF(C286=0,"- - -",C275/C286*100)</f>
        <v>18.459788994882807</v>
      </c>
      <c r="E275" s="2">
        <v>17215</v>
      </c>
      <c r="F275" s="3">
        <f>IF(E286=0,"- - -",E275/E286*100)</f>
        <v>17.982492792378725</v>
      </c>
      <c r="G275" s="2">
        <v>124</v>
      </c>
      <c r="H275" s="3">
        <f>IF(G286=0,"- - -",G275/G286*100)</f>
        <v>9.4512195121951219</v>
      </c>
      <c r="I275" s="26">
        <f t="shared" si="35"/>
        <v>23183</v>
      </c>
      <c r="J275" s="29">
        <f>IF(I286=0,"- - -",I275/I286*100)</f>
        <v>18.012929092011003</v>
      </c>
      <c r="M275" s="69"/>
    </row>
    <row r="276" spans="1:13" x14ac:dyDescent="0.3">
      <c r="A276" s="60">
        <v>4</v>
      </c>
      <c r="B276" s="62" t="s">
        <v>183</v>
      </c>
      <c r="C276" s="9">
        <v>13509</v>
      </c>
      <c r="D276" s="3">
        <f>IF(C286=0,"- - -",C276/C286*100)</f>
        <v>42.671678564659807</v>
      </c>
      <c r="E276" s="2">
        <v>37261</v>
      </c>
      <c r="F276" s="3">
        <f>IF(E286=0,"- - -",E276/E286*100)</f>
        <v>38.92219947353027</v>
      </c>
      <c r="G276" s="2">
        <v>519</v>
      </c>
      <c r="H276" s="3">
        <f>IF(G286=0,"- - -",G276/G286*100)</f>
        <v>39.55792682926829</v>
      </c>
      <c r="I276" s="26">
        <f t="shared" si="35"/>
        <v>51289</v>
      </c>
      <c r="J276" s="29">
        <f>IF(I286=0,"- - -",I276/I286*100)</f>
        <v>39.850973566844338</v>
      </c>
      <c r="M276" s="69"/>
    </row>
    <row r="277" spans="1:13" x14ac:dyDescent="0.3">
      <c r="A277" s="60">
        <v>5</v>
      </c>
      <c r="B277" s="62" t="s">
        <v>183</v>
      </c>
      <c r="C277" s="9">
        <v>5843</v>
      </c>
      <c r="D277" s="3">
        <f>IF(C286=0,"- - -",C277/C286*100)</f>
        <v>18.456630235643441</v>
      </c>
      <c r="E277" s="2">
        <v>17596</v>
      </c>
      <c r="F277" s="3">
        <f>IF(E286=0,"- - -",E277/E286*100)</f>
        <v>18.380478836752602</v>
      </c>
      <c r="G277" s="2">
        <v>264</v>
      </c>
      <c r="H277" s="3">
        <f>IF(G286=0,"- - -",G277/G286*100)</f>
        <v>20.121951219512198</v>
      </c>
      <c r="I277" s="26">
        <f t="shared" si="35"/>
        <v>23703</v>
      </c>
      <c r="J277" s="29">
        <f>IF(I286=0,"- - -",I277/I286*100)</f>
        <v>18.416963217354819</v>
      </c>
      <c r="M277" s="69"/>
    </row>
    <row r="278" spans="1:13" x14ac:dyDescent="0.3">
      <c r="A278" s="60">
        <v>6</v>
      </c>
      <c r="B278" s="62" t="s">
        <v>183</v>
      </c>
      <c r="C278" s="9">
        <v>2018</v>
      </c>
      <c r="D278" s="3">
        <f>IF(C286=0,"- - -",C278/C286*100)</f>
        <v>6.3743761450502241</v>
      </c>
      <c r="E278" s="2">
        <v>7313</v>
      </c>
      <c r="F278" s="3">
        <f>IF(E286=0,"- - -",E278/E286*100)</f>
        <v>7.6390339698324485</v>
      </c>
      <c r="G278" s="2">
        <v>86</v>
      </c>
      <c r="H278" s="3">
        <f>IF(G286=0,"- - -",G278/G286*100)</f>
        <v>6.5548780487804876</v>
      </c>
      <c r="I278" s="26">
        <f t="shared" si="35"/>
        <v>9417</v>
      </c>
      <c r="J278" s="29">
        <f>IF(I286=0,"- - -",I278/I286*100)</f>
        <v>7.3169026122360172</v>
      </c>
      <c r="M278" s="69"/>
    </row>
    <row r="279" spans="1:13" x14ac:dyDescent="0.3">
      <c r="A279" s="60">
        <v>7</v>
      </c>
      <c r="B279" s="62" t="s">
        <v>183</v>
      </c>
      <c r="C279" s="9">
        <v>741</v>
      </c>
      <c r="D279" s="3">
        <f>IF(C286=0,"- - -",C279/C286*100)</f>
        <v>2.3406405963737442</v>
      </c>
      <c r="E279" s="2">
        <v>2573</v>
      </c>
      <c r="F279" s="3">
        <f>IF(E286=0,"- - -",E279/E286*100)</f>
        <v>2.6877115280157104</v>
      </c>
      <c r="G279" s="2">
        <v>47</v>
      </c>
      <c r="H279" s="3">
        <f>IF(G286=0,"- - -",G279/G286*100)</f>
        <v>3.5823170731707314</v>
      </c>
      <c r="I279" s="26">
        <f t="shared" si="35"/>
        <v>3361</v>
      </c>
      <c r="J279" s="29">
        <f>IF(I286=0,"- - -",I279/I286*100)</f>
        <v>2.6114590293857125</v>
      </c>
      <c r="M279" s="69"/>
    </row>
    <row r="280" spans="1:13" x14ac:dyDescent="0.3">
      <c r="A280" s="60">
        <v>8</v>
      </c>
      <c r="B280" s="62" t="s">
        <v>183</v>
      </c>
      <c r="C280" s="9">
        <v>254</v>
      </c>
      <c r="D280" s="3">
        <f>IF(C286=0,"- - -",C280/C286*100)</f>
        <v>0.80232484680017691</v>
      </c>
      <c r="E280" s="2">
        <v>850</v>
      </c>
      <c r="F280" s="3">
        <f>IF(E286=0,"- - -",E280/E286*100)</f>
        <v>0.88789537458738976</v>
      </c>
      <c r="G280" s="2">
        <v>13</v>
      </c>
      <c r="H280" s="3">
        <f>IF(G286=0,"- - -",G280/G286*100)</f>
        <v>0.99085365853658536</v>
      </c>
      <c r="I280" s="26">
        <f t="shared" si="35"/>
        <v>1117</v>
      </c>
      <c r="J280" s="29">
        <f>IF(I286=0,"- - -",I280/I286*100)</f>
        <v>0.86789638078662334</v>
      </c>
      <c r="M280" s="69"/>
    </row>
    <row r="281" spans="1:13" x14ac:dyDescent="0.3">
      <c r="A281" s="60">
        <v>9</v>
      </c>
      <c r="B281" s="62" t="s">
        <v>183</v>
      </c>
      <c r="C281" s="9">
        <v>155</v>
      </c>
      <c r="D281" s="3">
        <f>IF(C286=0,"- - -",C281/C286*100)</f>
        <v>0.48960768210247013</v>
      </c>
      <c r="E281" s="2">
        <v>541</v>
      </c>
      <c r="F281" s="3">
        <f>IF(E286=0,"- - -",E281/E286*100)</f>
        <v>0.5651192913550328</v>
      </c>
      <c r="G281" s="2">
        <v>11</v>
      </c>
      <c r="H281" s="3">
        <f>IF(G286=0,"- - -",G281/G286*100)</f>
        <v>0.83841463414634154</v>
      </c>
      <c r="I281" s="26">
        <f t="shared" si="35"/>
        <v>707</v>
      </c>
      <c r="J281" s="29">
        <f>IF(I286=0,"- - -",I281/I286*100)</f>
        <v>0.54933101272707496</v>
      </c>
      <c r="M281" s="69"/>
    </row>
    <row r="282" spans="1:13" x14ac:dyDescent="0.3">
      <c r="A282" s="61">
        <v>10</v>
      </c>
      <c r="B282" s="62" t="s">
        <v>183</v>
      </c>
      <c r="C282" s="10">
        <v>122</v>
      </c>
      <c r="D282" s="7">
        <f>IF(C286=0,"- - -",C282/C286*100)</f>
        <v>0.38536862720323456</v>
      </c>
      <c r="E282" s="6">
        <v>435</v>
      </c>
      <c r="F282" s="7">
        <f>IF(E286=0,"- - -",E282/E286*100)</f>
        <v>0.45439351523001714</v>
      </c>
      <c r="G282" s="6">
        <v>9</v>
      </c>
      <c r="H282" s="7">
        <f>IF(G286=0,"- - -",G282/G286*100)</f>
        <v>0.68597560975609762</v>
      </c>
      <c r="I282" s="26">
        <f t="shared" si="35"/>
        <v>566</v>
      </c>
      <c r="J282" s="29">
        <f>IF(I286=0,"- - -",I282/I286*100)</f>
        <v>0.43977560566269369</v>
      </c>
      <c r="M282" s="69"/>
    </row>
    <row r="283" spans="1:13" x14ac:dyDescent="0.3">
      <c r="A283" s="80" t="s">
        <v>47</v>
      </c>
      <c r="B283" s="62" t="s">
        <v>183</v>
      </c>
      <c r="C283" s="10">
        <v>636</v>
      </c>
      <c r="D283" s="7">
        <f>IF(C286=0,"- - -",C283/C286*100)</f>
        <v>2.0089708762398129</v>
      </c>
      <c r="E283" s="6">
        <v>2587</v>
      </c>
      <c r="F283" s="7">
        <f>IF(E286=0,"- - -",E283/E286*100)</f>
        <v>2.7023356871265616</v>
      </c>
      <c r="G283" s="6">
        <v>58</v>
      </c>
      <c r="H283" s="7">
        <f>IF(G286=0,"- - -",G283/G286*100)</f>
        <v>4.4207317073170733</v>
      </c>
      <c r="I283" s="26">
        <f t="shared" si="35"/>
        <v>3281</v>
      </c>
      <c r="J283" s="29">
        <f>IF(I286=0,"- - -",I283/I286*100)</f>
        <v>2.5492999331789714</v>
      </c>
      <c r="M283" s="69"/>
    </row>
    <row r="284" spans="1:13" x14ac:dyDescent="0.3">
      <c r="A284" s="81" t="s">
        <v>49</v>
      </c>
      <c r="B284" s="62" t="s">
        <v>183</v>
      </c>
      <c r="C284" s="10">
        <v>172</v>
      </c>
      <c r="D284" s="7">
        <f>IF(C286=0,"- - -",C284/C286*100)</f>
        <v>0.54330658917177332</v>
      </c>
      <c r="E284" s="6">
        <v>1098</v>
      </c>
      <c r="F284" s="7">
        <f>IF(E286=0,"- - -",E284/E286*100)</f>
        <v>1.1469519074081811</v>
      </c>
      <c r="G284" s="6">
        <v>36</v>
      </c>
      <c r="H284" s="7">
        <f>IF(G286=0,"- - -",G284/G286*100)</f>
        <v>2.7439024390243905</v>
      </c>
      <c r="I284" s="26">
        <f t="shared" ref="I284" si="36">C284+E284+G284</f>
        <v>1306</v>
      </c>
      <c r="J284" s="29">
        <f>IF(I286=0,"- - -",I284/I286*100)</f>
        <v>1.0147472455750495</v>
      </c>
      <c r="M284" s="69"/>
    </row>
    <row r="285" spans="1:13" ht="15" thickBot="1" x14ac:dyDescent="0.35">
      <c r="A285" s="61" t="s">
        <v>48</v>
      </c>
      <c r="B285" s="62" t="s">
        <v>183</v>
      </c>
      <c r="C285" s="10">
        <v>138</v>
      </c>
      <c r="D285" s="7">
        <f>IF(C286=0,"- - -",C285/C286*100)</f>
        <v>0.43590877503316694</v>
      </c>
      <c r="E285" s="6">
        <v>1302</v>
      </c>
      <c r="F285" s="7">
        <f>IF(E286=0,"- - -",E285/E286*100)</f>
        <v>1.3600467973091548</v>
      </c>
      <c r="G285" s="6">
        <v>40</v>
      </c>
      <c r="H285" s="7">
        <f>IF(G286=0,"- - -",G285/G286*100)</f>
        <v>3.0487804878048781</v>
      </c>
      <c r="I285" s="26">
        <f t="shared" ref="I285" si="37">C285+E285+G285</f>
        <v>1480</v>
      </c>
      <c r="J285" s="29">
        <f>IF(I286=0,"- - -",I285/I286*100)</f>
        <v>1.1499432798247113</v>
      </c>
      <c r="M285" s="69"/>
    </row>
    <row r="286" spans="1:13" x14ac:dyDescent="0.3">
      <c r="A286" s="161" t="s">
        <v>153</v>
      </c>
      <c r="B286" s="162"/>
      <c r="C286" s="14">
        <f>SUM(C272:C285)</f>
        <v>31658</v>
      </c>
      <c r="D286" s="15">
        <f>IF(C286=0,"- - -",C286/C286*100)</f>
        <v>100</v>
      </c>
      <c r="E286" s="16">
        <f>SUM(E272:E285)</f>
        <v>95732</v>
      </c>
      <c r="F286" s="15">
        <f>IF(E286=0,"- - -",E286/E286*100)</f>
        <v>100</v>
      </c>
      <c r="G286" s="16">
        <f>SUM(G272:G285)</f>
        <v>1312</v>
      </c>
      <c r="H286" s="15">
        <f>IF(G286=0,"- - -",G286/G286*100)</f>
        <v>100</v>
      </c>
      <c r="I286" s="22">
        <f>SUM(I272:I285)</f>
        <v>128702</v>
      </c>
      <c r="J286" s="23">
        <f>IF(I286=0,"- - -",I286/I286*100)</f>
        <v>100</v>
      </c>
      <c r="M286" s="69"/>
    </row>
    <row r="287" spans="1:13" ht="15" thickBot="1" x14ac:dyDescent="0.35">
      <c r="A287" s="163" t="s">
        <v>611</v>
      </c>
      <c r="B287" s="164"/>
      <c r="C287" s="18">
        <f>IF($I286=0,"- - -",C286/$I286*100)</f>
        <v>24.597908346412641</v>
      </c>
      <c r="D287" s="19"/>
      <c r="E287" s="20">
        <f>IF($I286=0,"- - -",E286/$I286*100)</f>
        <v>74.382682475796798</v>
      </c>
      <c r="F287" s="19"/>
      <c r="G287" s="20">
        <f>IF($I286=0,"- - -",G286/$I286*100)</f>
        <v>1.019409177790555</v>
      </c>
      <c r="H287" s="19"/>
      <c r="I287" s="24">
        <f>IF($I286=0,"- - -",I286/$I286*100)</f>
        <v>100</v>
      </c>
      <c r="J287" s="25"/>
    </row>
    <row r="290" spans="1:12" x14ac:dyDescent="0.3">
      <c r="A290" s="49" t="s">
        <v>405</v>
      </c>
      <c r="J290" s="48"/>
      <c r="L290" s="48"/>
    </row>
    <row r="291" spans="1:12" ht="15" thickBot="1" x14ac:dyDescent="0.35"/>
    <row r="292" spans="1:12" ht="14.4" customHeight="1" x14ac:dyDescent="0.3">
      <c r="A292" s="157" t="s">
        <v>449</v>
      </c>
      <c r="B292" s="158"/>
      <c r="C292" s="32" t="s">
        <v>323</v>
      </c>
      <c r="D292" s="33"/>
      <c r="E292" s="33" t="s">
        <v>324</v>
      </c>
      <c r="F292" s="33"/>
      <c r="G292" s="35" t="s">
        <v>153</v>
      </c>
      <c r="H292" s="36"/>
    </row>
    <row r="293" spans="1:12" ht="15" thickBot="1" x14ac:dyDescent="0.35">
      <c r="A293" s="159"/>
      <c r="B293" s="160"/>
      <c r="C293" s="37" t="s">
        <v>154</v>
      </c>
      <c r="D293" s="38" t="s">
        <v>0</v>
      </c>
      <c r="E293" s="39" t="s">
        <v>154</v>
      </c>
      <c r="F293" s="38" t="s">
        <v>0</v>
      </c>
      <c r="G293" s="41" t="s">
        <v>154</v>
      </c>
      <c r="H293" s="42" t="s">
        <v>0</v>
      </c>
    </row>
    <row r="294" spans="1:12" x14ac:dyDescent="0.3">
      <c r="A294" s="59">
        <v>0</v>
      </c>
      <c r="B294" s="62" t="s">
        <v>186</v>
      </c>
      <c r="C294" s="8">
        <v>534</v>
      </c>
      <c r="D294" s="5">
        <f>IF(C308=0,"- - -",C294/C308*100)</f>
        <v>87.684729064039416</v>
      </c>
      <c r="E294" s="4">
        <v>1398</v>
      </c>
      <c r="F294" s="5">
        <f>IF(E308=0,"- - -",E294/E308*100)</f>
        <v>1.0913945336591382</v>
      </c>
      <c r="G294" s="26">
        <f>C294+E294</f>
        <v>1932</v>
      </c>
      <c r="H294" s="27">
        <f>IF(G308=0,"- - -",G294/G308*100)</f>
        <v>1.5011421733927988</v>
      </c>
      <c r="K294" s="69"/>
    </row>
    <row r="295" spans="1:12" x14ac:dyDescent="0.3">
      <c r="A295" s="60">
        <v>1</v>
      </c>
      <c r="B295" s="62" t="s">
        <v>186</v>
      </c>
      <c r="C295" s="9">
        <v>51</v>
      </c>
      <c r="D295" s="3">
        <f>IF(C308=0,"- - -",C295/C308*100)</f>
        <v>8.3743842364532011</v>
      </c>
      <c r="E295" s="2">
        <v>2397</v>
      </c>
      <c r="F295" s="3">
        <f>IF(E308=0,"- - -",E295/E308*100)</f>
        <v>1.8712966360378787</v>
      </c>
      <c r="G295" s="26">
        <f t="shared" ref="G295:G305" si="38">C295+E295</f>
        <v>2448</v>
      </c>
      <c r="H295" s="29">
        <f>IF(G308=0,"- - -",G295/G308*100)</f>
        <v>1.9020683439262793</v>
      </c>
      <c r="K295" s="69"/>
    </row>
    <row r="296" spans="1:12" x14ac:dyDescent="0.3">
      <c r="A296" s="60">
        <v>2</v>
      </c>
      <c r="B296" s="62" t="s">
        <v>183</v>
      </c>
      <c r="C296" s="9">
        <v>9</v>
      </c>
      <c r="D296" s="3">
        <f>IF(C308=0,"- - -",C296/C308*100)</f>
        <v>1.4778325123152709</v>
      </c>
      <c r="E296" s="2">
        <v>4903</v>
      </c>
      <c r="F296" s="3">
        <f>IF(E308=0,"- - -",E296/E308*100)</f>
        <v>3.8276876956586228</v>
      </c>
      <c r="G296" s="26">
        <f t="shared" si="38"/>
        <v>4912</v>
      </c>
      <c r="H296" s="29">
        <f>IF(G308=0,"- - -",G296/G308*100)</f>
        <v>3.816568507093907</v>
      </c>
      <c r="K296" s="69"/>
    </row>
    <row r="297" spans="1:12" x14ac:dyDescent="0.3">
      <c r="A297" s="60">
        <v>3</v>
      </c>
      <c r="B297" s="62" t="s">
        <v>183</v>
      </c>
      <c r="C297" s="9">
        <v>9</v>
      </c>
      <c r="D297" s="3">
        <f>IF(C308=0,"- - -",C297/C308*100)</f>
        <v>1.4778325123152709</v>
      </c>
      <c r="E297" s="2">
        <v>23174</v>
      </c>
      <c r="F297" s="3">
        <f>IF(E308=0,"- - -",E297/E308*100)</f>
        <v>18.09154286338832</v>
      </c>
      <c r="G297" s="26">
        <f t="shared" si="38"/>
        <v>23183</v>
      </c>
      <c r="H297" s="29">
        <f>IF(G308=0,"- - -",G297/G308*100)</f>
        <v>18.012929092011003</v>
      </c>
      <c r="K297" s="69"/>
    </row>
    <row r="298" spans="1:12" x14ac:dyDescent="0.3">
      <c r="A298" s="60">
        <v>4</v>
      </c>
      <c r="B298" s="62" t="s">
        <v>183</v>
      </c>
      <c r="C298" s="9">
        <v>2</v>
      </c>
      <c r="D298" s="3">
        <f>IF(C308=0,"- - -",C298/C308*100)</f>
        <v>0.32840722495894908</v>
      </c>
      <c r="E298" s="2">
        <v>51287</v>
      </c>
      <c r="F298" s="3">
        <f>IF(E308=0,"- - -",E298/E308*100)</f>
        <v>40.038878002701161</v>
      </c>
      <c r="G298" s="26">
        <f t="shared" si="38"/>
        <v>51289</v>
      </c>
      <c r="H298" s="29">
        <f>IF(G308=0,"- - -",G298/G308*100)</f>
        <v>39.850973566844338</v>
      </c>
      <c r="K298" s="69"/>
    </row>
    <row r="299" spans="1:12" x14ac:dyDescent="0.3">
      <c r="A299" s="60">
        <v>5</v>
      </c>
      <c r="B299" s="62" t="s">
        <v>183</v>
      </c>
      <c r="C299" s="9">
        <v>2</v>
      </c>
      <c r="D299" s="3">
        <f>IF(C308=0,"- - -",C299/C308*100)</f>
        <v>0.32840722495894908</v>
      </c>
      <c r="E299" s="2">
        <v>23701</v>
      </c>
      <c r="F299" s="3">
        <f>IF(E308=0,"- - -",E299/E308*100)</f>
        <v>18.502962691169696</v>
      </c>
      <c r="G299" s="26">
        <f t="shared" si="38"/>
        <v>23703</v>
      </c>
      <c r="H299" s="29">
        <f>IF(G308=0,"- - -",G299/G308*100)</f>
        <v>18.416963217354819</v>
      </c>
      <c r="K299" s="69"/>
    </row>
    <row r="300" spans="1:12" x14ac:dyDescent="0.3">
      <c r="A300" s="60">
        <v>6</v>
      </c>
      <c r="B300" s="62" t="s">
        <v>183</v>
      </c>
      <c r="C300" s="9">
        <v>0</v>
      </c>
      <c r="D300" s="3">
        <f>IF(C308=0,"- - -",C300/C308*100)</f>
        <v>0</v>
      </c>
      <c r="E300" s="2">
        <v>9417</v>
      </c>
      <c r="F300" s="3">
        <f>IF(E308=0,"- - -",E300/E308*100)</f>
        <v>7.3516897878884881</v>
      </c>
      <c r="G300" s="26">
        <f t="shared" si="38"/>
        <v>9417</v>
      </c>
      <c r="H300" s="29">
        <f>IF(G308=0,"- - -",G300/G308*100)</f>
        <v>7.3169026122360172</v>
      </c>
      <c r="K300" s="69"/>
    </row>
    <row r="301" spans="1:12" x14ac:dyDescent="0.3">
      <c r="A301" s="60">
        <v>7</v>
      </c>
      <c r="B301" s="62" t="s">
        <v>183</v>
      </c>
      <c r="C301" s="9">
        <v>1</v>
      </c>
      <c r="D301" s="3">
        <f>IF(C308=0,"- - -",C301/C308*100)</f>
        <v>0.16420361247947454</v>
      </c>
      <c r="E301" s="2">
        <v>3360</v>
      </c>
      <c r="F301" s="3">
        <f>IF(E308=0,"- - -",E301/E308*100)</f>
        <v>2.6230941581507188</v>
      </c>
      <c r="G301" s="26">
        <f t="shared" si="38"/>
        <v>3361</v>
      </c>
      <c r="H301" s="29">
        <f>IF(G308=0,"- - -",G301/G308*100)</f>
        <v>2.6114590293857125</v>
      </c>
      <c r="K301" s="69"/>
    </row>
    <row r="302" spans="1:12" x14ac:dyDescent="0.3">
      <c r="A302" s="60">
        <v>8</v>
      </c>
      <c r="B302" s="62" t="s">
        <v>183</v>
      </c>
      <c r="C302" s="9">
        <v>1</v>
      </c>
      <c r="D302" s="3">
        <f>IF(C308=0,"- - -",C302/C308*100)</f>
        <v>0.16420361247947454</v>
      </c>
      <c r="E302" s="2">
        <v>1116</v>
      </c>
      <c r="F302" s="3">
        <f>IF(E308=0,"- - -",E302/E308*100)</f>
        <v>0.87124198824291721</v>
      </c>
      <c r="G302" s="26">
        <f t="shared" si="38"/>
        <v>1117</v>
      </c>
      <c r="H302" s="29">
        <f>IF(G308=0,"- - -",G302/G308*100)</f>
        <v>0.86789638078662334</v>
      </c>
      <c r="K302" s="69"/>
    </row>
    <row r="303" spans="1:12" x14ac:dyDescent="0.3">
      <c r="A303" s="60">
        <v>9</v>
      </c>
      <c r="B303" s="62" t="s">
        <v>183</v>
      </c>
      <c r="C303" s="9">
        <v>0</v>
      </c>
      <c r="D303" s="3">
        <f>IF(C308=0,"- - -",C303/C308*100)</f>
        <v>0</v>
      </c>
      <c r="E303" s="2">
        <v>707</v>
      </c>
      <c r="F303" s="3">
        <f>IF(E308=0,"- - -",E303/E308*100)</f>
        <v>0.55194272911088038</v>
      </c>
      <c r="G303" s="26">
        <f t="shared" si="38"/>
        <v>707</v>
      </c>
      <c r="H303" s="29">
        <f>IF(G308=0,"- - -",G303/G308*100)</f>
        <v>0.54933101272707496</v>
      </c>
      <c r="K303" s="69"/>
    </row>
    <row r="304" spans="1:12" x14ac:dyDescent="0.3">
      <c r="A304" s="61">
        <v>10</v>
      </c>
      <c r="B304" s="62" t="s">
        <v>183</v>
      </c>
      <c r="C304" s="10">
        <v>0</v>
      </c>
      <c r="D304" s="7">
        <f>IF(C308=0,"- - -",C304/C308*100)</f>
        <v>0</v>
      </c>
      <c r="E304" s="6">
        <v>566</v>
      </c>
      <c r="F304" s="7">
        <f>IF(E308=0,"- - -",E304/E308*100)</f>
        <v>0.44186645640276989</v>
      </c>
      <c r="G304" s="26">
        <f t="shared" si="38"/>
        <v>566</v>
      </c>
      <c r="H304" s="29">
        <f>IF(G308=0,"- - -",G304/G308*100)</f>
        <v>0.43977560566269369</v>
      </c>
      <c r="K304" s="69"/>
    </row>
    <row r="305" spans="1:11" x14ac:dyDescent="0.3">
      <c r="A305" s="80" t="s">
        <v>47</v>
      </c>
      <c r="B305" s="62" t="s">
        <v>183</v>
      </c>
      <c r="C305" s="10">
        <v>0</v>
      </c>
      <c r="D305" s="7">
        <f>IF(C308=0,"- - -",C305/C308*100)</f>
        <v>0</v>
      </c>
      <c r="E305" s="6">
        <v>3281</v>
      </c>
      <c r="F305" s="7">
        <f>IF(E308=0,"- - -",E305/E308*100)</f>
        <v>2.5614202181227701</v>
      </c>
      <c r="G305" s="26">
        <f t="shared" si="38"/>
        <v>3281</v>
      </c>
      <c r="H305" s="29">
        <f>IF(G308=0,"- - -",G305/G308*100)</f>
        <v>2.5492999331789714</v>
      </c>
      <c r="K305" s="69"/>
    </row>
    <row r="306" spans="1:11" x14ac:dyDescent="0.3">
      <c r="A306" s="81" t="s">
        <v>49</v>
      </c>
      <c r="B306" s="62" t="s">
        <v>183</v>
      </c>
      <c r="C306" s="10">
        <v>0</v>
      </c>
      <c r="D306" s="7">
        <f>IF(C308=0,"- - -",C306/C308*100)</f>
        <v>0</v>
      </c>
      <c r="E306" s="6">
        <v>1306</v>
      </c>
      <c r="F306" s="7">
        <f>IF(E308=0,"- - -",E306/E308*100)</f>
        <v>1.0195717174240591</v>
      </c>
      <c r="G306" s="26">
        <f t="shared" ref="G306" si="39">C306+E306</f>
        <v>1306</v>
      </c>
      <c r="H306" s="29">
        <f>IF(G308=0,"- - -",G306/G308*100)</f>
        <v>1.0147472455750495</v>
      </c>
      <c r="K306" s="69"/>
    </row>
    <row r="307" spans="1:11" ht="15" thickBot="1" x14ac:dyDescent="0.35">
      <c r="A307" s="61" t="s">
        <v>48</v>
      </c>
      <c r="B307" s="62" t="s">
        <v>183</v>
      </c>
      <c r="C307" s="10">
        <v>0</v>
      </c>
      <c r="D307" s="7">
        <f>IF(C308=0,"- - -",C307/C308*100)</f>
        <v>0</v>
      </c>
      <c r="E307" s="6">
        <v>1480</v>
      </c>
      <c r="F307" s="7">
        <f>IF(E308=0,"- - -",E307/E308*100)</f>
        <v>1.1554105220425783</v>
      </c>
      <c r="G307" s="26">
        <f t="shared" ref="G307" si="40">C307+E307</f>
        <v>1480</v>
      </c>
      <c r="H307" s="29">
        <f>IF(G308=0,"- - -",G307/G308*100)</f>
        <v>1.1499432798247113</v>
      </c>
      <c r="K307" s="69"/>
    </row>
    <row r="308" spans="1:11" x14ac:dyDescent="0.3">
      <c r="A308" s="161" t="s">
        <v>153</v>
      </c>
      <c r="B308" s="162"/>
      <c r="C308" s="14">
        <f>SUM(C294:C307)</f>
        <v>609</v>
      </c>
      <c r="D308" s="15">
        <f>IF(C308=0,"- - -",C308/C308*100)</f>
        <v>100</v>
      </c>
      <c r="E308" s="16">
        <f>SUM(E294:E307)</f>
        <v>128093</v>
      </c>
      <c r="F308" s="15">
        <f>IF(E308=0,"- - -",E308/E308*100)</f>
        <v>100</v>
      </c>
      <c r="G308" s="22">
        <f>SUM(G294:G307)</f>
        <v>128702</v>
      </c>
      <c r="H308" s="23">
        <f>IF(G308=0,"- - -",G308/G308*100)</f>
        <v>100</v>
      </c>
      <c r="K308" s="69"/>
    </row>
    <row r="309" spans="1:11" ht="15" thickBot="1" x14ac:dyDescent="0.35">
      <c r="A309" s="163" t="s">
        <v>322</v>
      </c>
      <c r="B309" s="164"/>
      <c r="C309" s="18">
        <f>IF($G308=0,"- - -",C308/$G308*100)</f>
        <v>0.47318611987381703</v>
      </c>
      <c r="D309" s="19"/>
      <c r="E309" s="20">
        <f>IF($G308=0,"- - -",E308/$G308*100)</f>
        <v>99.526813880126184</v>
      </c>
      <c r="F309" s="19"/>
      <c r="G309" s="24">
        <f>IF($G308=0,"- - -",G308/$G308*100)</f>
        <v>100</v>
      </c>
      <c r="H309" s="25"/>
    </row>
  </sheetData>
  <sheetProtection sheet="1" objects="1" scenarios="1"/>
  <mergeCells count="49">
    <mergeCell ref="AA67:AB67"/>
    <mergeCell ref="A1:B1"/>
    <mergeCell ref="A6:B7"/>
    <mergeCell ref="A22:B22"/>
    <mergeCell ref="A23:B23"/>
    <mergeCell ref="A28:B29"/>
    <mergeCell ref="A44:B44"/>
    <mergeCell ref="A45:B45"/>
    <mergeCell ref="A50:B51"/>
    <mergeCell ref="A66:B66"/>
    <mergeCell ref="A67:B67"/>
    <mergeCell ref="Y67:Z67"/>
    <mergeCell ref="J1:N1"/>
    <mergeCell ref="A177:B177"/>
    <mergeCell ref="A94:B95"/>
    <mergeCell ref="A110:B110"/>
    <mergeCell ref="A111:B111"/>
    <mergeCell ref="A116:B117"/>
    <mergeCell ref="A132:B132"/>
    <mergeCell ref="A133:B133"/>
    <mergeCell ref="A138:B139"/>
    <mergeCell ref="A154:B154"/>
    <mergeCell ref="A155:B155"/>
    <mergeCell ref="A160:B161"/>
    <mergeCell ref="A176:B176"/>
    <mergeCell ref="A156:E156"/>
    <mergeCell ref="A242:B242"/>
    <mergeCell ref="A243:B243"/>
    <mergeCell ref="A182:B183"/>
    <mergeCell ref="A198:B198"/>
    <mergeCell ref="A199:B199"/>
    <mergeCell ref="A200:E200"/>
    <mergeCell ref="A222:F222"/>
    <mergeCell ref="A292:B293"/>
    <mergeCell ref="A308:B308"/>
    <mergeCell ref="A309:B309"/>
    <mergeCell ref="A72:B73"/>
    <mergeCell ref="A88:B88"/>
    <mergeCell ref="A89:B89"/>
    <mergeCell ref="A248:B249"/>
    <mergeCell ref="A264:B264"/>
    <mergeCell ref="A265:B265"/>
    <mergeCell ref="A270:B271"/>
    <mergeCell ref="A286:B286"/>
    <mergeCell ref="A287:B287"/>
    <mergeCell ref="A204:B205"/>
    <mergeCell ref="A220:B220"/>
    <mergeCell ref="A221:B221"/>
    <mergeCell ref="A226:B227"/>
  </mergeCells>
  <hyperlinks>
    <hyperlink ref="A1:B1" location="Index!B5" display="Index (klikken)"/>
    <hyperlink ref="J1" location="'GR enkelvoudig'!J139" display="Grafiek: verdeling van de verblijfsduur van de baby"/>
    <hyperlink ref="A156:D156" location="'GR Geboortegewicht'!B144" display="Grafiek: geboortegewicht per verblijfsduur van de baby"/>
    <hyperlink ref="A200:D200" location="'GR Siblings'!B88" display="Grafiek: verblijfsduur van de baby per sibling"/>
    <hyperlink ref="A156:E156" location="'GR Poids de naissance'!B144" display="Graphique : durée de séjour du bébé et poids de naissance"/>
    <hyperlink ref="A222:E222" location="'GR Mode d''accouchement'!B116" display="Graphique: durée de séjour du bébé et mode d'accouchement"/>
    <hyperlink ref="A200:E200" location="'GR Grossesse multiple'!B88" display="Graphique : durée de séjour du bébé et grossesse multiple"/>
    <hyperlink ref="A222:F222" location="'GR Mode d''accouchement'!B116" display="Graphique : durée de séjour du bébé par mode d'accouchement"/>
    <hyperlink ref="J1:N1" location="'GR simples'!B112" display="Graphique : distribution des bébés par par durée de séjour"/>
  </hyperlinks>
  <pageMargins left="0.70866141732283472" right="0.70866141732283472" top="0.74803149606299213" bottom="0.74803149606299213" header="0.31496062992125984" footer="0.31496062992125984"/>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dimension ref="A1:AI155"/>
  <sheetViews>
    <sheetView showGridLines="0" zoomScale="90" zoomScaleNormal="90" workbookViewId="0">
      <pane ySplit="2" topLeftCell="A3" activePane="bottomLeft" state="frozen"/>
      <selection activeCell="H1" sqref="H1:M1"/>
      <selection pane="bottomLeft" activeCell="A3" sqref="A3"/>
    </sheetView>
  </sheetViews>
  <sheetFormatPr baseColWidth="10" defaultRowHeight="14.4" x14ac:dyDescent="0.3"/>
  <cols>
    <col min="1" max="1" width="1.44140625" customWidth="1"/>
    <col min="2" max="2" width="21.44140625" customWidth="1"/>
    <col min="3" max="52" width="9.77734375" customWidth="1"/>
  </cols>
  <sheetData>
    <row r="1" spans="1:18" ht="18" x14ac:dyDescent="0.35">
      <c r="A1" s="167" t="s">
        <v>114</v>
      </c>
      <c r="B1" s="167"/>
      <c r="C1" s="56" t="s">
        <v>458</v>
      </c>
      <c r="D1" s="57"/>
      <c r="E1" s="57"/>
      <c r="F1" s="57"/>
      <c r="G1" s="57"/>
      <c r="H1" s="58"/>
      <c r="I1" s="117"/>
      <c r="J1" s="117"/>
      <c r="L1" s="154" t="s">
        <v>592</v>
      </c>
      <c r="M1" s="154"/>
      <c r="N1" s="154"/>
      <c r="O1" s="154"/>
      <c r="P1" s="154"/>
      <c r="Q1" s="137"/>
      <c r="R1" s="133"/>
    </row>
    <row r="2" spans="1:18" ht="14.4" customHeight="1" x14ac:dyDescent="0.3"/>
    <row r="3" spans="1:18" x14ac:dyDescent="0.3">
      <c r="C3" s="64"/>
    </row>
    <row r="4" spans="1:18" x14ac:dyDescent="0.3">
      <c r="A4" s="49" t="s">
        <v>372</v>
      </c>
      <c r="J4" s="48"/>
      <c r="L4" s="48"/>
    </row>
    <row r="5" spans="1:18" ht="15" thickBot="1" x14ac:dyDescent="0.35"/>
    <row r="6" spans="1:18" x14ac:dyDescent="0.3">
      <c r="A6" s="157" t="s">
        <v>97</v>
      </c>
      <c r="B6" s="158"/>
      <c r="C6" s="32" t="s">
        <v>377</v>
      </c>
      <c r="D6" s="33"/>
      <c r="E6" s="33" t="s">
        <v>378</v>
      </c>
      <c r="F6" s="33"/>
      <c r="G6" s="33" t="s">
        <v>379</v>
      </c>
      <c r="H6" s="33"/>
      <c r="I6" s="35" t="s">
        <v>153</v>
      </c>
      <c r="J6" s="36"/>
    </row>
    <row r="7" spans="1:18" ht="15" thickBot="1" x14ac:dyDescent="0.35">
      <c r="A7" s="159"/>
      <c r="B7" s="160"/>
      <c r="C7" s="37" t="s">
        <v>154</v>
      </c>
      <c r="D7" s="38" t="s">
        <v>0</v>
      </c>
      <c r="E7" s="39" t="s">
        <v>154</v>
      </c>
      <c r="F7" s="38" t="s">
        <v>0</v>
      </c>
      <c r="G7" s="39" t="s">
        <v>154</v>
      </c>
      <c r="H7" s="38" t="s">
        <v>0</v>
      </c>
      <c r="I7" s="41" t="s">
        <v>154</v>
      </c>
      <c r="J7" s="42" t="s">
        <v>0</v>
      </c>
    </row>
    <row r="8" spans="1:18" x14ac:dyDescent="0.3">
      <c r="A8" s="59"/>
      <c r="B8" s="62" t="s">
        <v>263</v>
      </c>
      <c r="C8" s="8">
        <v>52683</v>
      </c>
      <c r="D8" s="5">
        <f>IF(C11=0,"- - -",C8/C11*100)</f>
        <v>79.28932635000902</v>
      </c>
      <c r="E8" s="4">
        <v>20168</v>
      </c>
      <c r="F8" s="5">
        <f>IF(E11=0,"- - -",E8/E11*100)</f>
        <v>78.560299158616388</v>
      </c>
      <c r="G8" s="4">
        <v>28517</v>
      </c>
      <c r="H8" s="5">
        <f>IF(G11=0,"- - -",G8/G11*100)</f>
        <v>77.945115617995953</v>
      </c>
      <c r="I8" s="26">
        <f>C8+E8+G8</f>
        <v>101368</v>
      </c>
      <c r="J8" s="27">
        <f>IF(I11=0,"- - -",I8/I11*100)</f>
        <v>78.761790803561709</v>
      </c>
      <c r="M8" s="69"/>
    </row>
    <row r="9" spans="1:18" x14ac:dyDescent="0.3">
      <c r="A9" s="60"/>
      <c r="B9" s="62" t="s">
        <v>264</v>
      </c>
      <c r="C9" s="9">
        <v>13370</v>
      </c>
      <c r="D9" s="3">
        <f>IF(C11=0,"- - -",C9/C11*100)</f>
        <v>20.12220817530552</v>
      </c>
      <c r="E9" s="2">
        <v>5339</v>
      </c>
      <c r="F9" s="3">
        <f>IF(E11=0,"- - -",E9/E11*100)</f>
        <v>20.796977251480211</v>
      </c>
      <c r="G9" s="2">
        <v>7892</v>
      </c>
      <c r="H9" s="3">
        <f>IF(G11=0,"- - -",G9/G11*100)</f>
        <v>21.571092767725357</v>
      </c>
      <c r="I9" s="26">
        <f t="shared" ref="I9:I10" si="0">C9+E9+G9</f>
        <v>26601</v>
      </c>
      <c r="J9" s="29">
        <f>IF(I11=0,"- - -",I9/I11*100)</f>
        <v>20.668676477444016</v>
      </c>
      <c r="M9" s="69"/>
    </row>
    <row r="10" spans="1:18" ht="15" thickBot="1" x14ac:dyDescent="0.35">
      <c r="A10" s="60"/>
      <c r="B10" s="62" t="s">
        <v>279</v>
      </c>
      <c r="C10" s="9">
        <v>391</v>
      </c>
      <c r="D10" s="3">
        <f>IF(C11=0,"- - -",C10/C11*100)</f>
        <v>0.58846547468544941</v>
      </c>
      <c r="E10" s="2">
        <v>165</v>
      </c>
      <c r="F10" s="3">
        <f>IF(E11=0,"- - -",E10/E11*100)</f>
        <v>0.64272358990339673</v>
      </c>
      <c r="G10" s="2">
        <v>177</v>
      </c>
      <c r="H10" s="3">
        <f>IF(G11=0,"- - -",G10/G11*100)</f>
        <v>0.48379161427868583</v>
      </c>
      <c r="I10" s="26">
        <f t="shared" si="0"/>
        <v>733</v>
      </c>
      <c r="J10" s="29">
        <f>IF(I11=0,"- - -",I10/I11*100)</f>
        <v>0.56953271899426583</v>
      </c>
      <c r="M10" s="69"/>
    </row>
    <row r="11" spans="1:18" x14ac:dyDescent="0.3">
      <c r="A11" s="161" t="s">
        <v>153</v>
      </c>
      <c r="B11" s="162"/>
      <c r="C11" s="14">
        <f>SUM(C8:C10)</f>
        <v>66444</v>
      </c>
      <c r="D11" s="15">
        <f>IF(C11=0,"- - -",C11/C11*100)</f>
        <v>100</v>
      </c>
      <c r="E11" s="16">
        <f>SUM(E8:E10)</f>
        <v>25672</v>
      </c>
      <c r="F11" s="15">
        <f>IF(E11=0,"- - -",E11/E11*100)</f>
        <v>100</v>
      </c>
      <c r="G11" s="16">
        <f>SUM(G8:G10)</f>
        <v>36586</v>
      </c>
      <c r="H11" s="15">
        <f>IF(G11=0,"- - -",G11/G11*100)</f>
        <v>100</v>
      </c>
      <c r="I11" s="22">
        <f>SUM(I8:I10)</f>
        <v>128702</v>
      </c>
      <c r="J11" s="23">
        <f>IF(I11=0,"- - -",I11/I11*100)</f>
        <v>100</v>
      </c>
      <c r="M11" s="69"/>
    </row>
    <row r="12" spans="1:18" ht="15" thickBot="1" x14ac:dyDescent="0.35">
      <c r="A12" s="163" t="s">
        <v>376</v>
      </c>
      <c r="B12" s="164"/>
      <c r="C12" s="18">
        <f>IF($I11=0,"- - -",C11/$I11*100)</f>
        <v>51.626237354508866</v>
      </c>
      <c r="D12" s="19"/>
      <c r="E12" s="20">
        <f>IF($I11=0,"- - -",E11/$I11*100)</f>
        <v>19.946853972743238</v>
      </c>
      <c r="F12" s="19"/>
      <c r="G12" s="20">
        <f>IF($I11=0,"- - -",G11/$I11*100)</f>
        <v>28.426908672747896</v>
      </c>
      <c r="H12" s="19"/>
      <c r="I12" s="24">
        <f>IF($I11=0,"- - -",I11/$I11*100)</f>
        <v>100</v>
      </c>
      <c r="J12" s="25"/>
    </row>
    <row r="15" spans="1:18" x14ac:dyDescent="0.3">
      <c r="A15" s="49" t="s">
        <v>272</v>
      </c>
      <c r="J15" s="48"/>
      <c r="L15" s="48"/>
    </row>
    <row r="16" spans="1:18" ht="15" thickBot="1" x14ac:dyDescent="0.35"/>
    <row r="17" spans="1:33" ht="14.4" customHeight="1" x14ac:dyDescent="0.3">
      <c r="A17" s="157" t="s">
        <v>97</v>
      </c>
      <c r="B17" s="158"/>
      <c r="C17" s="32" t="s">
        <v>155</v>
      </c>
      <c r="D17" s="33"/>
      <c r="E17" s="33" t="s">
        <v>156</v>
      </c>
      <c r="F17" s="33"/>
      <c r="G17" s="33" t="s">
        <v>157</v>
      </c>
      <c r="H17" s="33"/>
      <c r="I17" s="33" t="s">
        <v>158</v>
      </c>
      <c r="J17" s="33"/>
      <c r="K17" s="33" t="s">
        <v>159</v>
      </c>
      <c r="L17" s="33"/>
      <c r="M17" s="33" t="s">
        <v>378</v>
      </c>
      <c r="N17" s="33"/>
      <c r="O17" s="33" t="s">
        <v>161</v>
      </c>
      <c r="P17" s="33"/>
      <c r="Q17" s="33" t="s">
        <v>162</v>
      </c>
      <c r="R17" s="33"/>
      <c r="S17" s="33" t="s">
        <v>163</v>
      </c>
      <c r="T17" s="33"/>
      <c r="U17" s="33" t="s">
        <v>164</v>
      </c>
      <c r="V17" s="33"/>
      <c r="W17" s="33" t="s">
        <v>138</v>
      </c>
      <c r="X17" s="33"/>
      <c r="Y17" s="35" t="s">
        <v>153</v>
      </c>
      <c r="Z17" s="36"/>
    </row>
    <row r="18" spans="1:33" ht="15" thickBot="1" x14ac:dyDescent="0.35">
      <c r="A18" s="159"/>
      <c r="B18" s="160"/>
      <c r="C18" s="37" t="s">
        <v>154</v>
      </c>
      <c r="D18" s="38" t="s">
        <v>0</v>
      </c>
      <c r="E18" s="39" t="s">
        <v>154</v>
      </c>
      <c r="F18" s="38" t="s">
        <v>0</v>
      </c>
      <c r="G18" s="39" t="s">
        <v>154</v>
      </c>
      <c r="H18" s="38" t="s">
        <v>0</v>
      </c>
      <c r="I18" s="37" t="s">
        <v>154</v>
      </c>
      <c r="J18" s="38" t="s">
        <v>0</v>
      </c>
      <c r="K18" s="37" t="s">
        <v>154</v>
      </c>
      <c r="L18" s="38" t="s">
        <v>0</v>
      </c>
      <c r="M18" s="37" t="s">
        <v>154</v>
      </c>
      <c r="N18" s="38" t="s">
        <v>0</v>
      </c>
      <c r="O18" s="37" t="s">
        <v>154</v>
      </c>
      <c r="P18" s="38" t="s">
        <v>0</v>
      </c>
      <c r="Q18" s="37" t="s">
        <v>154</v>
      </c>
      <c r="R18" s="38" t="s">
        <v>0</v>
      </c>
      <c r="S18" s="37" t="s">
        <v>154</v>
      </c>
      <c r="T18" s="38" t="s">
        <v>0</v>
      </c>
      <c r="U18" s="37" t="s">
        <v>154</v>
      </c>
      <c r="V18" s="38" t="s">
        <v>0</v>
      </c>
      <c r="W18" s="37" t="s">
        <v>154</v>
      </c>
      <c r="X18" s="38" t="s">
        <v>0</v>
      </c>
      <c r="Y18" s="41" t="s">
        <v>154</v>
      </c>
      <c r="Z18" s="42" t="s">
        <v>0</v>
      </c>
    </row>
    <row r="19" spans="1:33" x14ac:dyDescent="0.3">
      <c r="A19" s="59"/>
      <c r="B19" s="62" t="s">
        <v>263</v>
      </c>
      <c r="C19" s="8">
        <v>9602</v>
      </c>
      <c r="D19" s="5">
        <f>IF(C22=0,"- - -",C19/C22*100)</f>
        <v>79.532841878572029</v>
      </c>
      <c r="E19" s="4">
        <v>13040</v>
      </c>
      <c r="F19" s="5">
        <f>IF(E22=0,"- - -",E19/E22*100)</f>
        <v>79.14542364651615</v>
      </c>
      <c r="G19" s="4">
        <v>18193</v>
      </c>
      <c r="H19" s="5">
        <f>IF(G22=0,"- - -",G19/G22*100)</f>
        <v>79.67155682067002</v>
      </c>
      <c r="I19" s="4">
        <v>6723</v>
      </c>
      <c r="J19" s="5">
        <f>IF(I22=0,"- - -",I19/I22*100)</f>
        <v>78.74209416725229</v>
      </c>
      <c r="K19" s="4">
        <v>5125</v>
      </c>
      <c r="L19" s="5">
        <f>IF(K22=0,"- - -",K19/K22*100)</f>
        <v>78.580190125728294</v>
      </c>
      <c r="M19" s="4">
        <v>20168</v>
      </c>
      <c r="N19" s="5">
        <f>IF(M22=0,"- - -",M19/M22*100)</f>
        <v>78.560299158616388</v>
      </c>
      <c r="O19" s="4">
        <v>11179</v>
      </c>
      <c r="P19" s="5">
        <f>IF(O22=0,"- - -",O19/O22*100)</f>
        <v>77.93502509760178</v>
      </c>
      <c r="Q19" s="4">
        <v>1483</v>
      </c>
      <c r="R19" s="5">
        <f>IF(Q22=0,"- - -",Q19/Q22*100)</f>
        <v>83.975084937712339</v>
      </c>
      <c r="S19" s="4">
        <v>9413</v>
      </c>
      <c r="T19" s="5">
        <f>IF(S22=0,"- - -",S19/S22*100)</f>
        <v>75.219753875659251</v>
      </c>
      <c r="U19" s="4">
        <v>4067</v>
      </c>
      <c r="V19" s="5">
        <f>IF(U22=0,"- - -",U19/U22*100)</f>
        <v>80.694444444444443</v>
      </c>
      <c r="W19" s="4">
        <v>2375</v>
      </c>
      <c r="X19" s="5">
        <f>IF(W22=0,"- - -",W19/W22*100)</f>
        <v>81.279945242984255</v>
      </c>
      <c r="Y19" s="26">
        <f>C19+E19+G19+I19+K19+M19+O19+Q19+S19+U19+W19</f>
        <v>101368</v>
      </c>
      <c r="Z19" s="27">
        <f>IF(Y22=0,"- - -",Y19/Y22*100)</f>
        <v>78.761790803561709</v>
      </c>
      <c r="AC19" s="69"/>
    </row>
    <row r="20" spans="1:33" x14ac:dyDescent="0.3">
      <c r="A20" s="60"/>
      <c r="B20" s="62" t="s">
        <v>264</v>
      </c>
      <c r="C20" s="9">
        <v>2416</v>
      </c>
      <c r="D20" s="3">
        <f>IF(C22=0,"- - -",C20/C22*100)</f>
        <v>20.011596123581548</v>
      </c>
      <c r="E20" s="2">
        <v>3341</v>
      </c>
      <c r="F20" s="3">
        <f>IF(E22=0,"- - -",E20/E22*100)</f>
        <v>20.277980092255401</v>
      </c>
      <c r="G20" s="2">
        <v>4505</v>
      </c>
      <c r="H20" s="3">
        <f>IF(G22=0,"- - -",G20/G22*100)</f>
        <v>19.728486971753885</v>
      </c>
      <c r="I20" s="2">
        <v>1772</v>
      </c>
      <c r="J20" s="3">
        <f>IF(I22=0,"- - -",I20/I22*100)</f>
        <v>20.754275005856172</v>
      </c>
      <c r="K20" s="2">
        <v>1336</v>
      </c>
      <c r="L20" s="3">
        <f>IF(K22=0,"- - -",K20/K22*100)</f>
        <v>20.48451395277522</v>
      </c>
      <c r="M20" s="2">
        <v>5339</v>
      </c>
      <c r="N20" s="3">
        <f>IF(M22=0,"- - -",M20/M22*100)</f>
        <v>20.796977251480211</v>
      </c>
      <c r="O20" s="2">
        <v>3101</v>
      </c>
      <c r="P20" s="3">
        <f>IF(O22=0,"- - -",O20/O22*100)</f>
        <v>21.618795315114333</v>
      </c>
      <c r="Q20" s="2">
        <v>275</v>
      </c>
      <c r="R20" s="3">
        <f>IF(Q22=0,"- - -",Q20/Q22*100)</f>
        <v>15.571913929784825</v>
      </c>
      <c r="S20" s="2">
        <v>3030</v>
      </c>
      <c r="T20" s="3">
        <f>IF(S22=0,"- - -",S20/S22*100)</f>
        <v>24.212881572638643</v>
      </c>
      <c r="U20" s="2">
        <v>952</v>
      </c>
      <c r="V20" s="3">
        <f>IF(U22=0,"- - -",U20/U22*100)</f>
        <v>18.888888888888889</v>
      </c>
      <c r="W20" s="2">
        <v>534</v>
      </c>
      <c r="X20" s="3">
        <f>IF(W22=0,"- - -",W20/W22*100)</f>
        <v>18.275154004106774</v>
      </c>
      <c r="Y20" s="26">
        <f t="shared" ref="Y20:Y21" si="1">C20+E20+G20+I20+K20+M20+O20+Q20+S20+U20+W20</f>
        <v>26601</v>
      </c>
      <c r="Z20" s="29">
        <f>IF(Y22=0,"- - -",Y20/Y22*100)</f>
        <v>20.668676477444016</v>
      </c>
      <c r="AC20" s="69"/>
    </row>
    <row r="21" spans="1:33" ht="15" thickBot="1" x14ac:dyDescent="0.35">
      <c r="A21" s="60"/>
      <c r="B21" s="62" t="s">
        <v>279</v>
      </c>
      <c r="C21" s="9">
        <v>55</v>
      </c>
      <c r="D21" s="3">
        <f>IF(C22=0,"- - -",C21/C22*100)</f>
        <v>0.4555619978464342</v>
      </c>
      <c r="E21" s="2">
        <v>95</v>
      </c>
      <c r="F21" s="3">
        <f>IF(E22=0,"- - -",E21/E22*100)</f>
        <v>0.57659626122845353</v>
      </c>
      <c r="G21" s="2">
        <v>137</v>
      </c>
      <c r="H21" s="3">
        <f>IF(G22=0,"- - -",G21/G22*100)</f>
        <v>0.59995620757608936</v>
      </c>
      <c r="I21" s="2">
        <v>43</v>
      </c>
      <c r="J21" s="3">
        <f>IF(I22=0,"- - -",I21/I22*100)</f>
        <v>0.5036308268915437</v>
      </c>
      <c r="K21" s="2">
        <v>61</v>
      </c>
      <c r="L21" s="3">
        <f>IF(K22=0,"- - -",K21/K22*100)</f>
        <v>0.93529592149647345</v>
      </c>
      <c r="M21" s="2">
        <v>165</v>
      </c>
      <c r="N21" s="3">
        <f>IF(M22=0,"- - -",M21/M22*100)</f>
        <v>0.64272358990339673</v>
      </c>
      <c r="O21" s="2">
        <v>64</v>
      </c>
      <c r="P21" s="3">
        <f>IF(O22=0,"- - -",O21/O22*100)</f>
        <v>0.4461795872838818</v>
      </c>
      <c r="Q21" s="2">
        <v>8</v>
      </c>
      <c r="R21" s="3">
        <f>IF(Q22=0,"- - -",Q21/Q22*100)</f>
        <v>0.45300113250283131</v>
      </c>
      <c r="S21" s="2">
        <v>71</v>
      </c>
      <c r="T21" s="3">
        <f>IF(S22=0,"- - -",S21/S22*100)</f>
        <v>0.56736455170209366</v>
      </c>
      <c r="U21" s="2">
        <v>21</v>
      </c>
      <c r="V21" s="3">
        <f>IF(U22=0,"- - -",U21/U22*100)</f>
        <v>0.41666666666666669</v>
      </c>
      <c r="W21" s="2">
        <v>13</v>
      </c>
      <c r="X21" s="3">
        <f>IF(W22=0,"- - -",W21/W22*100)</f>
        <v>0.44490075290896647</v>
      </c>
      <c r="Y21" s="26">
        <f t="shared" si="1"/>
        <v>733</v>
      </c>
      <c r="Z21" s="29">
        <f>IF(Y22=0,"- - -",Y21/Y22*100)</f>
        <v>0.56953271899426583</v>
      </c>
      <c r="AC21" s="69"/>
    </row>
    <row r="22" spans="1:33" x14ac:dyDescent="0.3">
      <c r="A22" s="161" t="s">
        <v>153</v>
      </c>
      <c r="B22" s="162"/>
      <c r="C22" s="14">
        <f>SUM(C19:C21)</f>
        <v>12073</v>
      </c>
      <c r="D22" s="15">
        <f>IF(C22=0,"- - -",C22/C22*100)</f>
        <v>100</v>
      </c>
      <c r="E22" s="16">
        <f>SUM(E19:E21)</f>
        <v>16476</v>
      </c>
      <c r="F22" s="15">
        <f>IF(E22=0,"- - -",E22/E22*100)</f>
        <v>100</v>
      </c>
      <c r="G22" s="16">
        <f>SUM(G19:G21)</f>
        <v>22835</v>
      </c>
      <c r="H22" s="15">
        <f>IF(G22=0,"- - -",G22/G22*100)</f>
        <v>100</v>
      </c>
      <c r="I22" s="16">
        <f>SUM(I19:I21)</f>
        <v>8538</v>
      </c>
      <c r="J22" s="15">
        <f>IF(I22=0,"- - -",I22/I22*100)</f>
        <v>100</v>
      </c>
      <c r="K22" s="16">
        <f>SUM(K19:K21)</f>
        <v>6522</v>
      </c>
      <c r="L22" s="15">
        <f>IF(K22=0,"- - -",K22/K22*100)</f>
        <v>100</v>
      </c>
      <c r="M22" s="16">
        <f>SUM(M19:M21)</f>
        <v>25672</v>
      </c>
      <c r="N22" s="15">
        <f>IF(M22=0,"- - -",M22/M22*100)</f>
        <v>100</v>
      </c>
      <c r="O22" s="16">
        <f>SUM(O19:O21)</f>
        <v>14344</v>
      </c>
      <c r="P22" s="15">
        <f>IF(O22=0,"- - -",O22/O22*100)</f>
        <v>100</v>
      </c>
      <c r="Q22" s="16">
        <f>SUM(Q19:Q21)</f>
        <v>1766</v>
      </c>
      <c r="R22" s="15">
        <f>IF(Q22=0,"- - -",Q22/Q22*100)</f>
        <v>100</v>
      </c>
      <c r="S22" s="16">
        <f>SUM(S19:S21)</f>
        <v>12514</v>
      </c>
      <c r="T22" s="15">
        <f>IF(S22=0,"- - -",S22/S22*100)</f>
        <v>100</v>
      </c>
      <c r="U22" s="16">
        <f>SUM(U19:U21)</f>
        <v>5040</v>
      </c>
      <c r="V22" s="15">
        <f>IF(U22=0,"- - -",U22/U22*100)</f>
        <v>100</v>
      </c>
      <c r="W22" s="16">
        <f>SUM(W19:W21)</f>
        <v>2922</v>
      </c>
      <c r="X22" s="15">
        <f>IF(W22=0,"- - -",W22/W22*100)</f>
        <v>100</v>
      </c>
      <c r="Y22" s="22">
        <f>SUM(Y19:Y21)</f>
        <v>128702</v>
      </c>
      <c r="Z22" s="23">
        <f>IF(Y22=0,"- - -",Y22/Y22*100)</f>
        <v>100</v>
      </c>
      <c r="AC22" s="69"/>
    </row>
    <row r="23" spans="1:33" ht="15" thickBot="1" x14ac:dyDescent="0.35">
      <c r="A23" s="163" t="s">
        <v>380</v>
      </c>
      <c r="B23" s="164"/>
      <c r="C23" s="18">
        <f>IF(Y22=0,"- - -",C22/Y22*100)</f>
        <v>9.3805846062998235</v>
      </c>
      <c r="D23" s="19"/>
      <c r="E23" s="20">
        <f>IF(Y22=0,"- - -",E22/Y22*100)</f>
        <v>12.801665863778341</v>
      </c>
      <c r="F23" s="19"/>
      <c r="G23" s="20">
        <f>IF(Y22=0,"- - -",G22/Y22*100)</f>
        <v>17.74253702351168</v>
      </c>
      <c r="H23" s="19"/>
      <c r="I23" s="20">
        <f>IF(Y22=0,"- - -",I22/Y22*100)</f>
        <v>6.6339295426644487</v>
      </c>
      <c r="J23" s="19"/>
      <c r="K23" s="20">
        <f>IF(Y22=0,"- - -",K22/Y22*100)</f>
        <v>5.0675203182545721</v>
      </c>
      <c r="L23" s="19"/>
      <c r="M23" s="20">
        <f>IF(Y22=0,"- - -",M22/Y22*100)</f>
        <v>19.946853972743238</v>
      </c>
      <c r="N23" s="19"/>
      <c r="O23" s="20">
        <f>IF(Y22=0,"- - -",O22/Y22*100)</f>
        <v>11.145125949868689</v>
      </c>
      <c r="P23" s="19"/>
      <c r="Q23" s="20">
        <f>IF(Y22=0,"- - -",Q22/Y22*100)</f>
        <v>1.3721620487638109</v>
      </c>
      <c r="R23" s="19"/>
      <c r="S23" s="20">
        <f>IF(Y22=0,"- - -",S22/Y22*100)</f>
        <v>9.723236624139485</v>
      </c>
      <c r="T23" s="19"/>
      <c r="U23" s="20">
        <f>IF(Y22=0,"- - -",U22/Y22*100)</f>
        <v>3.9160230610246929</v>
      </c>
      <c r="V23" s="19"/>
      <c r="W23" s="20">
        <f>IF(Y22=0,"- - -",W22/Y22*100)</f>
        <v>2.2703609889512206</v>
      </c>
      <c r="X23" s="19"/>
      <c r="Y23" s="24">
        <f>IF(Y22=0,"- - -",Y22/Y22*100)</f>
        <v>100</v>
      </c>
      <c r="Z23" s="25"/>
    </row>
    <row r="24" spans="1:33" x14ac:dyDescent="0.3">
      <c r="A24" s="156" t="s">
        <v>548</v>
      </c>
      <c r="B24" s="156"/>
      <c r="C24" s="156"/>
      <c r="D24" s="156"/>
      <c r="E24" s="156"/>
    </row>
    <row r="26" spans="1:33" x14ac:dyDescent="0.3">
      <c r="A26" s="49" t="s">
        <v>273</v>
      </c>
      <c r="J26" s="48"/>
      <c r="L26" s="48"/>
    </row>
    <row r="27" spans="1:33" ht="15" thickBot="1" x14ac:dyDescent="0.35"/>
    <row r="28" spans="1:33" ht="14.4" customHeight="1" x14ac:dyDescent="0.3">
      <c r="A28" s="157" t="s">
        <v>97</v>
      </c>
      <c r="B28" s="158"/>
      <c r="C28" s="32" t="s">
        <v>562</v>
      </c>
      <c r="D28" s="33"/>
      <c r="E28" s="33" t="s">
        <v>411</v>
      </c>
      <c r="F28" s="33"/>
      <c r="G28" s="33" t="s">
        <v>412</v>
      </c>
      <c r="H28" s="33"/>
      <c r="I28" s="33" t="s">
        <v>413</v>
      </c>
      <c r="J28" s="33"/>
      <c r="K28" s="33" t="s">
        <v>414</v>
      </c>
      <c r="L28" s="33"/>
      <c r="M28" s="33" t="s">
        <v>415</v>
      </c>
      <c r="N28" s="33"/>
      <c r="O28" s="33" t="s">
        <v>416</v>
      </c>
      <c r="P28" s="33"/>
      <c r="Q28" s="33" t="s">
        <v>417</v>
      </c>
      <c r="R28" s="33"/>
      <c r="S28" s="33" t="s">
        <v>418</v>
      </c>
      <c r="T28" s="33"/>
      <c r="U28" s="33" t="s">
        <v>419</v>
      </c>
      <c r="V28" s="33"/>
      <c r="W28" s="33" t="s">
        <v>420</v>
      </c>
      <c r="X28" s="33"/>
      <c r="Y28" s="33" t="s">
        <v>421</v>
      </c>
      <c r="Z28" s="33"/>
      <c r="AA28" s="33" t="s">
        <v>422</v>
      </c>
      <c r="AB28" s="34"/>
      <c r="AC28" s="35" t="s">
        <v>153</v>
      </c>
      <c r="AD28" s="36"/>
    </row>
    <row r="29" spans="1:33" ht="15" thickBot="1" x14ac:dyDescent="0.35">
      <c r="A29" s="159"/>
      <c r="B29" s="160"/>
      <c r="C29" s="37" t="s">
        <v>154</v>
      </c>
      <c r="D29" s="38" t="s">
        <v>0</v>
      </c>
      <c r="E29" s="39" t="s">
        <v>154</v>
      </c>
      <c r="F29" s="38" t="s">
        <v>0</v>
      </c>
      <c r="G29" s="39" t="s">
        <v>154</v>
      </c>
      <c r="H29" s="38" t="s">
        <v>0</v>
      </c>
      <c r="I29" s="37" t="s">
        <v>154</v>
      </c>
      <c r="J29" s="38" t="s">
        <v>0</v>
      </c>
      <c r="K29" s="37" t="s">
        <v>154</v>
      </c>
      <c r="L29" s="38" t="s">
        <v>0</v>
      </c>
      <c r="M29" s="37" t="s">
        <v>154</v>
      </c>
      <c r="N29" s="38" t="s">
        <v>0</v>
      </c>
      <c r="O29" s="37" t="s">
        <v>154</v>
      </c>
      <c r="P29" s="38" t="s">
        <v>0</v>
      </c>
      <c r="Q29" s="37" t="s">
        <v>154</v>
      </c>
      <c r="R29" s="38" t="s">
        <v>0</v>
      </c>
      <c r="S29" s="37" t="s">
        <v>154</v>
      </c>
      <c r="T29" s="38" t="s">
        <v>0</v>
      </c>
      <c r="U29" s="37" t="s">
        <v>154</v>
      </c>
      <c r="V29" s="38" t="s">
        <v>0</v>
      </c>
      <c r="W29" s="37" t="s">
        <v>154</v>
      </c>
      <c r="X29" s="38" t="s">
        <v>0</v>
      </c>
      <c r="Y29" s="37" t="s">
        <v>154</v>
      </c>
      <c r="Z29" s="38" t="s">
        <v>0</v>
      </c>
      <c r="AA29" s="37" t="s">
        <v>154</v>
      </c>
      <c r="AB29" s="38" t="s">
        <v>0</v>
      </c>
      <c r="AC29" s="41" t="s">
        <v>154</v>
      </c>
      <c r="AD29" s="42" t="s">
        <v>0</v>
      </c>
    </row>
    <row r="30" spans="1:33" x14ac:dyDescent="0.3">
      <c r="A30" s="59"/>
      <c r="B30" s="62" t="s">
        <v>263</v>
      </c>
      <c r="C30" s="8">
        <v>3479</v>
      </c>
      <c r="D30" s="5">
        <f>IF(C33=0,"- - -",C30/C33*100)</f>
        <v>78.942591331971869</v>
      </c>
      <c r="E30" s="4">
        <v>84163</v>
      </c>
      <c r="F30" s="5">
        <f>IF(E33=0,"- - -",E30/E33*100)</f>
        <v>79.035938659179052</v>
      </c>
      <c r="G30" s="4">
        <v>157</v>
      </c>
      <c r="H30" s="5">
        <f>IF(G33=0,"- - -",G30/G33*100)</f>
        <v>76.213592233009706</v>
      </c>
      <c r="I30" s="4">
        <v>1139</v>
      </c>
      <c r="J30" s="5">
        <f>IF(I33=0,"- - -",I30/I33*100)</f>
        <v>77.694406548431104</v>
      </c>
      <c r="K30" s="4">
        <v>101</v>
      </c>
      <c r="L30" s="5">
        <f>IF(K33=0,"- - -",K30/K33*100)</f>
        <v>76.515151515151516</v>
      </c>
      <c r="M30" s="4">
        <v>16</v>
      </c>
      <c r="N30" s="5">
        <f>IF(M33=0,"- - -",M30/M33*100)</f>
        <v>66.666666666666657</v>
      </c>
      <c r="O30" s="4">
        <v>1023</v>
      </c>
      <c r="P30" s="5">
        <f>IF(O33=0,"- - -",O30/O33*100)</f>
        <v>77.558756633813502</v>
      </c>
      <c r="Q30" s="4">
        <v>2979</v>
      </c>
      <c r="R30" s="5">
        <f>IF(Q33=0,"- - -",Q30/Q33*100)</f>
        <v>77.35653077122825</v>
      </c>
      <c r="S30" s="4">
        <v>1482</v>
      </c>
      <c r="T30" s="5">
        <f>IF(S33=0,"- - -",S30/S33*100)</f>
        <v>80.238224147265839</v>
      </c>
      <c r="U30" s="4">
        <v>4701</v>
      </c>
      <c r="V30" s="5">
        <f>IF(U33=0,"- - -",U30/U33*100)</f>
        <v>76.314935064935057</v>
      </c>
      <c r="W30" s="4">
        <v>557</v>
      </c>
      <c r="X30" s="5">
        <f>IF(W33=0,"- - -",W30/W33*100)</f>
        <v>71.870967741935488</v>
      </c>
      <c r="Y30" s="4">
        <v>1549</v>
      </c>
      <c r="Z30" s="5">
        <f>IF(Y33=0,"- - -",Y30/Y33*100)</f>
        <v>77.527527527527525</v>
      </c>
      <c r="AA30" s="4">
        <v>22</v>
      </c>
      <c r="AB30" s="5">
        <f>IF(AA33=0,"- - -",AA30/AA33*100)</f>
        <v>73.333333333333329</v>
      </c>
      <c r="AC30" s="26">
        <f>C30+E30+G30+I30+K30+M30+O30+Q30+S30+U30+W30+Y30+AA30</f>
        <v>101368</v>
      </c>
      <c r="AD30" s="27">
        <f>IF(AC33=0,"- - -",AC30/AC33*100)</f>
        <v>78.761790803561709</v>
      </c>
      <c r="AG30" s="69"/>
    </row>
    <row r="31" spans="1:33" x14ac:dyDescent="0.3">
      <c r="A31" s="60"/>
      <c r="B31" s="62" t="s">
        <v>264</v>
      </c>
      <c r="C31" s="9">
        <v>906</v>
      </c>
      <c r="D31" s="3">
        <f>IF(C33=0,"- - -",C31/C33*100)</f>
        <v>20.558202859087814</v>
      </c>
      <c r="E31" s="2">
        <v>21751</v>
      </c>
      <c r="F31" s="3">
        <f>IF(E33=0,"- - -",E31/E33*100)</f>
        <v>20.425967488989265</v>
      </c>
      <c r="G31" s="2">
        <v>48</v>
      </c>
      <c r="H31" s="3">
        <f>IF(G33=0,"- - -",G31/G33*100)</f>
        <v>23.300970873786408</v>
      </c>
      <c r="I31" s="2">
        <v>319</v>
      </c>
      <c r="J31" s="3">
        <f>IF(I33=0,"- - -",I31/I33*100)</f>
        <v>21.759890859481583</v>
      </c>
      <c r="K31" s="2">
        <v>29</v>
      </c>
      <c r="L31" s="3">
        <f>IF(K33=0,"- - -",K31/K33*100)</f>
        <v>21.969696969696969</v>
      </c>
      <c r="M31" s="2">
        <v>8</v>
      </c>
      <c r="N31" s="3">
        <f>IF(M33=0,"- - -",M31/M33*100)</f>
        <v>33.333333333333329</v>
      </c>
      <c r="O31" s="2">
        <v>284</v>
      </c>
      <c r="P31" s="3">
        <f>IF(O33=0,"- - -",O31/O33*100)</f>
        <v>21.531463229719485</v>
      </c>
      <c r="Q31" s="2">
        <v>840</v>
      </c>
      <c r="R31" s="3">
        <f>IF(Q33=0,"- - -",Q31/Q33*100)</f>
        <v>21.812516229550766</v>
      </c>
      <c r="S31" s="2">
        <v>351</v>
      </c>
      <c r="T31" s="3">
        <f>IF(S33=0,"- - -",S31/S33*100)</f>
        <v>19.003789929615593</v>
      </c>
      <c r="U31" s="2">
        <v>1406</v>
      </c>
      <c r="V31" s="3">
        <f>IF(U33=0,"- - -",U31/U33*100)</f>
        <v>22.824675324675326</v>
      </c>
      <c r="W31" s="2">
        <v>217</v>
      </c>
      <c r="X31" s="3">
        <f>IF(W33=0,"- - -",W31/W33*100)</f>
        <v>28.000000000000004</v>
      </c>
      <c r="Y31" s="2">
        <v>434</v>
      </c>
      <c r="Z31" s="3">
        <f>IF(Y33=0,"- - -",Y31/Y33*100)</f>
        <v>21.721721721721721</v>
      </c>
      <c r="AA31" s="2">
        <v>8</v>
      </c>
      <c r="AB31" s="3">
        <f>IF(AA33=0,"- - -",AA31/AA33*100)</f>
        <v>26.666666666666668</v>
      </c>
      <c r="AC31" s="26">
        <f t="shared" ref="AC31:AC32" si="2">C31+E31+G31+I31+K31+M31+O31+Q31+S31+U31+W31+Y31+AA31</f>
        <v>26601</v>
      </c>
      <c r="AD31" s="29">
        <f>IF(AC33=0,"- - -",AC31/AC33*100)</f>
        <v>20.668676477444016</v>
      </c>
      <c r="AG31" s="69"/>
    </row>
    <row r="32" spans="1:33" ht="15" thickBot="1" x14ac:dyDescent="0.35">
      <c r="A32" s="60"/>
      <c r="B32" s="62" t="s">
        <v>279</v>
      </c>
      <c r="C32" s="9">
        <v>22</v>
      </c>
      <c r="D32" s="3">
        <f>IF(C33=0,"- - -",C32/C33*100)</f>
        <v>0.49920580894032224</v>
      </c>
      <c r="E32" s="2">
        <v>573</v>
      </c>
      <c r="F32" s="3">
        <f>IF(E33=0,"- - -",E32/E33*100)</f>
        <v>0.53809385183167902</v>
      </c>
      <c r="G32" s="2">
        <v>1</v>
      </c>
      <c r="H32" s="3">
        <f>IF(G33=0,"- - -",G32/G33*100)</f>
        <v>0.48543689320388345</v>
      </c>
      <c r="I32" s="2">
        <v>8</v>
      </c>
      <c r="J32" s="3">
        <f>IF(I33=0,"- - -",I32/I33*100)</f>
        <v>0.54570259208731242</v>
      </c>
      <c r="K32" s="2">
        <v>2</v>
      </c>
      <c r="L32" s="3">
        <f>IF(K33=0,"- - -",K32/K33*100)</f>
        <v>1.5151515151515151</v>
      </c>
      <c r="M32" s="2">
        <v>0</v>
      </c>
      <c r="N32" s="3">
        <f>IF(M33=0,"- - -",M32/M33*100)</f>
        <v>0</v>
      </c>
      <c r="O32" s="2">
        <v>12</v>
      </c>
      <c r="P32" s="3">
        <f>IF(O33=0,"- - -",O32/O33*100)</f>
        <v>0.90978013646702049</v>
      </c>
      <c r="Q32" s="2">
        <v>32</v>
      </c>
      <c r="R32" s="3">
        <f>IF(Q33=0,"- - -",Q32/Q33*100)</f>
        <v>0.83095299922098154</v>
      </c>
      <c r="S32" s="2">
        <v>14</v>
      </c>
      <c r="T32" s="3">
        <f>IF(S33=0,"- - -",S32/S33*100)</f>
        <v>0.7579859231185706</v>
      </c>
      <c r="U32" s="2">
        <v>53</v>
      </c>
      <c r="V32" s="3">
        <f>IF(U33=0,"- - -",U32/U33*100)</f>
        <v>0.86038961038961037</v>
      </c>
      <c r="W32" s="2">
        <v>1</v>
      </c>
      <c r="X32" s="3">
        <f>IF(W33=0,"- - -",W32/W33*100)</f>
        <v>0.12903225806451613</v>
      </c>
      <c r="Y32" s="2">
        <v>15</v>
      </c>
      <c r="Z32" s="3">
        <f>IF(Y33=0,"- - -",Y32/Y33*100)</f>
        <v>0.75075075075075071</v>
      </c>
      <c r="AA32" s="2">
        <v>0</v>
      </c>
      <c r="AB32" s="3">
        <f>IF(AA33=0,"- - -",AA32/AA33*100)</f>
        <v>0</v>
      </c>
      <c r="AC32" s="26">
        <f t="shared" si="2"/>
        <v>733</v>
      </c>
      <c r="AD32" s="29">
        <f>IF(AC33=0,"- - -",AC32/AC33*100)</f>
        <v>0.56953271899426583</v>
      </c>
      <c r="AG32" s="69"/>
    </row>
    <row r="33" spans="1:33" x14ac:dyDescent="0.3">
      <c r="A33" s="161" t="s">
        <v>153</v>
      </c>
      <c r="B33" s="162"/>
      <c r="C33" s="14">
        <f>SUM(C30:C32)</f>
        <v>4407</v>
      </c>
      <c r="D33" s="15">
        <f>IF(C33=0,"- - -",C33/C33*100)</f>
        <v>100</v>
      </c>
      <c r="E33" s="16">
        <f>SUM(E30:E32)</f>
        <v>106487</v>
      </c>
      <c r="F33" s="15">
        <f>IF(E33=0,"- - -",E33/E33*100)</f>
        <v>100</v>
      </c>
      <c r="G33" s="16">
        <f>SUM(G30:G32)</f>
        <v>206</v>
      </c>
      <c r="H33" s="15">
        <f>IF(G33=0,"- - -",G33/G33*100)</f>
        <v>100</v>
      </c>
      <c r="I33" s="16">
        <f>SUM(I30:I32)</f>
        <v>1466</v>
      </c>
      <c r="J33" s="15">
        <f>IF(I33=0,"- - -",I33/I33*100)</f>
        <v>100</v>
      </c>
      <c r="K33" s="16">
        <f>SUM(K30:K32)</f>
        <v>132</v>
      </c>
      <c r="L33" s="15">
        <f>IF(K33=0,"- - -",K33/K33*100)</f>
        <v>100</v>
      </c>
      <c r="M33" s="16">
        <f>SUM(M30:M32)</f>
        <v>24</v>
      </c>
      <c r="N33" s="15">
        <f>IF(M33=0,"- - -",M33/M33*100)</f>
        <v>100</v>
      </c>
      <c r="O33" s="16">
        <f>SUM(O30:O32)</f>
        <v>1319</v>
      </c>
      <c r="P33" s="15">
        <f>IF(O33=0,"- - -",O33/O33*100)</f>
        <v>100</v>
      </c>
      <c r="Q33" s="16">
        <f>SUM(Q30:Q32)</f>
        <v>3851</v>
      </c>
      <c r="R33" s="15">
        <f>IF(Q33=0,"- - -",Q33/Q33*100)</f>
        <v>100</v>
      </c>
      <c r="S33" s="16">
        <f>SUM(S30:S32)</f>
        <v>1847</v>
      </c>
      <c r="T33" s="15">
        <f>IF(S33=0,"- - -",S33/S33*100)</f>
        <v>100</v>
      </c>
      <c r="U33" s="16">
        <f>SUM(U30:U32)</f>
        <v>6160</v>
      </c>
      <c r="V33" s="15">
        <f>IF(U33=0,"- - -",U33/U33*100)</f>
        <v>100</v>
      </c>
      <c r="W33" s="16">
        <f>SUM(W30:W32)</f>
        <v>775</v>
      </c>
      <c r="X33" s="15">
        <f>IF(W33=0,"- - -",W33/W33*100)</f>
        <v>100</v>
      </c>
      <c r="Y33" s="16">
        <f>SUM(Y30:Y32)</f>
        <v>1998</v>
      </c>
      <c r="Z33" s="15">
        <f>IF(Y33=0,"- - -",Y33/Y33*100)</f>
        <v>100</v>
      </c>
      <c r="AA33" s="16">
        <f>SUM(AA30:AA32)</f>
        <v>30</v>
      </c>
      <c r="AB33" s="15">
        <f>IF(AA33=0,"- - -",AA33/AA33*100)</f>
        <v>100</v>
      </c>
      <c r="AC33" s="22">
        <f>SUM(AC30:AC32)</f>
        <v>128702</v>
      </c>
      <c r="AD33" s="23">
        <f>IF(AC33=0,"- - -",AC33/AC33*100)</f>
        <v>100</v>
      </c>
      <c r="AG33" s="69"/>
    </row>
    <row r="34" spans="1:33" ht="15" thickBot="1" x14ac:dyDescent="0.35">
      <c r="A34" s="163" t="s">
        <v>165</v>
      </c>
      <c r="B34" s="164"/>
      <c r="C34" s="18">
        <f>IF($AC33=0,"- - -",C33/$AC33*100)</f>
        <v>3.4241892122888538</v>
      </c>
      <c r="D34" s="19"/>
      <c r="E34" s="20">
        <f>IF($AC33=0,"- - -",E33/$AC33*100)</f>
        <v>82.739195972090556</v>
      </c>
      <c r="F34" s="19"/>
      <c r="G34" s="20">
        <f>IF($AC33=0,"- - -",G33/$AC33*100)</f>
        <v>0.16005967273235847</v>
      </c>
      <c r="H34" s="19"/>
      <c r="I34" s="20">
        <f>IF($AC33=0,"- - -",I33/$AC33*100)</f>
        <v>1.1390654379885317</v>
      </c>
      <c r="J34" s="19"/>
      <c r="K34" s="20">
        <f>IF($AC33=0,"- - -",K33/$AC33*100)</f>
        <v>0.10256250874112291</v>
      </c>
      <c r="L34" s="19"/>
      <c r="M34" s="20">
        <f>IF($AC33=0,"- - -",M33/$AC33*100)</f>
        <v>1.8647728862022348E-2</v>
      </c>
      <c r="N34" s="19"/>
      <c r="O34" s="20">
        <f>IF($AC33=0,"- - -",O33/$AC33*100)</f>
        <v>1.0248480987086448</v>
      </c>
      <c r="P34" s="19"/>
      <c r="Q34" s="20">
        <f>IF($AC33=0,"- - -",Q33/$AC33*100)</f>
        <v>2.9921834936520022</v>
      </c>
      <c r="R34" s="19"/>
      <c r="S34" s="20">
        <f>IF($AC33=0,"- - -",S33/$AC33*100)</f>
        <v>1.4350981336731363</v>
      </c>
      <c r="T34" s="19"/>
      <c r="U34" s="20">
        <f>IF($AC33=0,"- - -",U33/$AC33*100)</f>
        <v>4.7862504079190691</v>
      </c>
      <c r="V34" s="19"/>
      <c r="W34" s="20">
        <f>IF($AC33=0,"- - -",W33/$AC33*100)</f>
        <v>0.60216624450280498</v>
      </c>
      <c r="X34" s="19"/>
      <c r="Y34" s="168">
        <f>IF($AC33=0,"- - -",Y33/$AC33*100)</f>
        <v>1.5524234277633604</v>
      </c>
      <c r="Z34" s="169"/>
      <c r="AA34" s="168">
        <f>IF($AC33=0,"- - -",AA33/$AC33*100)</f>
        <v>2.3309661077527934E-2</v>
      </c>
      <c r="AB34" s="169"/>
      <c r="AC34" s="24">
        <f>IF($AC33=0,"- - -",AC33/$AC33*100)</f>
        <v>100</v>
      </c>
      <c r="AD34" s="25"/>
    </row>
    <row r="35" spans="1:33" x14ac:dyDescent="0.3">
      <c r="A35" s="156" t="s">
        <v>551</v>
      </c>
      <c r="B35" s="156"/>
      <c r="C35" s="156"/>
      <c r="D35" s="156"/>
      <c r="E35" s="156"/>
    </row>
    <row r="37" spans="1:33" x14ac:dyDescent="0.3">
      <c r="A37" s="49" t="s">
        <v>274</v>
      </c>
      <c r="J37" s="48"/>
      <c r="L37" s="48"/>
    </row>
    <row r="38" spans="1:33" ht="15" thickBot="1" x14ac:dyDescent="0.35"/>
    <row r="39" spans="1:33" ht="14.4" customHeight="1" x14ac:dyDescent="0.3">
      <c r="A39" s="157" t="s">
        <v>97</v>
      </c>
      <c r="B39" s="158"/>
      <c r="C39" s="32" t="s">
        <v>184</v>
      </c>
      <c r="D39" s="33"/>
      <c r="E39" s="33" t="s">
        <v>185</v>
      </c>
      <c r="F39" s="33"/>
      <c r="G39" s="33" t="s">
        <v>170</v>
      </c>
      <c r="H39" s="33"/>
      <c r="I39" s="33" t="s">
        <v>171</v>
      </c>
      <c r="J39" s="33"/>
      <c r="K39" s="33" t="s">
        <v>172</v>
      </c>
      <c r="L39" s="33"/>
      <c r="M39" s="33" t="s">
        <v>173</v>
      </c>
      <c r="N39" s="33"/>
      <c r="O39" s="33" t="s">
        <v>174</v>
      </c>
      <c r="P39" s="33"/>
      <c r="Q39" s="33" t="s">
        <v>175</v>
      </c>
      <c r="R39" s="33"/>
      <c r="S39" s="33" t="s">
        <v>176</v>
      </c>
      <c r="T39" s="33"/>
      <c r="U39" s="33" t="s">
        <v>177</v>
      </c>
      <c r="V39" s="33"/>
      <c r="W39" s="33" t="s">
        <v>178</v>
      </c>
      <c r="X39" s="33"/>
      <c r="Y39" s="33" t="s">
        <v>179</v>
      </c>
      <c r="Z39" s="33"/>
      <c r="AA39" s="35" t="s">
        <v>153</v>
      </c>
      <c r="AB39" s="36"/>
    </row>
    <row r="40" spans="1:33" ht="15" thickBot="1" x14ac:dyDescent="0.35">
      <c r="A40" s="159"/>
      <c r="B40" s="160"/>
      <c r="C40" s="37" t="s">
        <v>154</v>
      </c>
      <c r="D40" s="38" t="s">
        <v>0</v>
      </c>
      <c r="E40" s="39" t="s">
        <v>154</v>
      </c>
      <c r="F40" s="38" t="s">
        <v>0</v>
      </c>
      <c r="G40" s="39" t="s">
        <v>154</v>
      </c>
      <c r="H40" s="38" t="s">
        <v>0</v>
      </c>
      <c r="I40" s="37" t="s">
        <v>154</v>
      </c>
      <c r="J40" s="38" t="s">
        <v>0</v>
      </c>
      <c r="K40" s="37" t="s">
        <v>154</v>
      </c>
      <c r="L40" s="38" t="s">
        <v>0</v>
      </c>
      <c r="M40" s="37" t="s">
        <v>154</v>
      </c>
      <c r="N40" s="38" t="s">
        <v>0</v>
      </c>
      <c r="O40" s="37" t="s">
        <v>154</v>
      </c>
      <c r="P40" s="38" t="s">
        <v>0</v>
      </c>
      <c r="Q40" s="37" t="s">
        <v>154</v>
      </c>
      <c r="R40" s="38" t="s">
        <v>0</v>
      </c>
      <c r="S40" s="37" t="s">
        <v>154</v>
      </c>
      <c r="T40" s="38" t="s">
        <v>0</v>
      </c>
      <c r="U40" s="37" t="s">
        <v>154</v>
      </c>
      <c r="V40" s="38" t="s">
        <v>0</v>
      </c>
      <c r="W40" s="37" t="s">
        <v>154</v>
      </c>
      <c r="X40" s="38" t="s">
        <v>0</v>
      </c>
      <c r="Y40" s="37" t="s">
        <v>154</v>
      </c>
      <c r="Z40" s="38" t="s">
        <v>0</v>
      </c>
      <c r="AA40" s="41" t="s">
        <v>154</v>
      </c>
      <c r="AB40" s="42" t="s">
        <v>0</v>
      </c>
    </row>
    <row r="41" spans="1:33" x14ac:dyDescent="0.3">
      <c r="A41" s="59"/>
      <c r="B41" s="62" t="s">
        <v>263</v>
      </c>
      <c r="C41" s="8">
        <v>520</v>
      </c>
      <c r="D41" s="5">
        <f>IF(C44=0,"- - -",C41/C44*100)</f>
        <v>85.808580858085804</v>
      </c>
      <c r="E41" s="4">
        <v>1945</v>
      </c>
      <c r="F41" s="5">
        <f>IF(E44=0,"- - -",E41/E44*100)</f>
        <v>85.871964679911699</v>
      </c>
      <c r="G41" s="4">
        <v>3958</v>
      </c>
      <c r="H41" s="5">
        <f>IF(G44=0,"- - -",G41/G44*100)</f>
        <v>92.823639774859288</v>
      </c>
      <c r="I41" s="4">
        <v>16550</v>
      </c>
      <c r="J41" s="5">
        <f>IF(I44=0,"- - -",I41/I44*100)</f>
        <v>96.411511126645706</v>
      </c>
      <c r="K41" s="4">
        <v>39677</v>
      </c>
      <c r="L41" s="5">
        <f>IF(K44=0,"- - -",K41/K44*100)</f>
        <v>93.56900292425243</v>
      </c>
      <c r="M41" s="4">
        <v>27209</v>
      </c>
      <c r="N41" s="5">
        <f>IF(M44=0,"- - -",M41/M44*100)</f>
        <v>79.960620665334432</v>
      </c>
      <c r="O41" s="4">
        <v>7119</v>
      </c>
      <c r="P41" s="5">
        <f>IF(O44=0,"- - -",O41/O44*100)</f>
        <v>46.502057613168724</v>
      </c>
      <c r="Q41" s="4">
        <v>1949</v>
      </c>
      <c r="R41" s="5">
        <f>IF(Q44=0,"- - -",Q41/Q44*100)</f>
        <v>30.941419272900461</v>
      </c>
      <c r="S41" s="4">
        <v>789</v>
      </c>
      <c r="T41" s="5">
        <f>IF(S44=0,"- - -",S41/S44*100)</f>
        <v>35.097864768683273</v>
      </c>
      <c r="U41" s="4">
        <v>418</v>
      </c>
      <c r="V41" s="5">
        <f>IF(U44=0,"- - -",U41/U44*100)</f>
        <v>41.925777331995988</v>
      </c>
      <c r="W41" s="4">
        <v>269</v>
      </c>
      <c r="X41" s="5">
        <f>IF(W44=0,"- - -",W41/W44*100)</f>
        <v>44.316309719934097</v>
      </c>
      <c r="Y41" s="4">
        <v>965</v>
      </c>
      <c r="Z41" s="5">
        <f>IF(Y44=0,"- - -",Y41/Y44*100)</f>
        <v>38.461538461538467</v>
      </c>
      <c r="AA41" s="26">
        <f>C41+E41+G41+I41+K41+M41+O41+Q41+S41+U41+W41+Y41</f>
        <v>101368</v>
      </c>
      <c r="AB41" s="27">
        <f>IF(AA44=0,"- - -",AA41/AA44*100)</f>
        <v>78.761790803561709</v>
      </c>
      <c r="AE41" s="69"/>
    </row>
    <row r="42" spans="1:33" x14ac:dyDescent="0.3">
      <c r="A42" s="60"/>
      <c r="B42" s="62" t="s">
        <v>264</v>
      </c>
      <c r="C42" s="9">
        <v>51</v>
      </c>
      <c r="D42" s="3">
        <f>IF(C44=0,"- - -",C42/C44*100)</f>
        <v>8.4158415841584162</v>
      </c>
      <c r="E42" s="2">
        <v>151</v>
      </c>
      <c r="F42" s="3">
        <f>IF(E44=0,"- - -",E42/E44*100)</f>
        <v>6.666666666666667</v>
      </c>
      <c r="G42" s="2">
        <v>126</v>
      </c>
      <c r="H42" s="3">
        <f>IF(G44=0,"- - -",G42/G44*100)</f>
        <v>2.9549718574108819</v>
      </c>
      <c r="I42" s="2">
        <v>489</v>
      </c>
      <c r="J42" s="3">
        <f>IF(I44=0,"- - -",I42/I44*100)</f>
        <v>2.848654316672492</v>
      </c>
      <c r="K42" s="2">
        <v>2633</v>
      </c>
      <c r="L42" s="3">
        <f>IF(K44=0,"- - -",K42/K44*100)</f>
        <v>6.2093198754834447</v>
      </c>
      <c r="M42" s="2">
        <v>6773</v>
      </c>
      <c r="N42" s="3">
        <f>IF(M44=0,"- - -",M42/M44*100)</f>
        <v>19.904196544022572</v>
      </c>
      <c r="O42" s="2">
        <v>8170</v>
      </c>
      <c r="P42" s="3">
        <f>IF(O44=0,"- - -",O42/O44*100)</f>
        <v>53.367300280880528</v>
      </c>
      <c r="Q42" s="2">
        <v>4331</v>
      </c>
      <c r="R42" s="3">
        <f>IF(Q44=0,"- - -",Q42/Q44*100)</f>
        <v>68.756945546912206</v>
      </c>
      <c r="S42" s="2">
        <v>1449</v>
      </c>
      <c r="T42" s="3">
        <f>IF(S44=0,"- - -",S42/S44*100)</f>
        <v>64.457295373665474</v>
      </c>
      <c r="U42" s="2">
        <v>573</v>
      </c>
      <c r="V42" s="3">
        <f>IF(U44=0,"- - -",U42/U44*100)</f>
        <v>57.472417251755267</v>
      </c>
      <c r="W42" s="2">
        <v>335</v>
      </c>
      <c r="X42" s="3">
        <f>IF(W44=0,"- - -",W42/W44*100)</f>
        <v>55.189456342668862</v>
      </c>
      <c r="Y42" s="2">
        <v>1520</v>
      </c>
      <c r="Z42" s="3">
        <f>IF(Y44=0,"- - -",Y42/Y44*100)</f>
        <v>60.58190514149063</v>
      </c>
      <c r="AA42" s="26">
        <f t="shared" ref="AA42:AA43" si="3">C42+E42+G42+I42+K42+M42+O42+Q42+S42+U42+W42+Y42</f>
        <v>26601</v>
      </c>
      <c r="AB42" s="29">
        <f>IF(AA44=0,"- - -",AA42/AA44*100)</f>
        <v>20.668676477444016</v>
      </c>
      <c r="AE42" s="69"/>
    </row>
    <row r="43" spans="1:33" ht="15" thickBot="1" x14ac:dyDescent="0.35">
      <c r="A43" s="60"/>
      <c r="B43" s="62" t="s">
        <v>279</v>
      </c>
      <c r="C43" s="9">
        <v>35</v>
      </c>
      <c r="D43" s="3">
        <f>IF(C44=0,"- - -",C43/C44*100)</f>
        <v>5.7755775577557751</v>
      </c>
      <c r="E43" s="2">
        <v>169</v>
      </c>
      <c r="F43" s="3">
        <f>IF(E44=0,"- - -",E43/E44*100)</f>
        <v>7.4613686534216335</v>
      </c>
      <c r="G43" s="2">
        <v>180</v>
      </c>
      <c r="H43" s="3">
        <f>IF(G44=0,"- - -",G43/G44*100)</f>
        <v>4.2213883677298307</v>
      </c>
      <c r="I43" s="2">
        <v>127</v>
      </c>
      <c r="J43" s="3">
        <f>IF(I44=0,"- - -",I43/I44*100)</f>
        <v>0.73983455668181286</v>
      </c>
      <c r="K43" s="2">
        <v>94</v>
      </c>
      <c r="L43" s="3">
        <f>IF(K44=0,"- - -",K43/K44*100)</f>
        <v>0.22167720026412602</v>
      </c>
      <c r="M43" s="2">
        <v>46</v>
      </c>
      <c r="N43" s="3">
        <f>IF(M44=0,"- - -",M43/M44*100)</f>
        <v>0.1351827906429999</v>
      </c>
      <c r="O43" s="2">
        <v>20</v>
      </c>
      <c r="P43" s="3">
        <f>IF(O44=0,"- - -",O43/O44*100)</f>
        <v>0.13064210595074793</v>
      </c>
      <c r="Q43" s="2">
        <v>19</v>
      </c>
      <c r="R43" s="3">
        <f>IF(Q44=0,"- - -",Q43/Q44*100)</f>
        <v>0.30163518018733132</v>
      </c>
      <c r="S43" s="2">
        <v>10</v>
      </c>
      <c r="T43" s="3">
        <f>IF(S44=0,"- - -",S43/S44*100)</f>
        <v>0.44483985765124562</v>
      </c>
      <c r="U43" s="2">
        <v>6</v>
      </c>
      <c r="V43" s="3">
        <f>IF(U44=0,"- - -",U43/U44*100)</f>
        <v>0.60180541624874617</v>
      </c>
      <c r="W43" s="2">
        <v>3</v>
      </c>
      <c r="X43" s="3">
        <f>IF(W44=0,"- - -",W43/W44*100)</f>
        <v>0.49423393739703458</v>
      </c>
      <c r="Y43" s="2">
        <v>24</v>
      </c>
      <c r="Z43" s="3">
        <f>IF(Y44=0,"- - -",Y43/Y44*100)</f>
        <v>0.95655639697090467</v>
      </c>
      <c r="AA43" s="26">
        <f t="shared" si="3"/>
        <v>733</v>
      </c>
      <c r="AB43" s="29">
        <f>IF(AA44=0,"- - -",AA43/AA44*100)</f>
        <v>0.56953271899426583</v>
      </c>
      <c r="AE43" s="69"/>
    </row>
    <row r="44" spans="1:33" x14ac:dyDescent="0.3">
      <c r="A44" s="161" t="s">
        <v>153</v>
      </c>
      <c r="B44" s="162"/>
      <c r="C44" s="14">
        <f>SUM(C41:C43)</f>
        <v>606</v>
      </c>
      <c r="D44" s="15">
        <f>IF(C44=0,"- - -",C44/C44*100)</f>
        <v>100</v>
      </c>
      <c r="E44" s="16">
        <f>SUM(E41:E43)</f>
        <v>2265</v>
      </c>
      <c r="F44" s="15">
        <f>IF(E44=0,"- - -",E44/E44*100)</f>
        <v>100</v>
      </c>
      <c r="G44" s="16">
        <f>SUM(G41:G43)</f>
        <v>4264</v>
      </c>
      <c r="H44" s="15">
        <f>IF(G44=0,"- - -",G44/G44*100)</f>
        <v>100</v>
      </c>
      <c r="I44" s="16">
        <f>SUM(I41:I43)</f>
        <v>17166</v>
      </c>
      <c r="J44" s="15">
        <f>IF(I44=0,"- - -",I44/I44*100)</f>
        <v>100</v>
      </c>
      <c r="K44" s="16">
        <f>SUM(K41:K43)</f>
        <v>42404</v>
      </c>
      <c r="L44" s="15">
        <f>IF(K44=0,"- - -",K44/K44*100)</f>
        <v>100</v>
      </c>
      <c r="M44" s="16">
        <f>SUM(M41:M43)</f>
        <v>34028</v>
      </c>
      <c r="N44" s="15">
        <f>IF(M44=0,"- - -",M44/M44*100)</f>
        <v>100</v>
      </c>
      <c r="O44" s="16">
        <f>SUM(O41:O43)</f>
        <v>15309</v>
      </c>
      <c r="P44" s="15">
        <f>IF(O44=0,"- - -",O44/O44*100)</f>
        <v>100</v>
      </c>
      <c r="Q44" s="16">
        <f>SUM(Q41:Q43)</f>
        <v>6299</v>
      </c>
      <c r="R44" s="15">
        <f>IF(Q44=0,"- - -",Q44/Q44*100)</f>
        <v>100</v>
      </c>
      <c r="S44" s="16">
        <f>SUM(S41:S43)</f>
        <v>2248</v>
      </c>
      <c r="T44" s="15">
        <f>IF(S44=0,"- - -",S44/S44*100)</f>
        <v>100</v>
      </c>
      <c r="U44" s="16">
        <f>SUM(U41:U43)</f>
        <v>997</v>
      </c>
      <c r="V44" s="15">
        <f>IF(U44=0,"- - -",U44/U44*100)</f>
        <v>100</v>
      </c>
      <c r="W44" s="16">
        <f>SUM(W41:W43)</f>
        <v>607</v>
      </c>
      <c r="X44" s="15">
        <f>IF(W44=0,"- - -",W44/W44*100)</f>
        <v>100</v>
      </c>
      <c r="Y44" s="16">
        <f>SUM(Y41:Y43)</f>
        <v>2509</v>
      </c>
      <c r="Z44" s="15">
        <f>IF(Y44=0,"- - -",Y44/Y44*100)</f>
        <v>100</v>
      </c>
      <c r="AA44" s="22">
        <f>SUM(AA41:AA43)</f>
        <v>128702</v>
      </c>
      <c r="AB44" s="23">
        <f>IF(AA44=0,"- - -",AA44/AA44*100)</f>
        <v>100</v>
      </c>
      <c r="AE44" s="69"/>
    </row>
    <row r="45" spans="1:33" ht="15" thickBot="1" x14ac:dyDescent="0.35">
      <c r="A45" s="163" t="s">
        <v>187</v>
      </c>
      <c r="B45" s="164"/>
      <c r="C45" s="18">
        <f>IF($AA44=0,"- - -",C44/$AA44*100)</f>
        <v>0.47085515376606424</v>
      </c>
      <c r="D45" s="19"/>
      <c r="E45" s="20">
        <f>IF($AA44=0,"- - -",E44/$AA44*100)</f>
        <v>1.7598794113533589</v>
      </c>
      <c r="F45" s="19"/>
      <c r="G45" s="20">
        <f>IF($AA44=0,"- - -",G44/$AA44*100)</f>
        <v>3.3130798278193034</v>
      </c>
      <c r="H45" s="19"/>
      <c r="I45" s="20">
        <f>IF($AA44=0,"- - -",I44/$AA44*100)</f>
        <v>13.337788068561482</v>
      </c>
      <c r="J45" s="19"/>
      <c r="K45" s="20">
        <f>IF($AA44=0,"- - -",K44/$AA44*100)</f>
        <v>32.947428944383148</v>
      </c>
      <c r="L45" s="19"/>
      <c r="M45" s="20">
        <f>IF($AA44=0,"- - -",M44/$AA44*100)</f>
        <v>26.43937157153735</v>
      </c>
      <c r="N45" s="19"/>
      <c r="O45" s="20">
        <f>IF($AA44=0,"- - -",O44/$AA44*100)</f>
        <v>11.894920047862504</v>
      </c>
      <c r="P45" s="19"/>
      <c r="Q45" s="20">
        <f>IF($AA44=0,"- - -",Q44/$AA44*100)</f>
        <v>4.894251837578282</v>
      </c>
      <c r="R45" s="19"/>
      <c r="S45" s="20">
        <f>IF($AA44=0,"- - -",S44/$AA44*100)</f>
        <v>1.7466706034094264</v>
      </c>
      <c r="T45" s="19"/>
      <c r="U45" s="20">
        <f>IF($AA44=0,"- - -",U44/$AA44*100)</f>
        <v>0.7746577364765117</v>
      </c>
      <c r="V45" s="19"/>
      <c r="W45" s="20">
        <f>IF($AA44=0,"- - -",W44/$AA44*100)</f>
        <v>0.47163214246864849</v>
      </c>
      <c r="X45" s="19"/>
      <c r="Y45" s="20">
        <f>IF($AA44=0,"- - -",Y44/$AA44*100)</f>
        <v>1.9494646547839194</v>
      </c>
      <c r="Z45" s="19"/>
      <c r="AA45" s="24">
        <f>IF($AA44=0,"- - -",AA44/$AA44*100)</f>
        <v>100</v>
      </c>
      <c r="AB45" s="25"/>
    </row>
    <row r="46" spans="1:33" x14ac:dyDescent="0.3">
      <c r="A46" s="155" t="s">
        <v>538</v>
      </c>
      <c r="B46" s="156"/>
      <c r="C46" s="156"/>
      <c r="D46" s="156"/>
      <c r="E46" s="156"/>
      <c r="F46" s="156"/>
    </row>
    <row r="48" spans="1:33" x14ac:dyDescent="0.3">
      <c r="A48" s="49" t="s">
        <v>275</v>
      </c>
      <c r="J48" s="48"/>
      <c r="L48" s="48"/>
    </row>
    <row r="49" spans="1:27" ht="15" thickBot="1" x14ac:dyDescent="0.35"/>
    <row r="50" spans="1:27" ht="14.4" customHeight="1" x14ac:dyDescent="0.3">
      <c r="A50" s="157" t="s">
        <v>97</v>
      </c>
      <c r="B50" s="158"/>
      <c r="C50" s="32" t="s">
        <v>195</v>
      </c>
      <c r="D50" s="33"/>
      <c r="E50" s="33" t="s">
        <v>196</v>
      </c>
      <c r="F50" s="33"/>
      <c r="G50" s="33" t="s">
        <v>197</v>
      </c>
      <c r="H50" s="33"/>
      <c r="I50" s="33" t="s">
        <v>198</v>
      </c>
      <c r="J50" s="33"/>
      <c r="K50" s="33" t="s">
        <v>199</v>
      </c>
      <c r="L50" s="33"/>
      <c r="M50" s="33" t="s">
        <v>200</v>
      </c>
      <c r="N50" s="33"/>
      <c r="O50" s="33" t="s">
        <v>201</v>
      </c>
      <c r="P50" s="33"/>
      <c r="Q50" s="33" t="s">
        <v>202</v>
      </c>
      <c r="R50" s="33"/>
      <c r="S50" s="33" t="s">
        <v>262</v>
      </c>
      <c r="T50" s="33"/>
      <c r="U50" s="35" t="s">
        <v>153</v>
      </c>
      <c r="V50" s="36"/>
    </row>
    <row r="51" spans="1:27" ht="15" thickBot="1" x14ac:dyDescent="0.35">
      <c r="A51" s="159"/>
      <c r="B51" s="160"/>
      <c r="C51" s="37" t="s">
        <v>154</v>
      </c>
      <c r="D51" s="38" t="s">
        <v>0</v>
      </c>
      <c r="E51" s="39" t="s">
        <v>154</v>
      </c>
      <c r="F51" s="38" t="s">
        <v>0</v>
      </c>
      <c r="G51" s="39" t="s">
        <v>154</v>
      </c>
      <c r="H51" s="38" t="s">
        <v>0</v>
      </c>
      <c r="I51" s="37" t="s">
        <v>154</v>
      </c>
      <c r="J51" s="38" t="s">
        <v>0</v>
      </c>
      <c r="K51" s="37" t="s">
        <v>154</v>
      </c>
      <c r="L51" s="38" t="s">
        <v>0</v>
      </c>
      <c r="M51" s="37" t="s">
        <v>154</v>
      </c>
      <c r="N51" s="38" t="s">
        <v>0</v>
      </c>
      <c r="O51" s="37" t="s">
        <v>154</v>
      </c>
      <c r="P51" s="38" t="s">
        <v>0</v>
      </c>
      <c r="Q51" s="37" t="s">
        <v>154</v>
      </c>
      <c r="R51" s="38" t="s">
        <v>0</v>
      </c>
      <c r="S51" s="37" t="s">
        <v>154</v>
      </c>
      <c r="T51" s="38" t="s">
        <v>0</v>
      </c>
      <c r="U51" s="41" t="s">
        <v>154</v>
      </c>
      <c r="V51" s="42" t="s">
        <v>0</v>
      </c>
    </row>
    <row r="52" spans="1:27" x14ac:dyDescent="0.3">
      <c r="A52" s="59"/>
      <c r="B52" s="62" t="s">
        <v>263</v>
      </c>
      <c r="C52" s="8">
        <v>31</v>
      </c>
      <c r="D52" s="5">
        <f>IF(C55=0,"- - -",C52/C55*100)</f>
        <v>68.888888888888886</v>
      </c>
      <c r="E52" s="4">
        <v>178</v>
      </c>
      <c r="F52" s="5">
        <f>IF(E55=0,"- - -",E52/E55*100)</f>
        <v>29.47019867549669</v>
      </c>
      <c r="G52" s="4">
        <v>506</v>
      </c>
      <c r="H52" s="5">
        <f>IF(G55=0,"- - -",G52/G55*100)</f>
        <v>32.540192926045016</v>
      </c>
      <c r="I52" s="4">
        <v>11972</v>
      </c>
      <c r="J52" s="5">
        <f>IF(I55=0,"- - -",I52/I55*100)</f>
        <v>65.693590869183495</v>
      </c>
      <c r="K52" s="4">
        <v>76481</v>
      </c>
      <c r="L52" s="5">
        <f>IF(K55=0,"- - -",K52/K55*100)</f>
        <v>81.64940749439522</v>
      </c>
      <c r="M52" s="4">
        <v>12105</v>
      </c>
      <c r="N52" s="5">
        <f>IF(M55=0,"- - -",M52/M55*100)</f>
        <v>83.667403925905447</v>
      </c>
      <c r="O52" s="4">
        <v>8</v>
      </c>
      <c r="P52" s="5">
        <f>IF(O55=0,"- - -",O52/O55*100)</f>
        <v>80</v>
      </c>
      <c r="Q52" s="4">
        <v>5</v>
      </c>
      <c r="R52" s="5">
        <f>IF(Q55=0,"- - -",Q52/Q55*100)</f>
        <v>83.333333333333343</v>
      </c>
      <c r="S52" s="4">
        <v>82</v>
      </c>
      <c r="T52" s="5">
        <f>IF(S55=0,"- - -",S52/S55*100)</f>
        <v>68.333333333333329</v>
      </c>
      <c r="U52" s="26">
        <f>C52+E52+G52+I52+K52+M52+O52+Q52+S52</f>
        <v>101368</v>
      </c>
      <c r="V52" s="27">
        <f>IF(U55=0,"- - -",U52/U55*100)</f>
        <v>78.761790803561709</v>
      </c>
      <c r="Y52" s="69"/>
    </row>
    <row r="53" spans="1:27" x14ac:dyDescent="0.3">
      <c r="A53" s="60"/>
      <c r="B53" s="62" t="s">
        <v>264</v>
      </c>
      <c r="C53" s="9">
        <v>6</v>
      </c>
      <c r="D53" s="3">
        <f>IF(C55=0,"- - -",C53/C55*100)</f>
        <v>13.333333333333334</v>
      </c>
      <c r="E53" s="2">
        <v>210</v>
      </c>
      <c r="F53" s="3">
        <f>IF(E55=0,"- - -",E53/E55*100)</f>
        <v>34.768211920529801</v>
      </c>
      <c r="G53" s="2">
        <v>893</v>
      </c>
      <c r="H53" s="3">
        <f>IF(G55=0,"- - -",G53/G55*100)</f>
        <v>57.427652733118975</v>
      </c>
      <c r="I53" s="2">
        <v>6080</v>
      </c>
      <c r="J53" s="3">
        <f>IF(I55=0,"- - -",I53/I55*100)</f>
        <v>33.362598770851626</v>
      </c>
      <c r="K53" s="2">
        <v>17032</v>
      </c>
      <c r="L53" s="3">
        <f>IF(K55=0,"- - -",K53/K55*100)</f>
        <v>18.182982811999572</v>
      </c>
      <c r="M53" s="2">
        <v>2341</v>
      </c>
      <c r="N53" s="3">
        <f>IF(M55=0,"- - -",M53/M55*100)</f>
        <v>16.180536356096212</v>
      </c>
      <c r="O53" s="2">
        <v>2</v>
      </c>
      <c r="P53" s="3">
        <f>IF(O55=0,"- - -",O53/O55*100)</f>
        <v>20</v>
      </c>
      <c r="Q53" s="2">
        <v>0</v>
      </c>
      <c r="R53" s="3">
        <f>IF(Q55=0,"- - -",Q53/Q55*100)</f>
        <v>0</v>
      </c>
      <c r="S53" s="2">
        <v>37</v>
      </c>
      <c r="T53" s="3">
        <f>IF(S55=0,"- - -",S53/S55*100)</f>
        <v>30.833333333333336</v>
      </c>
      <c r="U53" s="26">
        <f t="shared" ref="U53:U54" si="4">C53+E53+G53+I53+K53+M53+O53+Q53+S53</f>
        <v>26601</v>
      </c>
      <c r="V53" s="29">
        <f>IF(U55=0,"- - -",U53/U55*100)</f>
        <v>20.668676477444016</v>
      </c>
      <c r="Y53" s="69"/>
    </row>
    <row r="54" spans="1:27" ht="15" thickBot="1" x14ac:dyDescent="0.35">
      <c r="A54" s="60"/>
      <c r="B54" s="62" t="s">
        <v>279</v>
      </c>
      <c r="C54" s="9">
        <v>8</v>
      </c>
      <c r="D54" s="3">
        <f>IF(C55=0,"- - -",C54/C55*100)</f>
        <v>17.777777777777779</v>
      </c>
      <c r="E54" s="2">
        <v>216</v>
      </c>
      <c r="F54" s="3">
        <f>IF(E55=0,"- - -",E54/E55*100)</f>
        <v>35.76158940397351</v>
      </c>
      <c r="G54" s="2">
        <v>156</v>
      </c>
      <c r="H54" s="3">
        <f>IF(G55=0,"- - -",G54/G55*100)</f>
        <v>10.032154340836012</v>
      </c>
      <c r="I54" s="2">
        <v>172</v>
      </c>
      <c r="J54" s="3">
        <f>IF(I55=0,"- - -",I54/I55*100)</f>
        <v>0.9438103599648815</v>
      </c>
      <c r="K54" s="2">
        <v>157</v>
      </c>
      <c r="L54" s="3">
        <f>IF(K55=0,"- - -",K54/K55*100)</f>
        <v>0.16760969360520978</v>
      </c>
      <c r="M54" s="2">
        <v>22</v>
      </c>
      <c r="N54" s="3">
        <f>IF(M55=0,"- - -",M54/M55*100)</f>
        <v>0.15205971799834117</v>
      </c>
      <c r="O54" s="2">
        <v>0</v>
      </c>
      <c r="P54" s="3">
        <f>IF(O55=0,"- - -",O54/O55*100)</f>
        <v>0</v>
      </c>
      <c r="Q54" s="2">
        <v>1</v>
      </c>
      <c r="R54" s="3">
        <f>IF(Q55=0,"- - -",Q54/Q55*100)</f>
        <v>16.666666666666664</v>
      </c>
      <c r="S54" s="2">
        <v>1</v>
      </c>
      <c r="T54" s="3">
        <f>IF(S55=0,"- - -",S54/S55*100)</f>
        <v>0.83333333333333337</v>
      </c>
      <c r="U54" s="26">
        <f t="shared" si="4"/>
        <v>733</v>
      </c>
      <c r="V54" s="29">
        <f>IF(U55=0,"- - -",U54/U55*100)</f>
        <v>0.56953271899426583</v>
      </c>
      <c r="Y54" s="69"/>
    </row>
    <row r="55" spans="1:27" x14ac:dyDescent="0.3">
      <c r="A55" s="161" t="s">
        <v>153</v>
      </c>
      <c r="B55" s="162"/>
      <c r="C55" s="14">
        <f>SUM(C52:C54)</f>
        <v>45</v>
      </c>
      <c r="D55" s="15">
        <f>IF(C55=0,"- - -",C55/C55*100)</f>
        <v>100</v>
      </c>
      <c r="E55" s="16">
        <f>SUM(E52:E54)</f>
        <v>604</v>
      </c>
      <c r="F55" s="15">
        <f>IF(E55=0,"- - -",E55/E55*100)</f>
        <v>100</v>
      </c>
      <c r="G55" s="16">
        <f>SUM(G52:G54)</f>
        <v>1555</v>
      </c>
      <c r="H55" s="15">
        <f>IF(G55=0,"- - -",G55/G55*100)</f>
        <v>100</v>
      </c>
      <c r="I55" s="16">
        <f>SUM(I52:I54)</f>
        <v>18224</v>
      </c>
      <c r="J55" s="15">
        <f>IF(I55=0,"- - -",I55/I55*100)</f>
        <v>100</v>
      </c>
      <c r="K55" s="16">
        <f>SUM(K52:K54)</f>
        <v>93670</v>
      </c>
      <c r="L55" s="15">
        <f>IF(K55=0,"- - -",K55/K55*100)</f>
        <v>100</v>
      </c>
      <c r="M55" s="16">
        <f>SUM(M52:M54)</f>
        <v>14468</v>
      </c>
      <c r="N55" s="15">
        <f>IF(M55=0,"- - -",M55/M55*100)</f>
        <v>100</v>
      </c>
      <c r="O55" s="16">
        <f>SUM(O52:O54)</f>
        <v>10</v>
      </c>
      <c r="P55" s="15">
        <f>IF(O55=0,"- - -",O55/O55*100)</f>
        <v>100</v>
      </c>
      <c r="Q55" s="16">
        <f>SUM(Q52:Q54)</f>
        <v>6</v>
      </c>
      <c r="R55" s="15">
        <f>IF(Q55=0,"- - -",Q55/Q55*100)</f>
        <v>100</v>
      </c>
      <c r="S55" s="16">
        <f>SUM(S52:S54)</f>
        <v>120</v>
      </c>
      <c r="T55" s="15">
        <f>IF(S55=0,"- - -",S55/S55*100)</f>
        <v>100</v>
      </c>
      <c r="U55" s="22">
        <f>SUM(U52:U54)</f>
        <v>128702</v>
      </c>
      <c r="V55" s="23">
        <f>IF(U55=0,"- - -",U55/U55*100)</f>
        <v>100</v>
      </c>
      <c r="Y55" s="69"/>
    </row>
    <row r="56" spans="1:27" ht="15" thickBot="1" x14ac:dyDescent="0.35">
      <c r="A56" s="163" t="s">
        <v>567</v>
      </c>
      <c r="B56" s="164"/>
      <c r="C56" s="18">
        <f>IF($U55=0,"- - -",C55/$U55*100)</f>
        <v>3.49644916162919E-2</v>
      </c>
      <c r="D56" s="19"/>
      <c r="E56" s="20">
        <f>IF($U55=0,"- - -",E55/$U55*100)</f>
        <v>0.46930117636089569</v>
      </c>
      <c r="F56" s="19"/>
      <c r="G56" s="20">
        <f>IF($U55=0,"- - -",G55/$U55*100)</f>
        <v>1.2082174325185313</v>
      </c>
      <c r="H56" s="19"/>
      <c r="I56" s="20">
        <f>IF($U55=0,"- - -",I55/$U55*100)</f>
        <v>14.159842115895636</v>
      </c>
      <c r="J56" s="19"/>
      <c r="K56" s="20">
        <f>IF($U55=0,"- - -",K55/$U55*100)</f>
        <v>72.780531771068041</v>
      </c>
      <c r="L56" s="19"/>
      <c r="M56" s="20">
        <f>IF($U55=0,"- - -",M55/$U55*100)</f>
        <v>11.241472548989137</v>
      </c>
      <c r="N56" s="19"/>
      <c r="O56" s="20">
        <f>IF($U55=0,"- - -",O55/$U55*100)</f>
        <v>7.7698870258426436E-3</v>
      </c>
      <c r="P56" s="19"/>
      <c r="Q56" s="20">
        <f>IF($U55=0,"- - -",Q55/$U55*100)</f>
        <v>4.661932215505587E-3</v>
      </c>
      <c r="R56" s="19"/>
      <c r="S56" s="20">
        <f>IF($U55=0,"- - -",S55/$U55*100)</f>
        <v>9.3238644310111737E-2</v>
      </c>
      <c r="T56" s="19"/>
      <c r="U56" s="24">
        <f>IF($U55=0,"- - -",U55/$U55*100)</f>
        <v>100</v>
      </c>
      <c r="V56" s="25"/>
    </row>
    <row r="57" spans="1:27" x14ac:dyDescent="0.3">
      <c r="A57" s="155" t="s">
        <v>539</v>
      </c>
      <c r="B57" s="156"/>
      <c r="C57" s="156"/>
      <c r="D57" s="156"/>
      <c r="E57" s="156"/>
    </row>
    <row r="59" spans="1:27" x14ac:dyDescent="0.3">
      <c r="A59" s="49" t="s">
        <v>276</v>
      </c>
      <c r="J59" s="48"/>
      <c r="L59" s="48"/>
    </row>
    <row r="60" spans="1:27" ht="15" thickBot="1" x14ac:dyDescent="0.35"/>
    <row r="61" spans="1:27" ht="14.4" customHeight="1" x14ac:dyDescent="0.3">
      <c r="A61" s="157" t="s">
        <v>97</v>
      </c>
      <c r="B61" s="158"/>
      <c r="C61" s="32" t="s">
        <v>213</v>
      </c>
      <c r="D61" s="33"/>
      <c r="E61" s="32" t="s">
        <v>214</v>
      </c>
      <c r="F61" s="33"/>
      <c r="G61" s="32" t="s">
        <v>215</v>
      </c>
      <c r="H61" s="33"/>
      <c r="I61" s="32" t="s">
        <v>216</v>
      </c>
      <c r="J61" s="33"/>
      <c r="K61" s="32" t="s">
        <v>217</v>
      </c>
      <c r="L61" s="33"/>
      <c r="M61" s="32" t="s">
        <v>218</v>
      </c>
      <c r="N61" s="33"/>
      <c r="O61" s="32" t="s">
        <v>219</v>
      </c>
      <c r="P61" s="33"/>
      <c r="Q61" s="32" t="s">
        <v>220</v>
      </c>
      <c r="R61" s="33"/>
      <c r="S61" s="32" t="s">
        <v>221</v>
      </c>
      <c r="T61" s="33"/>
      <c r="U61" s="32" t="s">
        <v>222</v>
      </c>
      <c r="V61" s="33"/>
      <c r="W61" s="35" t="s">
        <v>153</v>
      </c>
      <c r="X61" s="36"/>
    </row>
    <row r="62" spans="1:27" ht="15" thickBot="1" x14ac:dyDescent="0.35">
      <c r="A62" s="159"/>
      <c r="B62" s="160"/>
      <c r="C62" s="37" t="s">
        <v>154</v>
      </c>
      <c r="D62" s="38" t="s">
        <v>0</v>
      </c>
      <c r="E62" s="39" t="s">
        <v>154</v>
      </c>
      <c r="F62" s="38" t="s">
        <v>0</v>
      </c>
      <c r="G62" s="39" t="s">
        <v>154</v>
      </c>
      <c r="H62" s="38" t="s">
        <v>0</v>
      </c>
      <c r="I62" s="37" t="s">
        <v>154</v>
      </c>
      <c r="J62" s="38" t="s">
        <v>0</v>
      </c>
      <c r="K62" s="37" t="s">
        <v>154</v>
      </c>
      <c r="L62" s="38" t="s">
        <v>0</v>
      </c>
      <c r="M62" s="37" t="s">
        <v>154</v>
      </c>
      <c r="N62" s="38" t="s">
        <v>0</v>
      </c>
      <c r="O62" s="37" t="s">
        <v>154</v>
      </c>
      <c r="P62" s="38" t="s">
        <v>0</v>
      </c>
      <c r="Q62" s="37" t="s">
        <v>154</v>
      </c>
      <c r="R62" s="38" t="s">
        <v>0</v>
      </c>
      <c r="S62" s="37" t="s">
        <v>154</v>
      </c>
      <c r="T62" s="38" t="s">
        <v>0</v>
      </c>
      <c r="U62" s="37" t="s">
        <v>154</v>
      </c>
      <c r="V62" s="38" t="s">
        <v>0</v>
      </c>
      <c r="W62" s="41" t="s">
        <v>154</v>
      </c>
      <c r="X62" s="42" t="s">
        <v>0</v>
      </c>
    </row>
    <row r="63" spans="1:27" x14ac:dyDescent="0.3">
      <c r="A63" s="59"/>
      <c r="B63" s="62" t="s">
        <v>263</v>
      </c>
      <c r="C63" s="8">
        <v>51</v>
      </c>
      <c r="D63" s="5">
        <f>IF(C66=0,"- - -",C63/C66*100)</f>
        <v>89.473684210526315</v>
      </c>
      <c r="E63" s="4">
        <v>3461</v>
      </c>
      <c r="F63" s="5">
        <f>IF(E66=0,"- - -",E63/E66*100)</f>
        <v>85.309341878235145</v>
      </c>
      <c r="G63" s="4">
        <v>17013</v>
      </c>
      <c r="H63" s="5">
        <f>IF(G66=0,"- - -",G63/G66*100)</f>
        <v>82.339560545929729</v>
      </c>
      <c r="I63" s="4">
        <v>37343</v>
      </c>
      <c r="J63" s="5">
        <f>IF(I66=0,"- - -",I63/I66*100)</f>
        <v>80.637011444612398</v>
      </c>
      <c r="K63" s="4">
        <v>30436</v>
      </c>
      <c r="L63" s="5">
        <f>IF(K66=0,"- - -",K63/K66*100)</f>
        <v>77.453175895765469</v>
      </c>
      <c r="M63" s="4">
        <v>11096</v>
      </c>
      <c r="N63" s="5">
        <f>IF(M66=0,"- - -",M63/M66*100)</f>
        <v>72.272520028658889</v>
      </c>
      <c r="O63" s="4">
        <v>1888</v>
      </c>
      <c r="P63" s="5">
        <f>IF(O66=0,"- - -",O63/O66*100)</f>
        <v>66.619618913196902</v>
      </c>
      <c r="Q63" s="4">
        <v>79</v>
      </c>
      <c r="R63" s="5">
        <f>IF(Q66=0,"- - -",Q63/Q66*100)</f>
        <v>61.71875</v>
      </c>
      <c r="S63" s="4">
        <v>1</v>
      </c>
      <c r="T63" s="5">
        <f>IF(S66=0,"- - -",S63/S66*100)</f>
        <v>20</v>
      </c>
      <c r="U63" s="4">
        <v>0</v>
      </c>
      <c r="V63" s="5" t="str">
        <f>IF(U66=0,"- - -",U63/U66*100)</f>
        <v>- - -</v>
      </c>
      <c r="W63" s="26">
        <f>C63+E63+G63+I63+K63+M63+O63+Q63+S63+U63</f>
        <v>101368</v>
      </c>
      <c r="X63" s="27">
        <f>IF(W66=0,"- - -",W63/W66*100)</f>
        <v>78.761790803561709</v>
      </c>
      <c r="AA63" s="69"/>
    </row>
    <row r="64" spans="1:27" x14ac:dyDescent="0.3">
      <c r="A64" s="60"/>
      <c r="B64" s="62" t="s">
        <v>264</v>
      </c>
      <c r="C64" s="9">
        <v>6</v>
      </c>
      <c r="D64" s="3">
        <f>IF(C66=0,"- - -",C64/C66*100)</f>
        <v>10.526315789473683</v>
      </c>
      <c r="E64" s="2">
        <v>562</v>
      </c>
      <c r="F64" s="3">
        <f>IF(E66=0,"- - -",E64/E66*100)</f>
        <v>13.852600443677593</v>
      </c>
      <c r="G64" s="2">
        <v>3526</v>
      </c>
      <c r="H64" s="3">
        <f>IF(G66=0,"- - -",G64/G66*100)</f>
        <v>17.065143742135323</v>
      </c>
      <c r="I64" s="2">
        <v>8734</v>
      </c>
      <c r="J64" s="3">
        <f>IF(I66=0,"- - -",I64/I66*100)</f>
        <v>18.859857482185273</v>
      </c>
      <c r="K64" s="2">
        <v>8634</v>
      </c>
      <c r="L64" s="3">
        <f>IF(K66=0,"- - -",K64/K66*100)</f>
        <v>21.971701954397393</v>
      </c>
      <c r="M64" s="2">
        <v>4173</v>
      </c>
      <c r="N64" s="3">
        <f>IF(M66=0,"- - -",M64/M66*100)</f>
        <v>27.180355630821339</v>
      </c>
      <c r="O64" s="2">
        <v>915</v>
      </c>
      <c r="P64" s="3">
        <f>IF(O66=0,"- - -",O64/O66*100)</f>
        <v>32.286520818630912</v>
      </c>
      <c r="Q64" s="2">
        <v>47</v>
      </c>
      <c r="R64" s="3">
        <f>IF(Q66=0,"- - -",Q64/Q66*100)</f>
        <v>36.71875</v>
      </c>
      <c r="S64" s="2">
        <v>4</v>
      </c>
      <c r="T64" s="3">
        <f>IF(S66=0,"- - -",S64/S66*100)</f>
        <v>80</v>
      </c>
      <c r="U64" s="2">
        <v>0</v>
      </c>
      <c r="V64" s="3" t="str">
        <f>IF(U66=0,"- - -",U64/U66*100)</f>
        <v>- - -</v>
      </c>
      <c r="W64" s="26">
        <f t="shared" ref="W64:W65" si="5">C64+E64+G64+I64+K64+M64+O64+Q64+S64+U64</f>
        <v>26601</v>
      </c>
      <c r="X64" s="29">
        <f>IF(W66=0,"- - -",W64/W66*100)</f>
        <v>20.668676477444016</v>
      </c>
      <c r="AA64" s="69"/>
    </row>
    <row r="65" spans="1:31" ht="15" thickBot="1" x14ac:dyDescent="0.35">
      <c r="A65" s="60"/>
      <c r="B65" s="62" t="s">
        <v>279</v>
      </c>
      <c r="C65" s="9">
        <v>0</v>
      </c>
      <c r="D65" s="3">
        <f>IF(C66=0,"- - -",C65/C66*100)</f>
        <v>0</v>
      </c>
      <c r="E65" s="2">
        <v>34</v>
      </c>
      <c r="F65" s="3">
        <f>IF(E66=0,"- - -",E65/E66*100)</f>
        <v>0.83805767808725651</v>
      </c>
      <c r="G65" s="2">
        <v>123</v>
      </c>
      <c r="H65" s="3">
        <f>IF(G66=0,"- - -",G65/G66*100)</f>
        <v>0.59529571193495301</v>
      </c>
      <c r="I65" s="2">
        <v>233</v>
      </c>
      <c r="J65" s="3">
        <f>IF(I66=0,"- - -",I65/I66*100)</f>
        <v>0.50313107320233208</v>
      </c>
      <c r="K65" s="2">
        <v>226</v>
      </c>
      <c r="L65" s="3">
        <f>IF(K66=0,"- - -",K65/K66*100)</f>
        <v>0.5751221498371335</v>
      </c>
      <c r="M65" s="2">
        <v>84</v>
      </c>
      <c r="N65" s="3">
        <f>IF(M66=0,"- - -",M65/M66*100)</f>
        <v>0.5471243405197681</v>
      </c>
      <c r="O65" s="2">
        <v>31</v>
      </c>
      <c r="P65" s="3">
        <f>IF(O66=0,"- - -",O65/O66*100)</f>
        <v>1.0938602681721949</v>
      </c>
      <c r="Q65" s="2">
        <v>2</v>
      </c>
      <c r="R65" s="3">
        <f>IF(Q66=0,"- - -",Q65/Q66*100)</f>
        <v>1.5625</v>
      </c>
      <c r="S65" s="2">
        <v>0</v>
      </c>
      <c r="T65" s="3">
        <f>IF(S66=0,"- - -",S65/S66*100)</f>
        <v>0</v>
      </c>
      <c r="U65" s="2">
        <v>0</v>
      </c>
      <c r="V65" s="3" t="str">
        <f>IF(U66=0,"- - -",U65/U66*100)</f>
        <v>- - -</v>
      </c>
      <c r="W65" s="26">
        <f t="shared" si="5"/>
        <v>733</v>
      </c>
      <c r="X65" s="29">
        <f>IF(W66=0,"- - -",W65/W66*100)</f>
        <v>0.56953271899426583</v>
      </c>
      <c r="AA65" s="69"/>
    </row>
    <row r="66" spans="1:31" x14ac:dyDescent="0.3">
      <c r="A66" s="161" t="s">
        <v>153</v>
      </c>
      <c r="B66" s="162"/>
      <c r="C66" s="14">
        <f>SUM(C63:C65)</f>
        <v>57</v>
      </c>
      <c r="D66" s="15">
        <f>IF(C66=0,"- - -",C66/C66*100)</f>
        <v>100</v>
      </c>
      <c r="E66" s="16">
        <f>SUM(E63:E65)</f>
        <v>4057</v>
      </c>
      <c r="F66" s="15">
        <f>IF(E66=0,"- - -",E66/E66*100)</f>
        <v>100</v>
      </c>
      <c r="G66" s="16">
        <f>SUM(G63:G65)</f>
        <v>20662</v>
      </c>
      <c r="H66" s="15">
        <f>IF(G66=0,"- - -",G66/G66*100)</f>
        <v>100</v>
      </c>
      <c r="I66" s="16">
        <f>SUM(I63:I65)</f>
        <v>46310</v>
      </c>
      <c r="J66" s="15">
        <f>IF(I66=0,"- - -",I66/I66*100)</f>
        <v>100</v>
      </c>
      <c r="K66" s="16">
        <f>SUM(K63:K65)</f>
        <v>39296</v>
      </c>
      <c r="L66" s="15">
        <f>IF(K66=0,"- - -",K66/K66*100)</f>
        <v>100</v>
      </c>
      <c r="M66" s="16">
        <f>SUM(M63:M65)</f>
        <v>15353</v>
      </c>
      <c r="N66" s="15">
        <f>IF(M66=0,"- - -",M66/M66*100)</f>
        <v>100</v>
      </c>
      <c r="O66" s="16">
        <f>SUM(O63:O65)</f>
        <v>2834</v>
      </c>
      <c r="P66" s="15">
        <f>IF(O66=0,"- - -",O66/O66*100)</f>
        <v>100</v>
      </c>
      <c r="Q66" s="16">
        <f>SUM(Q63:Q65)</f>
        <v>128</v>
      </c>
      <c r="R66" s="15">
        <f>IF(Q66=0,"- - -",Q66/Q66*100)</f>
        <v>100</v>
      </c>
      <c r="S66" s="16">
        <f>SUM(S63:S65)</f>
        <v>5</v>
      </c>
      <c r="T66" s="15">
        <f>IF(S66=0,"- - -",S66/S66*100)</f>
        <v>100</v>
      </c>
      <c r="U66" s="16">
        <f>SUM(U63:U65)</f>
        <v>0</v>
      </c>
      <c r="V66" s="15" t="str">
        <f>IF(U66=0,"- - -",U66/U66*100)</f>
        <v>- - -</v>
      </c>
      <c r="W66" s="22">
        <f>SUM(W63:W65)</f>
        <v>128702</v>
      </c>
      <c r="X66" s="23">
        <f>IF(W66=0,"- - -",W66/W66*100)</f>
        <v>100</v>
      </c>
      <c r="AA66" s="69"/>
    </row>
    <row r="67" spans="1:31" ht="15" thickBot="1" x14ac:dyDescent="0.35">
      <c r="A67" s="163" t="s">
        <v>615</v>
      </c>
      <c r="B67" s="164"/>
      <c r="C67" s="18">
        <f>IF($W66=0,"- - -",C66/$W66*100)</f>
        <v>4.4288356047303072E-2</v>
      </c>
      <c r="D67" s="19"/>
      <c r="E67" s="20">
        <f>IF($W66=0,"- - -",E66/$W66*100)</f>
        <v>3.1522431663843609</v>
      </c>
      <c r="F67" s="19"/>
      <c r="G67" s="20">
        <f>IF($W66=0,"- - -",G66/$W66*100)</f>
        <v>16.054140572796072</v>
      </c>
      <c r="H67" s="19"/>
      <c r="I67" s="20">
        <f>IF($W66=0,"- - -",I66/$W66*100)</f>
        <v>35.982346816677286</v>
      </c>
      <c r="J67" s="19"/>
      <c r="K67" s="20">
        <f>IF($W66=0,"- - -",K66/$W66*100)</f>
        <v>30.532548056751256</v>
      </c>
      <c r="L67" s="19"/>
      <c r="M67" s="20">
        <f>IF($W66=0,"- - -",M66/$W66*100)</f>
        <v>11.929107550776212</v>
      </c>
      <c r="N67" s="19"/>
      <c r="O67" s="20">
        <f>IF($W66=0,"- - -",O66/$W66*100)</f>
        <v>2.2019859831238051</v>
      </c>
      <c r="P67" s="19"/>
      <c r="Q67" s="20">
        <f>IF($W66=0,"- - -",Q66/$W66*100)</f>
        <v>9.9454553930785852E-2</v>
      </c>
      <c r="R67" s="19"/>
      <c r="S67" s="20">
        <f>IF($W66=0,"- - -",S66/$W66*100)</f>
        <v>3.8849435129213218E-3</v>
      </c>
      <c r="T67" s="19"/>
      <c r="U67" s="20">
        <f>IF($W66=0,"- - -",U66/$W66*100)</f>
        <v>0</v>
      </c>
      <c r="V67" s="19"/>
      <c r="W67" s="24">
        <f>IF($W66=0,"- - -",W66/$W66*100)</f>
        <v>100</v>
      </c>
      <c r="X67" s="25"/>
    </row>
    <row r="68" spans="1:31" x14ac:dyDescent="0.3">
      <c r="A68" s="155" t="s">
        <v>540</v>
      </c>
      <c r="B68" s="156"/>
      <c r="C68" s="156"/>
      <c r="D68" s="156"/>
      <c r="E68" s="156"/>
    </row>
    <row r="70" spans="1:31" x14ac:dyDescent="0.3">
      <c r="A70" s="49" t="s">
        <v>277</v>
      </c>
      <c r="J70" s="48"/>
      <c r="L70" s="48"/>
    </row>
    <row r="71" spans="1:31" ht="15" thickBot="1" x14ac:dyDescent="0.35"/>
    <row r="72" spans="1:31" ht="14.4" customHeight="1" x14ac:dyDescent="0.3">
      <c r="A72" s="157" t="s">
        <v>97</v>
      </c>
      <c r="B72" s="158"/>
      <c r="C72" s="32" t="s">
        <v>1</v>
      </c>
      <c r="D72" s="33"/>
      <c r="E72" s="33" t="s">
        <v>2</v>
      </c>
      <c r="F72" s="33"/>
      <c r="G72" s="33" t="s">
        <v>3</v>
      </c>
      <c r="H72" s="33"/>
      <c r="I72" s="33" t="s">
        <v>4</v>
      </c>
      <c r="J72" s="33"/>
      <c r="K72" s="33" t="s">
        <v>5</v>
      </c>
      <c r="L72" s="33"/>
      <c r="M72" s="33" t="s">
        <v>6</v>
      </c>
      <c r="N72" s="33"/>
      <c r="O72" s="33" t="s">
        <v>7</v>
      </c>
      <c r="P72" s="33"/>
      <c r="Q72" s="33" t="s">
        <v>8</v>
      </c>
      <c r="R72" s="33"/>
      <c r="S72" s="33" t="s">
        <v>9</v>
      </c>
      <c r="T72" s="33"/>
      <c r="U72" s="33" t="s">
        <v>10</v>
      </c>
      <c r="V72" s="33"/>
      <c r="W72" s="33" t="s">
        <v>11</v>
      </c>
      <c r="X72" s="33"/>
      <c r="Y72" s="33" t="s">
        <v>127</v>
      </c>
      <c r="Z72" s="33"/>
      <c r="AA72" s="35" t="s">
        <v>153</v>
      </c>
      <c r="AB72" s="36"/>
    </row>
    <row r="73" spans="1:31" ht="15" thickBot="1" x14ac:dyDescent="0.35">
      <c r="A73" s="159"/>
      <c r="B73" s="160"/>
      <c r="C73" s="37" t="s">
        <v>154</v>
      </c>
      <c r="D73" s="38" t="s">
        <v>0</v>
      </c>
      <c r="E73" s="39" t="s">
        <v>154</v>
      </c>
      <c r="F73" s="38" t="s">
        <v>0</v>
      </c>
      <c r="G73" s="39" t="s">
        <v>154</v>
      </c>
      <c r="H73" s="38" t="s">
        <v>0</v>
      </c>
      <c r="I73" s="37" t="s">
        <v>154</v>
      </c>
      <c r="J73" s="38" t="s">
        <v>0</v>
      </c>
      <c r="K73" s="37" t="s">
        <v>154</v>
      </c>
      <c r="L73" s="38" t="s">
        <v>0</v>
      </c>
      <c r="M73" s="37" t="s">
        <v>154</v>
      </c>
      <c r="N73" s="38" t="s">
        <v>0</v>
      </c>
      <c r="O73" s="37" t="s">
        <v>154</v>
      </c>
      <c r="P73" s="38" t="s">
        <v>0</v>
      </c>
      <c r="Q73" s="37" t="s">
        <v>154</v>
      </c>
      <c r="R73" s="38" t="s">
        <v>0</v>
      </c>
      <c r="S73" s="37" t="s">
        <v>154</v>
      </c>
      <c r="T73" s="38" t="s">
        <v>0</v>
      </c>
      <c r="U73" s="37" t="s">
        <v>154</v>
      </c>
      <c r="V73" s="38" t="s">
        <v>0</v>
      </c>
      <c r="W73" s="37" t="s">
        <v>154</v>
      </c>
      <c r="X73" s="38" t="s">
        <v>0</v>
      </c>
      <c r="Y73" s="37" t="s">
        <v>154</v>
      </c>
      <c r="Z73" s="38" t="s">
        <v>0</v>
      </c>
      <c r="AA73" s="41" t="s">
        <v>154</v>
      </c>
      <c r="AB73" s="42" t="s">
        <v>0</v>
      </c>
    </row>
    <row r="74" spans="1:31" x14ac:dyDescent="0.3">
      <c r="A74" s="59"/>
      <c r="B74" s="62" t="s">
        <v>263</v>
      </c>
      <c r="C74" s="8">
        <v>44</v>
      </c>
      <c r="D74" s="5">
        <f>IF(C77=0,"- - -",C74/C77*100)</f>
        <v>33.082706766917291</v>
      </c>
      <c r="E74" s="4">
        <v>156</v>
      </c>
      <c r="F74" s="5">
        <f>IF(E77=0,"- - -",E74/E77*100)</f>
        <v>25.44861337683524</v>
      </c>
      <c r="G74" s="4">
        <v>242</v>
      </c>
      <c r="H74" s="5">
        <f>IF(G77=0,"- - -",G74/G77*100)</f>
        <v>28.041714947856317</v>
      </c>
      <c r="I74" s="4">
        <v>678</v>
      </c>
      <c r="J74" s="5">
        <f>IF(I77=0,"- - -",I74/I77*100)</f>
        <v>38.413597733711043</v>
      </c>
      <c r="K74" s="4">
        <v>3622</v>
      </c>
      <c r="L74" s="5">
        <f>IF(K77=0,"- - -",K74/K77*100)</f>
        <v>61.756180733162836</v>
      </c>
      <c r="M74" s="4">
        <v>18098</v>
      </c>
      <c r="N74" s="5">
        <f>IF(M77=0,"- - -",M74/M77*100)</f>
        <v>76.456423471758697</v>
      </c>
      <c r="O74" s="4">
        <v>41277</v>
      </c>
      <c r="P74" s="5">
        <f>IF(O77=0,"- - -",O74/O77*100)</f>
        <v>81.975254701805255</v>
      </c>
      <c r="Q74" s="4">
        <v>29191</v>
      </c>
      <c r="R74" s="5">
        <f>IF(Q77=0,"- - -",Q74/Q77*100)</f>
        <v>82.752657689581852</v>
      </c>
      <c r="S74" s="4">
        <v>7249</v>
      </c>
      <c r="T74" s="5">
        <f>IF(S77=0,"- - -",S74/S77*100)</f>
        <v>80.214673010954968</v>
      </c>
      <c r="U74" s="4">
        <v>755</v>
      </c>
      <c r="V74" s="5">
        <f>IF(U77=0,"- - -",U74/U77*100)</f>
        <v>73.229873908826377</v>
      </c>
      <c r="W74" s="4">
        <v>48</v>
      </c>
      <c r="X74" s="5">
        <f>IF(W77=0,"- - -",W74/W77*100)</f>
        <v>54.54545454545454</v>
      </c>
      <c r="Y74" s="4">
        <v>8</v>
      </c>
      <c r="Z74" s="5">
        <f>IF(Y77=0,"- - -",Y74/Y77*100)</f>
        <v>100</v>
      </c>
      <c r="AA74" s="26">
        <f>C74+E74+G74+I74+K74+M74+O74+Q74+S74+U74+W74+Y74</f>
        <v>101368</v>
      </c>
      <c r="AB74" s="27">
        <f>IF(AA77=0,"- - -",AA74/AA77*100)</f>
        <v>78.761790803561709</v>
      </c>
      <c r="AE74" s="69"/>
    </row>
    <row r="75" spans="1:31" x14ac:dyDescent="0.3">
      <c r="A75" s="60"/>
      <c r="B75" s="62" t="s">
        <v>264</v>
      </c>
      <c r="C75" s="9">
        <v>18</v>
      </c>
      <c r="D75" s="3">
        <f>IF(C77=0,"- - -",C75/C77*100)</f>
        <v>13.533834586466165</v>
      </c>
      <c r="E75" s="2">
        <v>259</v>
      </c>
      <c r="F75" s="3">
        <f>IF(E77=0,"- - -",E75/E77*100)</f>
        <v>42.251223491027737</v>
      </c>
      <c r="G75" s="2">
        <v>547</v>
      </c>
      <c r="H75" s="3">
        <f>IF(G77=0,"- - -",G75/G77*100)</f>
        <v>63.383545770567785</v>
      </c>
      <c r="I75" s="2">
        <v>1005</v>
      </c>
      <c r="J75" s="3">
        <f>IF(I77=0,"- - -",I75/I77*100)</f>
        <v>56.940509915014161</v>
      </c>
      <c r="K75" s="2">
        <v>2181</v>
      </c>
      <c r="L75" s="3">
        <f>IF(K77=0,"- - -",K75/K77*100)</f>
        <v>37.186700767263424</v>
      </c>
      <c r="M75" s="2">
        <v>5487</v>
      </c>
      <c r="N75" s="3">
        <f>IF(M77=0,"- - -",M75/M77*100)</f>
        <v>23.180262768788815</v>
      </c>
      <c r="O75" s="2">
        <v>8970</v>
      </c>
      <c r="P75" s="3">
        <f>IF(O77=0,"- - -",O75/O77*100)</f>
        <v>17.814231525430461</v>
      </c>
      <c r="Q75" s="2">
        <v>6043</v>
      </c>
      <c r="R75" s="3">
        <f>IF(Q77=0,"- - -",Q75/Q77*100)</f>
        <v>17.131112686038271</v>
      </c>
      <c r="S75" s="2">
        <v>1777</v>
      </c>
      <c r="T75" s="3">
        <f>IF(S77=0,"- - -",S75/S77*100)</f>
        <v>19.663605178709748</v>
      </c>
      <c r="U75" s="2">
        <v>275</v>
      </c>
      <c r="V75" s="3">
        <f>IF(U77=0,"- - -",U75/U77*100)</f>
        <v>26.673132880698354</v>
      </c>
      <c r="W75" s="2">
        <v>39</v>
      </c>
      <c r="X75" s="3">
        <f>IF(W77=0,"- - -",W75/W77*100)</f>
        <v>44.31818181818182</v>
      </c>
      <c r="Y75" s="2">
        <v>0</v>
      </c>
      <c r="Z75" s="3">
        <f>IF(Y77=0,"- - -",Y75/Y77*100)</f>
        <v>0</v>
      </c>
      <c r="AA75" s="26">
        <f t="shared" ref="AA75:AA76" si="6">C75+E75+G75+I75+K75+M75+O75+Q75+S75+U75+W75+Y75</f>
        <v>26601</v>
      </c>
      <c r="AB75" s="29">
        <f>IF(AA77=0,"- - -",AA75/AA77*100)</f>
        <v>20.668676477444016</v>
      </c>
      <c r="AE75" s="69"/>
    </row>
    <row r="76" spans="1:31" ht="15" thickBot="1" x14ac:dyDescent="0.35">
      <c r="A76" s="60"/>
      <c r="B76" s="62" t="s">
        <v>279</v>
      </c>
      <c r="C76" s="9">
        <v>71</v>
      </c>
      <c r="D76" s="3">
        <f>IF(C77=0,"- - -",C76/C77*100)</f>
        <v>53.383458646616546</v>
      </c>
      <c r="E76" s="2">
        <v>198</v>
      </c>
      <c r="F76" s="3">
        <f>IF(E77=0,"- - -",E76/E77*100)</f>
        <v>32.30016313213703</v>
      </c>
      <c r="G76" s="2">
        <v>74</v>
      </c>
      <c r="H76" s="3">
        <f>IF(G77=0,"- - -",G76/G77*100)</f>
        <v>8.5747392815758978</v>
      </c>
      <c r="I76" s="2">
        <v>82</v>
      </c>
      <c r="J76" s="3">
        <f>IF(I77=0,"- - -",I76/I77*100)</f>
        <v>4.6458923512747878</v>
      </c>
      <c r="K76" s="2">
        <v>62</v>
      </c>
      <c r="L76" s="3">
        <f>IF(K77=0,"- - -",K76/K77*100)</f>
        <v>1.0571184995737426</v>
      </c>
      <c r="M76" s="2">
        <v>86</v>
      </c>
      <c r="N76" s="3">
        <f>IF(M77=0,"- - -",M76/M77*100)</f>
        <v>0.36331375945249461</v>
      </c>
      <c r="O76" s="2">
        <v>106</v>
      </c>
      <c r="P76" s="3">
        <f>IF(O77=0,"- - -",O76/O77*100)</f>
        <v>0.21051377276428412</v>
      </c>
      <c r="Q76" s="2">
        <v>41</v>
      </c>
      <c r="R76" s="3">
        <f>IF(Q77=0,"- - -",Q76/Q77*100)</f>
        <v>0.11622962437987241</v>
      </c>
      <c r="S76" s="2">
        <v>11</v>
      </c>
      <c r="T76" s="3">
        <f>IF(S77=0,"- - -",S76/S77*100)</f>
        <v>0.12172181033528826</v>
      </c>
      <c r="U76" s="2">
        <v>1</v>
      </c>
      <c r="V76" s="3">
        <f>IF(U77=0,"- - -",U76/U77*100)</f>
        <v>9.6993210475266739E-2</v>
      </c>
      <c r="W76" s="2">
        <v>1</v>
      </c>
      <c r="X76" s="3">
        <f>IF(W77=0,"- - -",W76/W77*100)</f>
        <v>1.1363636363636365</v>
      </c>
      <c r="Y76" s="2">
        <v>0</v>
      </c>
      <c r="Z76" s="3">
        <f>IF(Y77=0,"- - -",Y76/Y77*100)</f>
        <v>0</v>
      </c>
      <c r="AA76" s="26">
        <f t="shared" si="6"/>
        <v>733</v>
      </c>
      <c r="AB76" s="29">
        <f>IF(AA77=0,"- - -",AA76/AA77*100)</f>
        <v>0.56953271899426583</v>
      </c>
      <c r="AE76" s="69"/>
    </row>
    <row r="77" spans="1:31" x14ac:dyDescent="0.3">
      <c r="A77" s="170" t="s">
        <v>153</v>
      </c>
      <c r="B77" s="171"/>
      <c r="C77" s="14">
        <f>SUM(C74:C76)</f>
        <v>133</v>
      </c>
      <c r="D77" s="15">
        <f>IF(C77=0,"- - -",C77/C77*100)</f>
        <v>100</v>
      </c>
      <c r="E77" s="16">
        <f>SUM(E74:E76)</f>
        <v>613</v>
      </c>
      <c r="F77" s="15">
        <f>IF(E77=0,"- - -",E77/E77*100)</f>
        <v>100</v>
      </c>
      <c r="G77" s="16">
        <f>SUM(G74:G76)</f>
        <v>863</v>
      </c>
      <c r="H77" s="15">
        <f>IF(G77=0,"- - -",G77/G77*100)</f>
        <v>100</v>
      </c>
      <c r="I77" s="16">
        <f>SUM(I74:I76)</f>
        <v>1765</v>
      </c>
      <c r="J77" s="15">
        <f>IF(I77=0,"- - -",I77/I77*100)</f>
        <v>100</v>
      </c>
      <c r="K77" s="16">
        <f>SUM(K74:K76)</f>
        <v>5865</v>
      </c>
      <c r="L77" s="15">
        <f>IF(K77=0,"- - -",K77/K77*100)</f>
        <v>100</v>
      </c>
      <c r="M77" s="16">
        <f>SUM(M74:M76)</f>
        <v>23671</v>
      </c>
      <c r="N77" s="15">
        <f>IF(M77=0,"- - -",M77/M77*100)</f>
        <v>100</v>
      </c>
      <c r="O77" s="16">
        <f>SUM(O74:O76)</f>
        <v>50353</v>
      </c>
      <c r="P77" s="15">
        <f>IF(O77=0,"- - -",O77/O77*100)</f>
        <v>100</v>
      </c>
      <c r="Q77" s="16">
        <f>SUM(Q74:Q76)</f>
        <v>35275</v>
      </c>
      <c r="R77" s="15">
        <f>IF(Q77=0,"- - -",Q77/Q77*100)</f>
        <v>100</v>
      </c>
      <c r="S77" s="16">
        <f>SUM(S74:S76)</f>
        <v>9037</v>
      </c>
      <c r="T77" s="15">
        <f>IF(S77=0,"- - -",S77/S77*100)</f>
        <v>100</v>
      </c>
      <c r="U77" s="16">
        <f>SUM(U74:U76)</f>
        <v>1031</v>
      </c>
      <c r="V77" s="15">
        <f>IF(U77=0,"- - -",U77/U77*100)</f>
        <v>100</v>
      </c>
      <c r="W77" s="16">
        <f>SUM(W74:W76)</f>
        <v>88</v>
      </c>
      <c r="X77" s="15">
        <f>IF(W77=0,"- - -",W77/W77*100)</f>
        <v>100</v>
      </c>
      <c r="Y77" s="16">
        <f>SUM(Y74:Y76)</f>
        <v>8</v>
      </c>
      <c r="Z77" s="15">
        <f>IF(Y77=0,"- - -",Y77/Y77*100)</f>
        <v>100</v>
      </c>
      <c r="AA77" s="22">
        <f>SUM(AA74:AA76)</f>
        <v>128702</v>
      </c>
      <c r="AB77" s="23">
        <f>IF(AA77=0,"- - -",AA77/AA77*100)</f>
        <v>100</v>
      </c>
      <c r="AE77" s="69"/>
    </row>
    <row r="78" spans="1:31" ht="15" thickBot="1" x14ac:dyDescent="0.35">
      <c r="A78" s="163" t="s">
        <v>616</v>
      </c>
      <c r="B78" s="164"/>
      <c r="C78" s="18">
        <f>IF($AA77=0,"- - -",C77/$AA77*100)</f>
        <v>0.10333949744370716</v>
      </c>
      <c r="D78" s="19"/>
      <c r="E78" s="20">
        <f>IF($AA77=0,"- - -",E77/$AA77*100)</f>
        <v>0.47629407468415413</v>
      </c>
      <c r="F78" s="19"/>
      <c r="G78" s="20">
        <f>IF($AA77=0,"- - -",G77/$AA77*100)</f>
        <v>0.67054125033022016</v>
      </c>
      <c r="H78" s="19"/>
      <c r="I78" s="20">
        <f>IF($AA77=0,"- - -",I77/$AA77*100)</f>
        <v>1.3713850600612267</v>
      </c>
      <c r="J78" s="19"/>
      <c r="K78" s="20">
        <f>IF($AA77=0,"- - -",K77/$AA77*100)</f>
        <v>4.5570387406567114</v>
      </c>
      <c r="L78" s="19"/>
      <c r="M78" s="20">
        <f>IF($AA77=0,"- - -",M77/$AA77*100)</f>
        <v>18.392099578872124</v>
      </c>
      <c r="N78" s="19"/>
      <c r="O78" s="20">
        <f>IF($AA77=0,"- - -",O77/$AA77*100)</f>
        <v>39.123712141225461</v>
      </c>
      <c r="P78" s="19"/>
      <c r="Q78" s="20">
        <f>IF($AA77=0,"- - -",Q77/$AA77*100)</f>
        <v>27.408276483659925</v>
      </c>
      <c r="R78" s="19"/>
      <c r="S78" s="20">
        <f>IF($AA77=0,"- - -",S77/$AA77*100)</f>
        <v>7.0216469052539976</v>
      </c>
      <c r="T78" s="19"/>
      <c r="U78" s="20">
        <f>IF($AA77=0,"- - -",U77/$AA77*100)</f>
        <v>0.80107535236437666</v>
      </c>
      <c r="V78" s="19"/>
      <c r="W78" s="20">
        <f>IF($AA77=0,"- - -",W77/$AA77*100)</f>
        <v>6.8375005827415264E-2</v>
      </c>
      <c r="X78" s="19"/>
      <c r="Y78" s="20">
        <f>IF($AA77=0,"- - -",Y77/$AA77*100)</f>
        <v>6.2159096206741158E-3</v>
      </c>
      <c r="Z78" s="19"/>
      <c r="AA78" s="24">
        <f>IF($AA77=0,"- - -",AA77/$AA77*100)</f>
        <v>100</v>
      </c>
      <c r="AB78" s="25"/>
    </row>
    <row r="79" spans="1:31" x14ac:dyDescent="0.3">
      <c r="A79" s="155" t="s">
        <v>557</v>
      </c>
      <c r="B79" s="156"/>
      <c r="C79" s="156"/>
      <c r="D79" s="156"/>
      <c r="E79" s="156"/>
    </row>
    <row r="81" spans="1:15" x14ac:dyDescent="0.3">
      <c r="A81" s="49" t="s">
        <v>460</v>
      </c>
      <c r="J81" s="48"/>
      <c r="L81" s="48"/>
    </row>
    <row r="82" spans="1:15" ht="15" thickBot="1" x14ac:dyDescent="0.35"/>
    <row r="83" spans="1:15" ht="14.4" customHeight="1" x14ac:dyDescent="0.3">
      <c r="A83" s="157" t="s">
        <v>97</v>
      </c>
      <c r="B83" s="158"/>
      <c r="C83" s="32" t="s">
        <v>423</v>
      </c>
      <c r="D83" s="33"/>
      <c r="E83" s="33" t="s">
        <v>424</v>
      </c>
      <c r="F83" s="33"/>
      <c r="G83" s="33" t="s">
        <v>425</v>
      </c>
      <c r="H83" s="33"/>
      <c r="I83" s="33" t="s">
        <v>426</v>
      </c>
      <c r="J83" s="33"/>
      <c r="K83" s="35" t="s">
        <v>153</v>
      </c>
      <c r="L83" s="36"/>
    </row>
    <row r="84" spans="1:15" ht="15" thickBot="1" x14ac:dyDescent="0.35">
      <c r="A84" s="159"/>
      <c r="B84" s="160"/>
      <c r="C84" s="37" t="s">
        <v>154</v>
      </c>
      <c r="D84" s="38" t="s">
        <v>0</v>
      </c>
      <c r="E84" s="39" t="s">
        <v>154</v>
      </c>
      <c r="F84" s="38" t="s">
        <v>0</v>
      </c>
      <c r="G84" s="39" t="s">
        <v>154</v>
      </c>
      <c r="H84" s="38" t="s">
        <v>0</v>
      </c>
      <c r="I84" s="37" t="s">
        <v>154</v>
      </c>
      <c r="J84" s="38" t="s">
        <v>0</v>
      </c>
      <c r="K84" s="41" t="s">
        <v>154</v>
      </c>
      <c r="L84" s="42" t="s">
        <v>0</v>
      </c>
    </row>
    <row r="85" spans="1:15" x14ac:dyDescent="0.3">
      <c r="A85" s="59"/>
      <c r="B85" s="62" t="s">
        <v>263</v>
      </c>
      <c r="C85" s="8">
        <v>11</v>
      </c>
      <c r="D85" s="5">
        <f>IF(C88=0,"- - -",C85/C88*100)</f>
        <v>73.333333333333329</v>
      </c>
      <c r="E85" s="4">
        <v>51683</v>
      </c>
      <c r="F85" s="5">
        <f>IF(E88=0,"- - -",E85/E88*100)</f>
        <v>78.350312291552967</v>
      </c>
      <c r="G85" s="4">
        <v>49674</v>
      </c>
      <c r="H85" s="5">
        <f>IF(G88=0,"- - -",G85/G88*100)</f>
        <v>79.195829281124944</v>
      </c>
      <c r="I85" s="4">
        <v>0</v>
      </c>
      <c r="J85" s="5" t="str">
        <f>IF($I$88=0,"-    ",I85/$I$88*100)</f>
        <v xml:space="preserve">-    </v>
      </c>
      <c r="K85" s="26">
        <f>C85+E85+G85+I85</f>
        <v>101368</v>
      </c>
      <c r="L85" s="27">
        <f>IF(K88=0,"- - -",K85/K88*100)</f>
        <v>78.761790803561709</v>
      </c>
      <c r="O85" s="69"/>
    </row>
    <row r="86" spans="1:15" x14ac:dyDescent="0.3">
      <c r="A86" s="60"/>
      <c r="B86" s="62" t="s">
        <v>264</v>
      </c>
      <c r="C86" s="9">
        <v>1</v>
      </c>
      <c r="D86" s="3">
        <f>IF(C88=0,"- - -",C86/C88*100)</f>
        <v>6.666666666666667</v>
      </c>
      <c r="E86" s="2">
        <v>13890</v>
      </c>
      <c r="F86" s="3">
        <f>IF(E88=0,"- - -",E86/E88*100)</f>
        <v>21.056940149172277</v>
      </c>
      <c r="G86" s="2">
        <v>12710</v>
      </c>
      <c r="H86" s="3">
        <f>IF(G88=0,"- - -",G86/G88*100)</f>
        <v>20.263699121534366</v>
      </c>
      <c r="I86" s="2">
        <v>0</v>
      </c>
      <c r="J86" s="5" t="str">
        <f t="shared" ref="J86:J87" si="7">IF($I$88=0,"-    ",I86/$I$88*100)</f>
        <v xml:space="preserve">-    </v>
      </c>
      <c r="K86" s="26">
        <f t="shared" ref="K86:K87" si="8">C86+E86+G86+I86</f>
        <v>26601</v>
      </c>
      <c r="L86" s="29">
        <f>IF(K88=0,"- - -",K86/K88*100)</f>
        <v>20.668676477444016</v>
      </c>
      <c r="O86" s="69"/>
    </row>
    <row r="87" spans="1:15" ht="15" thickBot="1" x14ac:dyDescent="0.35">
      <c r="A87" s="60"/>
      <c r="B87" s="62" t="s">
        <v>279</v>
      </c>
      <c r="C87" s="9">
        <v>3</v>
      </c>
      <c r="D87" s="3">
        <f>IF(C88=0,"- - -",C87/C88*100)</f>
        <v>20</v>
      </c>
      <c r="E87" s="2">
        <v>391</v>
      </c>
      <c r="F87" s="3">
        <f>IF(E88=0,"- - -",E87/E88*100)</f>
        <v>0.59274755927475586</v>
      </c>
      <c r="G87" s="2">
        <v>339</v>
      </c>
      <c r="H87" s="3">
        <f>IF(G88=0,"- - -",G87/G88*100)</f>
        <v>0.5404715973406885</v>
      </c>
      <c r="I87" s="2">
        <v>0</v>
      </c>
      <c r="J87" s="5" t="str">
        <f t="shared" si="7"/>
        <v xml:space="preserve">-    </v>
      </c>
      <c r="K87" s="26">
        <f t="shared" si="8"/>
        <v>733</v>
      </c>
      <c r="L87" s="29">
        <f>IF(K88=0,"- - -",K87/K88*100)</f>
        <v>0.56953271899426583</v>
      </c>
      <c r="O87" s="69"/>
    </row>
    <row r="88" spans="1:15" x14ac:dyDescent="0.3">
      <c r="A88" s="161" t="s">
        <v>153</v>
      </c>
      <c r="B88" s="162"/>
      <c r="C88" s="14">
        <f>SUM(C85:C87)</f>
        <v>15</v>
      </c>
      <c r="D88" s="15">
        <f>IF(C88=0,"- - -",C88/C88*100)</f>
        <v>100</v>
      </c>
      <c r="E88" s="16">
        <f>SUM(E85:E87)</f>
        <v>65964</v>
      </c>
      <c r="F88" s="15">
        <f>IF(E88=0,"- - -",E88/E88*100)</f>
        <v>100</v>
      </c>
      <c r="G88" s="16">
        <f>SUM(G85:G87)</f>
        <v>62723</v>
      </c>
      <c r="H88" s="15">
        <f>IF(G88=0,"- - -",G88/G88*100)</f>
        <v>100</v>
      </c>
      <c r="I88" s="16">
        <f>SUM(I85:I87)</f>
        <v>0</v>
      </c>
      <c r="J88" s="15" t="str">
        <f>IF($I$88=0,"-    ",I88/$I$88*100)</f>
        <v xml:space="preserve">-    </v>
      </c>
      <c r="K88" s="22">
        <f>SUM(K85:K87)</f>
        <v>128702</v>
      </c>
      <c r="L88" s="23">
        <f>IF(K88=0,"- - -",K88/K88*100)</f>
        <v>100</v>
      </c>
      <c r="O88" s="69"/>
    </row>
    <row r="89" spans="1:15" ht="15" thickBot="1" x14ac:dyDescent="0.35">
      <c r="A89" s="163" t="s">
        <v>245</v>
      </c>
      <c r="B89" s="164"/>
      <c r="C89" s="18">
        <f>IF($K88=0,"- - -",C88/$K88*100)</f>
        <v>1.1654830538763967E-2</v>
      </c>
      <c r="D89" s="19"/>
      <c r="E89" s="20">
        <f>IF($K88=0,"- - -",E88/$K88*100)</f>
        <v>51.253282777268417</v>
      </c>
      <c r="F89" s="19"/>
      <c r="G89" s="20">
        <f>IF($K88=0,"- - -",G88/$K88*100)</f>
        <v>48.735062392192816</v>
      </c>
      <c r="H89" s="19"/>
      <c r="I89" s="20">
        <f>IF($K88=0,"- - -",I88/$K88*100)</f>
        <v>0</v>
      </c>
      <c r="J89" s="19"/>
      <c r="K89" s="24">
        <f>IF($K88=0,"- - -",K88/$K88*100)</f>
        <v>100</v>
      </c>
      <c r="L89" s="25"/>
    </row>
    <row r="92" spans="1:15" x14ac:dyDescent="0.3">
      <c r="A92" s="49" t="s">
        <v>278</v>
      </c>
      <c r="J92" s="48"/>
      <c r="L92" s="48"/>
    </row>
    <row r="93" spans="1:15" ht="15" thickBot="1" x14ac:dyDescent="0.35"/>
    <row r="94" spans="1:15" ht="14.4" customHeight="1" x14ac:dyDescent="0.3">
      <c r="A94" s="157" t="s">
        <v>97</v>
      </c>
      <c r="B94" s="158"/>
      <c r="C94" s="32" t="s">
        <v>259</v>
      </c>
      <c r="D94" s="33"/>
      <c r="E94" s="33" t="s">
        <v>260</v>
      </c>
      <c r="F94" s="33"/>
      <c r="G94" s="33" t="s">
        <v>261</v>
      </c>
      <c r="H94" s="33"/>
      <c r="I94" s="33" t="s">
        <v>279</v>
      </c>
      <c r="J94" s="33"/>
      <c r="K94" s="35" t="s">
        <v>153</v>
      </c>
      <c r="L94" s="36"/>
    </row>
    <row r="95" spans="1:15" ht="15" thickBot="1" x14ac:dyDescent="0.35">
      <c r="A95" s="159"/>
      <c r="B95" s="160"/>
      <c r="C95" s="37" t="s">
        <v>154</v>
      </c>
      <c r="D95" s="38" t="s">
        <v>0</v>
      </c>
      <c r="E95" s="39" t="s">
        <v>154</v>
      </c>
      <c r="F95" s="38" t="s">
        <v>0</v>
      </c>
      <c r="G95" s="39" t="s">
        <v>154</v>
      </c>
      <c r="H95" s="38" t="s">
        <v>0</v>
      </c>
      <c r="I95" s="37" t="s">
        <v>154</v>
      </c>
      <c r="J95" s="38" t="s">
        <v>0</v>
      </c>
      <c r="K95" s="41" t="s">
        <v>154</v>
      </c>
      <c r="L95" s="42" t="s">
        <v>0</v>
      </c>
    </row>
    <row r="96" spans="1:15" x14ac:dyDescent="0.3">
      <c r="A96" s="59"/>
      <c r="B96" s="62" t="s">
        <v>263</v>
      </c>
      <c r="C96" s="8">
        <v>99537</v>
      </c>
      <c r="D96" s="5">
        <f>IF(C99=0,"- - -",C96/C99*100)</f>
        <v>80.464499648351293</v>
      </c>
      <c r="E96" s="4">
        <v>1824</v>
      </c>
      <c r="F96" s="5">
        <f>IF(E99=0,"- - -",E96/E99*100)</f>
        <v>42.095545811216248</v>
      </c>
      <c r="G96" s="4">
        <v>6</v>
      </c>
      <c r="H96" s="5">
        <f>IF(G99=0,"- - -",G96/G99*100)</f>
        <v>6.3157894736842106</v>
      </c>
      <c r="I96" s="4">
        <v>1</v>
      </c>
      <c r="J96" s="5">
        <f>IF(I99=0,"- - -",I96/I99*100)</f>
        <v>0.17513134851138354</v>
      </c>
      <c r="K96" s="26">
        <f>C96+E96+G96+I96</f>
        <v>101368</v>
      </c>
      <c r="L96" s="27">
        <f>IF(K99=0,"- - -",K96/K99*100)</f>
        <v>78.761790803561709</v>
      </c>
      <c r="O96" s="69"/>
    </row>
    <row r="97" spans="1:35" x14ac:dyDescent="0.3">
      <c r="A97" s="60"/>
      <c r="B97" s="62" t="s">
        <v>264</v>
      </c>
      <c r="C97" s="9">
        <v>24046</v>
      </c>
      <c r="D97" s="3">
        <f>IF(C99=0,"- - -",C97/C99*100)</f>
        <v>19.438493811791144</v>
      </c>
      <c r="E97" s="2">
        <v>2467</v>
      </c>
      <c r="F97" s="3">
        <f>IF(E99=0,"- - -",E97/E99*100)</f>
        <v>56.935148857604432</v>
      </c>
      <c r="G97" s="2">
        <v>88</v>
      </c>
      <c r="H97" s="3">
        <f>IF(G99=0,"- - -",G97/G99*100)</f>
        <v>92.631578947368425</v>
      </c>
      <c r="I97" s="2">
        <v>0</v>
      </c>
      <c r="J97" s="3">
        <f>IF(I99=0,"- - -",I97/I99*100)</f>
        <v>0</v>
      </c>
      <c r="K97" s="26">
        <f t="shared" ref="K97:K98" si="9">C97+E97+G97+I97</f>
        <v>26601</v>
      </c>
      <c r="L97" s="29">
        <f>IF(K99=0,"- - -",K97/K99*100)</f>
        <v>20.668676477444016</v>
      </c>
      <c r="O97" s="69"/>
    </row>
    <row r="98" spans="1:35" ht="15" thickBot="1" x14ac:dyDescent="0.35">
      <c r="A98" s="60"/>
      <c r="B98" s="62" t="s">
        <v>279</v>
      </c>
      <c r="C98" s="9">
        <v>120</v>
      </c>
      <c r="D98" s="3">
        <f>IF(C99=0,"- - -",C98/C99*100)</f>
        <v>9.7006539857562066E-2</v>
      </c>
      <c r="E98" s="2">
        <v>42</v>
      </c>
      <c r="F98" s="3">
        <f>IF(E99=0,"- - -",E98/E99*100)</f>
        <v>0.96930533117932149</v>
      </c>
      <c r="G98" s="2">
        <v>1</v>
      </c>
      <c r="H98" s="3">
        <f>IF(G99=0,"- - -",G98/G99*100)</f>
        <v>1.0526315789473684</v>
      </c>
      <c r="I98" s="2">
        <v>570</v>
      </c>
      <c r="J98" s="3">
        <f>IF(I99=0,"- - -",I98/I99*100)</f>
        <v>99.824868651488615</v>
      </c>
      <c r="K98" s="26">
        <f t="shared" si="9"/>
        <v>733</v>
      </c>
      <c r="L98" s="29">
        <f>IF(K99=0,"- - -",K98/K99*100)</f>
        <v>0.56953271899426583</v>
      </c>
      <c r="O98" s="69"/>
    </row>
    <row r="99" spans="1:35" x14ac:dyDescent="0.3">
      <c r="A99" s="161" t="s">
        <v>153</v>
      </c>
      <c r="B99" s="162"/>
      <c r="C99" s="14">
        <f>SUM(C96:C98)</f>
        <v>123703</v>
      </c>
      <c r="D99" s="15">
        <f>IF(C99=0,"- - -",C99/C99*100)</f>
        <v>100</v>
      </c>
      <c r="E99" s="16">
        <f>SUM(E96:E98)</f>
        <v>4333</v>
      </c>
      <c r="F99" s="15">
        <f>IF(E99=0,"- - -",E99/E99*100)</f>
        <v>100</v>
      </c>
      <c r="G99" s="16">
        <f>SUM(G96:G98)</f>
        <v>95</v>
      </c>
      <c r="H99" s="15">
        <f>IF(G99=0,"- - -",G99/G99*100)</f>
        <v>100</v>
      </c>
      <c r="I99" s="16">
        <f>SUM(I96:I98)</f>
        <v>571</v>
      </c>
      <c r="J99" s="15">
        <f>IF(I99=0,"- - -",I99/I99*100)</f>
        <v>100</v>
      </c>
      <c r="K99" s="22">
        <f>SUM(K96:K98)</f>
        <v>128702</v>
      </c>
      <c r="L99" s="23">
        <f>IF(K99=0,"- - -",K99/K99*100)</f>
        <v>100</v>
      </c>
      <c r="O99" s="69"/>
    </row>
    <row r="100" spans="1:35" ht="15" thickBot="1" x14ac:dyDescent="0.35">
      <c r="A100" s="163" t="s">
        <v>609</v>
      </c>
      <c r="B100" s="164"/>
      <c r="C100" s="18">
        <f>IF($K99=0,"- - -",C99/$K99*100)</f>
        <v>96.115833475781258</v>
      </c>
      <c r="D100" s="19"/>
      <c r="E100" s="20">
        <f>IF($K99=0,"- - -",E99/$K99*100)</f>
        <v>3.3666920482976175</v>
      </c>
      <c r="F100" s="19"/>
      <c r="G100" s="20">
        <f>IF($K99=0,"- - -",G99/$K99*100)</f>
        <v>7.3813926745505118E-2</v>
      </c>
      <c r="H100" s="19"/>
      <c r="I100" s="20">
        <f>IF($K99=0,"- - -",I99/$K99*100)</f>
        <v>0.44366054917561504</v>
      </c>
      <c r="J100" s="19"/>
      <c r="K100" s="24">
        <f>IF($K99=0,"- - -",K99/$K99*100)</f>
        <v>100</v>
      </c>
      <c r="L100" s="25"/>
    </row>
    <row r="101" spans="1:35" x14ac:dyDescent="0.3">
      <c r="A101" s="155" t="s">
        <v>541</v>
      </c>
      <c r="B101" s="156"/>
      <c r="C101" s="156"/>
      <c r="D101" s="156"/>
      <c r="E101" s="156"/>
    </row>
    <row r="103" spans="1:35" x14ac:dyDescent="0.3">
      <c r="A103" s="49" t="s">
        <v>390</v>
      </c>
      <c r="L103" s="48"/>
    </row>
    <row r="104" spans="1:35" ht="15" thickBot="1" x14ac:dyDescent="0.35"/>
    <row r="105" spans="1:35" ht="14.4" customHeight="1" x14ac:dyDescent="0.3">
      <c r="A105" s="157" t="s">
        <v>97</v>
      </c>
      <c r="B105" s="158"/>
      <c r="C105" s="32" t="s">
        <v>184</v>
      </c>
      <c r="D105" s="33"/>
      <c r="E105" s="33" t="s">
        <v>185</v>
      </c>
      <c r="F105" s="33"/>
      <c r="G105" s="33" t="s">
        <v>170</v>
      </c>
      <c r="H105" s="33"/>
      <c r="I105" s="33" t="s">
        <v>171</v>
      </c>
      <c r="J105" s="33"/>
      <c r="K105" s="33" t="s">
        <v>172</v>
      </c>
      <c r="L105" s="33"/>
      <c r="M105" s="33" t="s">
        <v>173</v>
      </c>
      <c r="N105" s="33"/>
      <c r="O105" s="33" t="s">
        <v>174</v>
      </c>
      <c r="P105" s="33"/>
      <c r="Q105" s="33" t="s">
        <v>175</v>
      </c>
      <c r="R105" s="33"/>
      <c r="S105" s="33" t="s">
        <v>176</v>
      </c>
      <c r="T105" s="33"/>
      <c r="U105" s="33" t="s">
        <v>177</v>
      </c>
      <c r="V105" s="33"/>
      <c r="W105" s="33" t="s">
        <v>178</v>
      </c>
      <c r="X105" s="33"/>
      <c r="Y105" s="33" t="s">
        <v>180</v>
      </c>
      <c r="Z105" s="33"/>
      <c r="AA105" s="33" t="s">
        <v>181</v>
      </c>
      <c r="AB105" s="34"/>
      <c r="AC105" s="33" t="s">
        <v>182</v>
      </c>
      <c r="AD105" s="33"/>
      <c r="AE105" s="35" t="s">
        <v>153</v>
      </c>
      <c r="AF105" s="36"/>
    </row>
    <row r="106" spans="1:35" ht="15" thickBot="1" x14ac:dyDescent="0.35">
      <c r="A106" s="159"/>
      <c r="B106" s="160"/>
      <c r="C106" s="37" t="s">
        <v>154</v>
      </c>
      <c r="D106" s="38" t="s">
        <v>0</v>
      </c>
      <c r="E106" s="39" t="s">
        <v>154</v>
      </c>
      <c r="F106" s="38" t="s">
        <v>0</v>
      </c>
      <c r="G106" s="39" t="s">
        <v>154</v>
      </c>
      <c r="H106" s="38" t="s">
        <v>0</v>
      </c>
      <c r="I106" s="37" t="s">
        <v>154</v>
      </c>
      <c r="J106" s="38" t="s">
        <v>0</v>
      </c>
      <c r="K106" s="37" t="s">
        <v>154</v>
      </c>
      <c r="L106" s="38" t="s">
        <v>0</v>
      </c>
      <c r="M106" s="37" t="s">
        <v>154</v>
      </c>
      <c r="N106" s="38" t="s">
        <v>0</v>
      </c>
      <c r="O106" s="37" t="s">
        <v>154</v>
      </c>
      <c r="P106" s="38" t="s">
        <v>0</v>
      </c>
      <c r="Q106" s="37" t="s">
        <v>154</v>
      </c>
      <c r="R106" s="38" t="s">
        <v>0</v>
      </c>
      <c r="S106" s="37" t="s">
        <v>154</v>
      </c>
      <c r="T106" s="38" t="s">
        <v>0</v>
      </c>
      <c r="U106" s="37" t="s">
        <v>154</v>
      </c>
      <c r="V106" s="38" t="s">
        <v>0</v>
      </c>
      <c r="W106" s="37" t="s">
        <v>154</v>
      </c>
      <c r="X106" s="38" t="s">
        <v>0</v>
      </c>
      <c r="Y106" s="37" t="s">
        <v>154</v>
      </c>
      <c r="Z106" s="38" t="s">
        <v>0</v>
      </c>
      <c r="AA106" s="37" t="s">
        <v>154</v>
      </c>
      <c r="AB106" s="38" t="s">
        <v>0</v>
      </c>
      <c r="AC106" s="37" t="s">
        <v>154</v>
      </c>
      <c r="AD106" s="38" t="s">
        <v>0</v>
      </c>
      <c r="AE106" s="41" t="s">
        <v>154</v>
      </c>
      <c r="AF106" s="42" t="s">
        <v>0</v>
      </c>
    </row>
    <row r="107" spans="1:35" x14ac:dyDescent="0.3">
      <c r="A107" s="59"/>
      <c r="B107" s="62" t="s">
        <v>263</v>
      </c>
      <c r="C107" s="8">
        <v>1013</v>
      </c>
      <c r="D107" s="5">
        <f>IF(C110=0,"- - -",C107/C110*100)</f>
        <v>52.432712215320912</v>
      </c>
      <c r="E107" s="4">
        <v>2216</v>
      </c>
      <c r="F107" s="5">
        <f>IF(E110=0,"- - -",E107/E110*100)</f>
        <v>90.522875816993462</v>
      </c>
      <c r="G107" s="4">
        <v>4750</v>
      </c>
      <c r="H107" s="5">
        <f>IF(G110=0,"- - -",G107/G110*100)</f>
        <v>96.701954397394147</v>
      </c>
      <c r="I107" s="4">
        <v>22438</v>
      </c>
      <c r="J107" s="5">
        <f>IF(I110=0,"- - -",I107/I110*100)</f>
        <v>96.786438338437648</v>
      </c>
      <c r="K107" s="4">
        <v>47390</v>
      </c>
      <c r="L107" s="5">
        <f>IF(K110=0,"- - -",K107/K110*100)</f>
        <v>92.397980073700012</v>
      </c>
      <c r="M107" s="4">
        <v>15370</v>
      </c>
      <c r="N107" s="5">
        <f>IF(M110=0,"- - -",M107/M110*100)</f>
        <v>64.844112559591622</v>
      </c>
      <c r="O107" s="4">
        <v>2696</v>
      </c>
      <c r="P107" s="5">
        <f>IF(O110=0,"- - -",O107/O110*100)</f>
        <v>28.629075076988425</v>
      </c>
      <c r="Q107" s="4">
        <v>1148</v>
      </c>
      <c r="R107" s="5">
        <f>IF(Q110=0,"- - -",Q107/Q110*100)</f>
        <v>34.156501041356741</v>
      </c>
      <c r="S107" s="4">
        <v>584</v>
      </c>
      <c r="T107" s="5">
        <f>IF(S110=0,"- - -",S107/S110*100)</f>
        <v>52.282900626678611</v>
      </c>
      <c r="U107" s="4">
        <v>399</v>
      </c>
      <c r="V107" s="5">
        <f>IF(U110=0,"- - -",U107/U110*100)</f>
        <v>56.435643564356432</v>
      </c>
      <c r="W107" s="4">
        <v>351</v>
      </c>
      <c r="X107" s="5">
        <f>IF(W110=0,"- - -",W107/W110*100)</f>
        <v>62.014134275618375</v>
      </c>
      <c r="Y107" s="4">
        <v>1850</v>
      </c>
      <c r="Z107" s="5">
        <f>IF(Y110=0,"- - -",Y107/Y110*100)</f>
        <v>56.385248399878087</v>
      </c>
      <c r="AA107" s="4">
        <v>623</v>
      </c>
      <c r="AB107" s="5">
        <f>IF(AA110=0,"- - -",AA107/AA110*100)</f>
        <v>47.702909647779478</v>
      </c>
      <c r="AC107" s="4">
        <v>540</v>
      </c>
      <c r="AD107" s="5">
        <f>IF(AC110=0,"- - -",AC107/AC110*100)</f>
        <v>36.486486486486484</v>
      </c>
      <c r="AE107" s="26">
        <f>C107+E107+G107+I107+K107+M107+O107+Q107+S107+U107+W107+Y107+AA107+AC107</f>
        <v>101368</v>
      </c>
      <c r="AF107" s="27">
        <f>IF(AE110=0,"- - -",AE107/AE110*100)</f>
        <v>78.761790803561709</v>
      </c>
      <c r="AI107" s="69"/>
    </row>
    <row r="108" spans="1:35" x14ac:dyDescent="0.3">
      <c r="A108" s="60"/>
      <c r="B108" s="62" t="s">
        <v>264</v>
      </c>
      <c r="C108" s="9">
        <v>376</v>
      </c>
      <c r="D108" s="3">
        <f>IF(C110=0,"- - -",C108/C110*100)</f>
        <v>19.461697722567287</v>
      </c>
      <c r="E108" s="2">
        <v>165</v>
      </c>
      <c r="F108" s="3">
        <f>IF(E110=0,"- - -",E108/E110*100)</f>
        <v>6.7401960784313726</v>
      </c>
      <c r="G108" s="2">
        <v>145</v>
      </c>
      <c r="H108" s="3">
        <f>IF(G110=0,"- - -",G108/G110*100)</f>
        <v>2.9519543973941369</v>
      </c>
      <c r="I108" s="2">
        <v>711</v>
      </c>
      <c r="J108" s="3">
        <f>IF(I110=0,"- - -",I108/I110*100)</f>
        <v>3.0669024716387008</v>
      </c>
      <c r="K108" s="2">
        <v>3857</v>
      </c>
      <c r="L108" s="3">
        <f>IF(K110=0,"- - -",K108/K110*100)</f>
        <v>7.5201310222464857</v>
      </c>
      <c r="M108" s="2">
        <v>8323</v>
      </c>
      <c r="N108" s="3">
        <f>IF(M110=0,"- - -",M108/M110*100)</f>
        <v>35.113698687929798</v>
      </c>
      <c r="O108" s="2">
        <v>6718</v>
      </c>
      <c r="P108" s="3">
        <f>IF(O110=0,"- - -",O108/O110*100)</f>
        <v>71.339067643623238</v>
      </c>
      <c r="Q108" s="2">
        <v>2212</v>
      </c>
      <c r="R108" s="3">
        <f>IF(Q110=0,"- - -",Q108/Q110*100)</f>
        <v>65.813745908955667</v>
      </c>
      <c r="S108" s="2">
        <v>529</v>
      </c>
      <c r="T108" s="3">
        <f>IF(S110=0,"- - -",S108/S110*100)</f>
        <v>47.358997314234557</v>
      </c>
      <c r="U108" s="2">
        <v>307</v>
      </c>
      <c r="V108" s="3">
        <f>IF(U110=0,"- - -",U108/U110*100)</f>
        <v>43.422913719943423</v>
      </c>
      <c r="W108" s="2">
        <v>214</v>
      </c>
      <c r="X108" s="3">
        <f>IF(W110=0,"- - -",W108/W110*100)</f>
        <v>37.809187279151942</v>
      </c>
      <c r="Y108" s="2">
        <v>1428</v>
      </c>
      <c r="Z108" s="3">
        <f>IF(Y110=0,"- - -",Y108/Y110*100)</f>
        <v>43.523316062176164</v>
      </c>
      <c r="AA108" s="2">
        <v>679</v>
      </c>
      <c r="AB108" s="3">
        <f>IF(AA110=0,"- - -",AA108/AA110*100)</f>
        <v>51.990811638591119</v>
      </c>
      <c r="AC108" s="2">
        <v>937</v>
      </c>
      <c r="AD108" s="3">
        <f>IF(AC110=0,"- - -",AC108/AC110*100)</f>
        <v>63.310810810810814</v>
      </c>
      <c r="AE108" s="26">
        <f t="shared" ref="AE108:AE109" si="10">C108+E108+G108+I108+K108+M108+O108+Q108+S108+U108+W108+Y108+AA108+AC108</f>
        <v>26601</v>
      </c>
      <c r="AF108" s="29">
        <f>IF(AE110=0,"- - -",AE108/AE110*100)</f>
        <v>20.668676477444016</v>
      </c>
      <c r="AI108" s="69"/>
    </row>
    <row r="109" spans="1:35" ht="15" thickBot="1" x14ac:dyDescent="0.35">
      <c r="A109" s="60"/>
      <c r="B109" s="62" t="s">
        <v>279</v>
      </c>
      <c r="C109" s="9">
        <v>543</v>
      </c>
      <c r="D109" s="3">
        <f>IF(C110=0,"- - -",C109/C110*100)</f>
        <v>28.105590062111801</v>
      </c>
      <c r="E109" s="2">
        <v>67</v>
      </c>
      <c r="F109" s="3">
        <f>IF(E110=0,"- - -",E109/E110*100)</f>
        <v>2.7369281045751634</v>
      </c>
      <c r="G109" s="2">
        <v>17</v>
      </c>
      <c r="H109" s="3">
        <f>IF(G110=0,"- - -",G109/G110*100)</f>
        <v>0.34609120521172637</v>
      </c>
      <c r="I109" s="2">
        <v>34</v>
      </c>
      <c r="J109" s="3">
        <f>IF(I110=0,"- - -",I109/I110*100)</f>
        <v>0.14665918992365093</v>
      </c>
      <c r="K109" s="2">
        <v>42</v>
      </c>
      <c r="L109" s="3">
        <f>IF(K110=0,"- - -",K109/K110*100)</f>
        <v>8.1888904053500744E-2</v>
      </c>
      <c r="M109" s="2">
        <v>10</v>
      </c>
      <c r="N109" s="3">
        <f>IF(M110=0,"- - -",M109/M110*100)</f>
        <v>4.2188752478589206E-2</v>
      </c>
      <c r="O109" s="2">
        <v>3</v>
      </c>
      <c r="P109" s="3">
        <f>IF(O110=0,"- - -",O109/O110*100)</f>
        <v>3.1857279388340237E-2</v>
      </c>
      <c r="Q109" s="2">
        <v>1</v>
      </c>
      <c r="R109" s="3">
        <f>IF(Q110=0,"- - -",Q109/Q110*100)</f>
        <v>2.9753049687592979E-2</v>
      </c>
      <c r="S109" s="2">
        <v>4</v>
      </c>
      <c r="T109" s="3">
        <f>IF(S110=0,"- - -",S109/S110*100)</f>
        <v>0.35810205908683973</v>
      </c>
      <c r="U109" s="2">
        <v>1</v>
      </c>
      <c r="V109" s="3">
        <f>IF(U110=0,"- - -",U109/U110*100)</f>
        <v>0.14144271570014144</v>
      </c>
      <c r="W109" s="2">
        <v>1</v>
      </c>
      <c r="X109" s="3">
        <f>IF(W110=0,"- - -",W109/W110*100)</f>
        <v>0.17667844522968199</v>
      </c>
      <c r="Y109" s="2">
        <v>3</v>
      </c>
      <c r="Z109" s="3">
        <f>IF(Y110=0,"- - -",Y109/Y110*100)</f>
        <v>9.1435537945748255E-2</v>
      </c>
      <c r="AA109" s="2">
        <v>4</v>
      </c>
      <c r="AB109" s="3">
        <f>IF(AA110=0,"- - -",AA109/AA110*100)</f>
        <v>0.30627871362940279</v>
      </c>
      <c r="AC109" s="2">
        <v>3</v>
      </c>
      <c r="AD109" s="3">
        <f>IF(AC110=0,"- - -",AC109/AC110*100)</f>
        <v>0.20270270270270271</v>
      </c>
      <c r="AE109" s="26">
        <f t="shared" si="10"/>
        <v>733</v>
      </c>
      <c r="AF109" s="29">
        <f>IF(AE110=0,"- - -",AE109/AE110*100)</f>
        <v>0.56953271899426583</v>
      </c>
      <c r="AI109" s="69"/>
    </row>
    <row r="110" spans="1:35" x14ac:dyDescent="0.3">
      <c r="A110" s="161" t="s">
        <v>153</v>
      </c>
      <c r="B110" s="162"/>
      <c r="C110" s="14">
        <f>SUM(C107:C109)</f>
        <v>1932</v>
      </c>
      <c r="D110" s="15">
        <f>IF(C110=0,"- - -",C110/C110*100)</f>
        <v>100</v>
      </c>
      <c r="E110" s="16">
        <f>SUM(E107:E109)</f>
        <v>2448</v>
      </c>
      <c r="F110" s="15">
        <f>IF(E110=0,"- - -",E110/E110*100)</f>
        <v>100</v>
      </c>
      <c r="G110" s="16">
        <f>SUM(G107:G109)</f>
        <v>4912</v>
      </c>
      <c r="H110" s="15">
        <f>IF(G110=0,"- - -",G110/G110*100)</f>
        <v>100</v>
      </c>
      <c r="I110" s="16">
        <f>SUM(I107:I109)</f>
        <v>23183</v>
      </c>
      <c r="J110" s="15">
        <f>IF(I110=0,"- - -",I110/I110*100)</f>
        <v>100</v>
      </c>
      <c r="K110" s="16">
        <f>SUM(K107:K109)</f>
        <v>51289</v>
      </c>
      <c r="L110" s="15">
        <f>IF(K110=0,"- - -",K110/K110*100)</f>
        <v>100</v>
      </c>
      <c r="M110" s="16">
        <f>SUM(M107:M109)</f>
        <v>23703</v>
      </c>
      <c r="N110" s="15">
        <f>IF(M110=0,"- - -",M110/M110*100)</f>
        <v>100</v>
      </c>
      <c r="O110" s="16">
        <f>SUM(O107:O109)</f>
        <v>9417</v>
      </c>
      <c r="P110" s="15">
        <f>IF(O110=0,"- - -",O110/O110*100)</f>
        <v>100</v>
      </c>
      <c r="Q110" s="16">
        <f>SUM(Q107:Q109)</f>
        <v>3361</v>
      </c>
      <c r="R110" s="15">
        <f>IF(Q110=0,"- - -",Q110/Q110*100)</f>
        <v>100</v>
      </c>
      <c r="S110" s="16">
        <f>SUM(S107:S109)</f>
        <v>1117</v>
      </c>
      <c r="T110" s="15">
        <f>IF(S110=0,"- - -",S110/S110*100)</f>
        <v>100</v>
      </c>
      <c r="U110" s="16">
        <f>SUM(U107:U109)</f>
        <v>707</v>
      </c>
      <c r="V110" s="15">
        <f>IF(U110=0,"- - -",U110/U110*100)</f>
        <v>100</v>
      </c>
      <c r="W110" s="16">
        <f>SUM(W107:W109)</f>
        <v>566</v>
      </c>
      <c r="X110" s="15">
        <f>IF(W110=0,"- - -",W110/W110*100)</f>
        <v>100</v>
      </c>
      <c r="Y110" s="16">
        <f>SUM(Y107:Y109)</f>
        <v>3281</v>
      </c>
      <c r="Z110" s="15">
        <f>IF(Y110=0,"- - -",Y110/Y110*100)</f>
        <v>100</v>
      </c>
      <c r="AA110" s="16">
        <f>SUM(AA107:AA109)</f>
        <v>1306</v>
      </c>
      <c r="AB110" s="15">
        <f t="shared" ref="AB110" si="11">IF(AA110=0,"- - -",AA110/AA110*100)</f>
        <v>100</v>
      </c>
      <c r="AC110" s="16">
        <f>SUM(AC107:AC109)</f>
        <v>1480</v>
      </c>
      <c r="AD110" s="15">
        <f t="shared" ref="AD110" si="12">IF(AC110=0,"- - -",AC110/AC110*100)</f>
        <v>100</v>
      </c>
      <c r="AE110" s="22">
        <f>SUM(AE107:AE109)</f>
        <v>128702</v>
      </c>
      <c r="AF110" s="23">
        <f>IF(AE110=0,"- - -",AE110/AE110*100)</f>
        <v>100</v>
      </c>
      <c r="AI110" s="69"/>
    </row>
    <row r="111" spans="1:35" ht="15" thickBot="1" x14ac:dyDescent="0.35">
      <c r="A111" s="163" t="s">
        <v>187</v>
      </c>
      <c r="B111" s="164"/>
      <c r="C111" s="18">
        <f>IF($AE110=0,"- - -",C110/$AE110*100)</f>
        <v>1.5011421733927988</v>
      </c>
      <c r="D111" s="19"/>
      <c r="E111" s="20">
        <f>IF($AE110=0,"- - -",E110/$AE110*100)</f>
        <v>1.9020683439262793</v>
      </c>
      <c r="F111" s="19"/>
      <c r="G111" s="20">
        <f>IF($AE110=0,"- - -",G110/$AE110*100)</f>
        <v>3.816568507093907</v>
      </c>
      <c r="H111" s="19"/>
      <c r="I111" s="20">
        <f>IF($AE110=0,"- - -",I110/$AE110*100)</f>
        <v>18.012929092011003</v>
      </c>
      <c r="J111" s="19"/>
      <c r="K111" s="20">
        <f>IF($AE110=0,"- - -",K110/$AE110*100)</f>
        <v>39.850973566844338</v>
      </c>
      <c r="L111" s="19"/>
      <c r="M111" s="20">
        <f>IF($AE110=0,"- - -",M110/$AE110*100)</f>
        <v>18.416963217354819</v>
      </c>
      <c r="N111" s="19"/>
      <c r="O111" s="20">
        <f>IF($AE110=0,"- - -",O110/$AE110*100)</f>
        <v>7.3169026122360172</v>
      </c>
      <c r="P111" s="19"/>
      <c r="Q111" s="20">
        <f>IF($AE110=0,"- - -",Q110/$AE110*100)</f>
        <v>2.6114590293857125</v>
      </c>
      <c r="R111" s="19"/>
      <c r="S111" s="20">
        <f>IF($AE110=0,"- - -",S110/$AE110*100)</f>
        <v>0.86789638078662334</v>
      </c>
      <c r="T111" s="19"/>
      <c r="U111" s="20">
        <f>IF($AE110=0,"- - -",U110/$AE110*100)</f>
        <v>0.54933101272707496</v>
      </c>
      <c r="V111" s="19"/>
      <c r="W111" s="20">
        <f>IF($AE110=0,"- - -",W110/$AE110*100)</f>
        <v>0.43977560566269369</v>
      </c>
      <c r="X111" s="19"/>
      <c r="Y111" s="20">
        <f>IF($AE110=0,"- - -",Y110/$AE110*100)</f>
        <v>2.5492999331789714</v>
      </c>
      <c r="Z111" s="19"/>
      <c r="AA111" s="20">
        <f>IF($AE110=0,"- - -",AA110/$AE110*100)</f>
        <v>1.0147472455750495</v>
      </c>
      <c r="AB111" s="50"/>
      <c r="AC111" s="20">
        <f>IF($AE110=0,"- - -",AC110/$AE110*100)</f>
        <v>1.1499432798247113</v>
      </c>
      <c r="AD111" s="50"/>
      <c r="AE111" s="24">
        <f>IF($AE110=0,"- - -",AE110/$AE110*100)</f>
        <v>100</v>
      </c>
      <c r="AF111" s="25"/>
    </row>
    <row r="112" spans="1:35" x14ac:dyDescent="0.3">
      <c r="A112" s="63"/>
    </row>
    <row r="114" spans="1:13" x14ac:dyDescent="0.3">
      <c r="A114" s="49" t="s">
        <v>359</v>
      </c>
      <c r="J114" s="48"/>
      <c r="L114" s="48"/>
    </row>
    <row r="115" spans="1:13" ht="15" thickBot="1" x14ac:dyDescent="0.35"/>
    <row r="116" spans="1:13" ht="14.4" customHeight="1" x14ac:dyDescent="0.3">
      <c r="A116" s="157" t="s">
        <v>97</v>
      </c>
      <c r="B116" s="158"/>
      <c r="C116" s="32" t="s">
        <v>427</v>
      </c>
      <c r="D116" s="33"/>
      <c r="E116" s="33" t="s">
        <v>428</v>
      </c>
      <c r="F116" s="33"/>
      <c r="G116" s="33" t="s">
        <v>364</v>
      </c>
      <c r="H116" s="33"/>
      <c r="I116" s="35" t="s">
        <v>153</v>
      </c>
      <c r="J116" s="36"/>
    </row>
    <row r="117" spans="1:13" ht="15" thickBot="1" x14ac:dyDescent="0.35">
      <c r="A117" s="159"/>
      <c r="B117" s="160"/>
      <c r="C117" s="37" t="s">
        <v>154</v>
      </c>
      <c r="D117" s="38" t="s">
        <v>0</v>
      </c>
      <c r="E117" s="39" t="s">
        <v>154</v>
      </c>
      <c r="F117" s="38" t="s">
        <v>0</v>
      </c>
      <c r="G117" s="39" t="s">
        <v>154</v>
      </c>
      <c r="H117" s="38" t="s">
        <v>0</v>
      </c>
      <c r="I117" s="41" t="s">
        <v>154</v>
      </c>
      <c r="J117" s="42" t="s">
        <v>0</v>
      </c>
    </row>
    <row r="118" spans="1:13" x14ac:dyDescent="0.3">
      <c r="A118" s="59"/>
      <c r="B118" s="62" t="s">
        <v>263</v>
      </c>
      <c r="C118" s="8">
        <v>4008</v>
      </c>
      <c r="D118" s="5">
        <f>IF(C121=0,"- - -",C118/C121*100)</f>
        <v>31.122845162292283</v>
      </c>
      <c r="E118" s="4">
        <v>94779</v>
      </c>
      <c r="F118" s="5">
        <f>IF(E121=0,"- - -",E118/E121*100)</f>
        <v>84.094014515642471</v>
      </c>
      <c r="G118" s="4">
        <v>2581</v>
      </c>
      <c r="H118" s="5">
        <f>IF(G121=0,"- - -",G118/G121*100)</f>
        <v>82.777421423989736</v>
      </c>
      <c r="I118" s="26">
        <f>C118+E118+G118</f>
        <v>101368</v>
      </c>
      <c r="J118" s="27">
        <f>IF(I121=0,"- - -",I118/I121*100)</f>
        <v>78.761790803561709</v>
      </c>
      <c r="M118" s="69"/>
    </row>
    <row r="119" spans="1:13" x14ac:dyDescent="0.3">
      <c r="A119" s="60"/>
      <c r="B119" s="62" t="s">
        <v>264</v>
      </c>
      <c r="C119" s="9">
        <v>8819</v>
      </c>
      <c r="D119" s="3">
        <f>IF(C121=0,"- - -",C119/C121*100)</f>
        <v>68.481130610343229</v>
      </c>
      <c r="E119" s="2">
        <v>17288</v>
      </c>
      <c r="F119" s="3">
        <f>IF(E121=0,"- - -",E119/E121*100)</f>
        <v>15.339023654463826</v>
      </c>
      <c r="G119" s="2">
        <v>494</v>
      </c>
      <c r="H119" s="3">
        <f>IF(G121=0,"- - -",G119/G121*100)</f>
        <v>15.843489416292494</v>
      </c>
      <c r="I119" s="26">
        <f t="shared" ref="I119:I120" si="13">C119+E119+G119</f>
        <v>26601</v>
      </c>
      <c r="J119" s="29">
        <f>IF(I121=0,"- - -",I119/I121*100)</f>
        <v>20.668676477444016</v>
      </c>
      <c r="M119" s="69"/>
    </row>
    <row r="120" spans="1:13" ht="15" thickBot="1" x14ac:dyDescent="0.35">
      <c r="A120" s="60"/>
      <c r="B120" s="62" t="s">
        <v>279</v>
      </c>
      <c r="C120" s="9">
        <v>51</v>
      </c>
      <c r="D120" s="3">
        <f>IF(C121=0,"- - -",C120/C121*100)</f>
        <v>0.39602422736449755</v>
      </c>
      <c r="E120" s="2">
        <v>639</v>
      </c>
      <c r="F120" s="3">
        <f>IF(E121=0,"- - -",E120/E121*100)</f>
        <v>0.5669618298937058</v>
      </c>
      <c r="G120" s="2">
        <v>43</v>
      </c>
      <c r="H120" s="3">
        <f>IF(G121=0,"- - -",G120/G121*100)</f>
        <v>1.3790891597177679</v>
      </c>
      <c r="I120" s="26">
        <f t="shared" si="13"/>
        <v>733</v>
      </c>
      <c r="J120" s="29">
        <f>IF(I121=0,"- - -",I120/I121*100)</f>
        <v>0.56953271899426583</v>
      </c>
      <c r="M120" s="69"/>
    </row>
    <row r="121" spans="1:13" x14ac:dyDescent="0.3">
      <c r="A121" s="161" t="s">
        <v>153</v>
      </c>
      <c r="B121" s="162"/>
      <c r="C121" s="14">
        <f>SUM(C118:C120)</f>
        <v>12878</v>
      </c>
      <c r="D121" s="15">
        <f>IF(C121=0,"- - -",C121/C121*100)</f>
        <v>100</v>
      </c>
      <c r="E121" s="16">
        <f>SUM(E118:E120)</f>
        <v>112706</v>
      </c>
      <c r="F121" s="15">
        <f>IF(E121=0,"- - -",E121/E121*100)</f>
        <v>100</v>
      </c>
      <c r="G121" s="16">
        <f>SUM(G118:G120)</f>
        <v>3118</v>
      </c>
      <c r="H121" s="15">
        <f>IF(G121=0,"- - -",G121/G121*100)</f>
        <v>100</v>
      </c>
      <c r="I121" s="22">
        <f>SUM(I118:I120)</f>
        <v>128702</v>
      </c>
      <c r="J121" s="23">
        <f>IF(I121=0,"- - -",I121/I121*100)</f>
        <v>100</v>
      </c>
      <c r="M121" s="69"/>
    </row>
    <row r="122" spans="1:13" ht="15" thickBot="1" x14ac:dyDescent="0.35">
      <c r="A122" s="163" t="s">
        <v>613</v>
      </c>
      <c r="B122" s="164"/>
      <c r="C122" s="18">
        <f>IF($I121=0,"- - -",C121/$I121*100)</f>
        <v>10.006060511880158</v>
      </c>
      <c r="D122" s="19"/>
      <c r="E122" s="20">
        <f>IF($I121=0,"- - -",E121/$I121*100)</f>
        <v>87.57128871346211</v>
      </c>
      <c r="F122" s="19"/>
      <c r="G122" s="20">
        <f>IF($I121=0,"- - -",G121/$I121*100)</f>
        <v>2.4226507746577362</v>
      </c>
      <c r="H122" s="19"/>
      <c r="I122" s="24">
        <f>IF($I121=0,"- - -",I121/$I121*100)</f>
        <v>100</v>
      </c>
      <c r="J122" s="25"/>
    </row>
    <row r="125" spans="1:13" x14ac:dyDescent="0.3">
      <c r="A125" s="49" t="s">
        <v>292</v>
      </c>
      <c r="L125" s="48"/>
    </row>
    <row r="126" spans="1:13" ht="15" thickBot="1" x14ac:dyDescent="0.35"/>
    <row r="127" spans="1:13" ht="14.4" customHeight="1" x14ac:dyDescent="0.3">
      <c r="A127" s="157" t="s">
        <v>97</v>
      </c>
      <c r="B127" s="158"/>
      <c r="C127" s="32" t="s">
        <v>429</v>
      </c>
      <c r="D127" s="33"/>
      <c r="E127" s="33" t="s">
        <v>363</v>
      </c>
      <c r="F127" s="33"/>
      <c r="G127" s="33" t="s">
        <v>559</v>
      </c>
      <c r="H127" s="33"/>
      <c r="I127" s="35" t="s">
        <v>153</v>
      </c>
      <c r="J127" s="36"/>
    </row>
    <row r="128" spans="1:13" ht="15" thickBot="1" x14ac:dyDescent="0.35">
      <c r="A128" s="159"/>
      <c r="B128" s="160"/>
      <c r="C128" s="37" t="s">
        <v>154</v>
      </c>
      <c r="D128" s="38" t="s">
        <v>0</v>
      </c>
      <c r="E128" s="39" t="s">
        <v>154</v>
      </c>
      <c r="F128" s="38" t="s">
        <v>0</v>
      </c>
      <c r="G128" s="39" t="s">
        <v>154</v>
      </c>
      <c r="H128" s="38" t="s">
        <v>0</v>
      </c>
      <c r="I128" s="41" t="s">
        <v>154</v>
      </c>
      <c r="J128" s="42" t="s">
        <v>0</v>
      </c>
    </row>
    <row r="129" spans="1:13" x14ac:dyDescent="0.3">
      <c r="A129" s="59"/>
      <c r="B129" s="62" t="s">
        <v>263</v>
      </c>
      <c r="C129" s="8">
        <v>68184</v>
      </c>
      <c r="D129" s="5">
        <f>IF(C132=0,"- - -",C129/C132*100)</f>
        <v>79.808975349392512</v>
      </c>
      <c r="E129" s="4">
        <v>32180</v>
      </c>
      <c r="F129" s="5">
        <f>IF(E132=0,"- - -",E129/E132*100)</f>
        <v>76.690260003336434</v>
      </c>
      <c r="G129" s="4">
        <v>1004</v>
      </c>
      <c r="H129" s="5">
        <f>IF(G132=0,"- - -",G129/G132*100)</f>
        <v>76.817138485080335</v>
      </c>
      <c r="I129" s="26">
        <f>C129+E129+G129</f>
        <v>101368</v>
      </c>
      <c r="J129" s="27">
        <f>IF(I132=0,"- - -",I129/I132*100)</f>
        <v>78.761790803561709</v>
      </c>
      <c r="M129" s="69"/>
    </row>
    <row r="130" spans="1:13" x14ac:dyDescent="0.3">
      <c r="A130" s="60"/>
      <c r="B130" s="62" t="s">
        <v>264</v>
      </c>
      <c r="C130" s="9">
        <v>16870</v>
      </c>
      <c r="D130" s="3">
        <f>IF(C132=0,"- - -",C130/C132*100)</f>
        <v>19.746236861202799</v>
      </c>
      <c r="E130" s="2">
        <v>9448</v>
      </c>
      <c r="F130" s="3">
        <f>IF(E132=0,"- - -",E130/E132*100)</f>
        <v>22.516145945044208</v>
      </c>
      <c r="G130" s="2">
        <v>283</v>
      </c>
      <c r="H130" s="3">
        <f>IF(G132=0,"- - -",G130/G132*100)</f>
        <v>21.652639632746748</v>
      </c>
      <c r="I130" s="26">
        <f t="shared" ref="I130:I131" si="14">C130+E130+G130</f>
        <v>26601</v>
      </c>
      <c r="J130" s="29">
        <f>IF(I132=0,"- - -",I130/I132*100)</f>
        <v>20.668676477444016</v>
      </c>
      <c r="M130" s="69"/>
    </row>
    <row r="131" spans="1:13" ht="15" thickBot="1" x14ac:dyDescent="0.35">
      <c r="A131" s="60"/>
      <c r="B131" s="62" t="s">
        <v>279</v>
      </c>
      <c r="C131" s="9">
        <v>380</v>
      </c>
      <c r="D131" s="3">
        <f>IF(C132=0,"- - -",C131/C132*100)</f>
        <v>0.44478778940468661</v>
      </c>
      <c r="E131" s="2">
        <v>333</v>
      </c>
      <c r="F131" s="3">
        <f>IF(E132=0,"- - -",E131/E132*100)</f>
        <v>0.79359405161936081</v>
      </c>
      <c r="G131" s="2">
        <v>20</v>
      </c>
      <c r="H131" s="3">
        <f>IF(G132=0,"- - -",G131/G132*100)</f>
        <v>1.5302218821729152</v>
      </c>
      <c r="I131" s="26">
        <f t="shared" si="14"/>
        <v>733</v>
      </c>
      <c r="J131" s="29">
        <f>IF(I132=0,"- - -",I131/I132*100)</f>
        <v>0.56953271899426583</v>
      </c>
      <c r="M131" s="69"/>
    </row>
    <row r="132" spans="1:13" x14ac:dyDescent="0.3">
      <c r="A132" s="161" t="s">
        <v>153</v>
      </c>
      <c r="B132" s="162"/>
      <c r="C132" s="14">
        <f>SUM(C129:C131)</f>
        <v>85434</v>
      </c>
      <c r="D132" s="15">
        <f>IF(C132=0,"- - -",C132/C132*100)</f>
        <v>100</v>
      </c>
      <c r="E132" s="16">
        <f>SUM(E129:E131)</f>
        <v>41961</v>
      </c>
      <c r="F132" s="15">
        <f>IF(E132=0,"- - -",E132/E132*100)</f>
        <v>100</v>
      </c>
      <c r="G132" s="16">
        <f>SUM(G129:G131)</f>
        <v>1307</v>
      </c>
      <c r="H132" s="15">
        <f>IF(G132=0,"- - -",G132/G132*100)</f>
        <v>100</v>
      </c>
      <c r="I132" s="22">
        <f>SUM(I129:I131)</f>
        <v>128702</v>
      </c>
      <c r="J132" s="23">
        <f>IF(I132=0,"- - -",I132/I132*100)</f>
        <v>100</v>
      </c>
      <c r="M132" s="69"/>
    </row>
    <row r="133" spans="1:13" ht="15" thickBot="1" x14ac:dyDescent="0.35">
      <c r="A133" s="163" t="s">
        <v>612</v>
      </c>
      <c r="B133" s="164"/>
      <c r="C133" s="18">
        <f>IF($I132=0,"- - -",C132/$I132*100)</f>
        <v>66.381252816584052</v>
      </c>
      <c r="D133" s="19"/>
      <c r="E133" s="20">
        <f>IF($I132=0,"- - -",E132/$I132*100)</f>
        <v>32.603222949138321</v>
      </c>
      <c r="F133" s="19"/>
      <c r="G133" s="20">
        <f>IF($I132=0,"- - -",G132/$I132*100)</f>
        <v>1.0155242342776336</v>
      </c>
      <c r="H133" s="19"/>
      <c r="I133" s="24">
        <f>IF($I132=0,"- - -",I132/$I132*100)</f>
        <v>100</v>
      </c>
      <c r="J133" s="25"/>
    </row>
    <row r="134" spans="1:13" x14ac:dyDescent="0.3">
      <c r="A134" s="63"/>
    </row>
    <row r="136" spans="1:13" x14ac:dyDescent="0.3">
      <c r="A136" s="49" t="s">
        <v>332</v>
      </c>
      <c r="J136" s="48"/>
      <c r="L136" s="48"/>
    </row>
    <row r="137" spans="1:13" ht="15" thickBot="1" x14ac:dyDescent="0.35"/>
    <row r="138" spans="1:13" ht="14.4" customHeight="1" x14ac:dyDescent="0.3">
      <c r="A138" s="157" t="s">
        <v>97</v>
      </c>
      <c r="B138" s="158"/>
      <c r="C138" s="32" t="s">
        <v>430</v>
      </c>
      <c r="D138" s="33"/>
      <c r="E138" s="33" t="s">
        <v>431</v>
      </c>
      <c r="F138" s="33"/>
      <c r="G138" s="33" t="s">
        <v>559</v>
      </c>
      <c r="H138" s="33"/>
      <c r="I138" s="35" t="s">
        <v>153</v>
      </c>
      <c r="J138" s="36"/>
    </row>
    <row r="139" spans="1:13" ht="15" thickBot="1" x14ac:dyDescent="0.35">
      <c r="A139" s="159"/>
      <c r="B139" s="160"/>
      <c r="C139" s="37" t="s">
        <v>154</v>
      </c>
      <c r="D139" s="38" t="s">
        <v>0</v>
      </c>
      <c r="E139" s="39" t="s">
        <v>154</v>
      </c>
      <c r="F139" s="38" t="s">
        <v>0</v>
      </c>
      <c r="G139" s="39" t="s">
        <v>154</v>
      </c>
      <c r="H139" s="38" t="s">
        <v>0</v>
      </c>
      <c r="I139" s="41" t="s">
        <v>154</v>
      </c>
      <c r="J139" s="42" t="s">
        <v>0</v>
      </c>
    </row>
    <row r="140" spans="1:13" x14ac:dyDescent="0.3">
      <c r="A140" s="59"/>
      <c r="B140" s="62" t="s">
        <v>263</v>
      </c>
      <c r="C140" s="8">
        <v>27129</v>
      </c>
      <c r="D140" s="5">
        <f>IF(C143=0,"- - -",C140/C143*100)</f>
        <v>85.69397940488976</v>
      </c>
      <c r="E140" s="4">
        <v>73213</v>
      </c>
      <c r="F140" s="5">
        <f>IF(E143=0,"- - -",E140/E143*100)</f>
        <v>76.477040070195969</v>
      </c>
      <c r="G140" s="4">
        <v>1026</v>
      </c>
      <c r="H140" s="5">
        <f>IF(G143=0,"- - -",G140/G143*100)</f>
        <v>78.201219512195124</v>
      </c>
      <c r="I140" s="26">
        <f>C140+E140+G140</f>
        <v>101368</v>
      </c>
      <c r="J140" s="27">
        <f>IF(I143=0,"- - -",I140/I143*100)</f>
        <v>78.761790803561709</v>
      </c>
      <c r="M140" s="69"/>
    </row>
    <row r="141" spans="1:13" x14ac:dyDescent="0.3">
      <c r="A141" s="60"/>
      <c r="B141" s="62" t="s">
        <v>264</v>
      </c>
      <c r="C141" s="9">
        <v>4197</v>
      </c>
      <c r="D141" s="3">
        <f>IF(C143=0,"- - -",C141/C143*100)</f>
        <v>13.257312527639142</v>
      </c>
      <c r="E141" s="2">
        <v>22135</v>
      </c>
      <c r="F141" s="3">
        <f>IF(E143=0,"- - -",E141/E143*100)</f>
        <v>23.121840137049261</v>
      </c>
      <c r="G141" s="2">
        <v>269</v>
      </c>
      <c r="H141" s="3">
        <f>IF(G143=0,"- - -",G141/G143*100)</f>
        <v>20.503048780487802</v>
      </c>
      <c r="I141" s="26">
        <f t="shared" ref="I141:I142" si="15">C141+E141+G141</f>
        <v>26601</v>
      </c>
      <c r="J141" s="29">
        <f>IF(I143=0,"- - -",I141/I143*100)</f>
        <v>20.668676477444016</v>
      </c>
      <c r="M141" s="69"/>
    </row>
    <row r="142" spans="1:13" ht="15" thickBot="1" x14ac:dyDescent="0.35">
      <c r="A142" s="60"/>
      <c r="B142" s="62" t="s">
        <v>279</v>
      </c>
      <c r="C142" s="9">
        <v>332</v>
      </c>
      <c r="D142" s="3">
        <f>IF(C143=0,"- - -",C142/C143*100)</f>
        <v>1.0487080674710973</v>
      </c>
      <c r="E142" s="2">
        <v>384</v>
      </c>
      <c r="F142" s="3">
        <f>IF(E143=0,"- - -",E142/E143*100)</f>
        <v>0.40111979275477377</v>
      </c>
      <c r="G142" s="2">
        <v>17</v>
      </c>
      <c r="H142" s="3">
        <f>IF(G143=0,"- - -",G142/G143*100)</f>
        <v>1.2957317073170731</v>
      </c>
      <c r="I142" s="26">
        <f t="shared" si="15"/>
        <v>733</v>
      </c>
      <c r="J142" s="29">
        <f>IF(I143=0,"- - -",I142/I143*100)</f>
        <v>0.56953271899426583</v>
      </c>
      <c r="M142" s="69"/>
    </row>
    <row r="143" spans="1:13" x14ac:dyDescent="0.3">
      <c r="A143" s="161" t="s">
        <v>153</v>
      </c>
      <c r="B143" s="162"/>
      <c r="C143" s="14">
        <f>SUM(C140:C142)</f>
        <v>31658</v>
      </c>
      <c r="D143" s="15">
        <f>IF(C143=0,"- - -",C143/C143*100)</f>
        <v>100</v>
      </c>
      <c r="E143" s="16">
        <f>SUM(E140:E142)</f>
        <v>95732</v>
      </c>
      <c r="F143" s="15">
        <f>IF(E143=0,"- - -",E143/E143*100)</f>
        <v>100</v>
      </c>
      <c r="G143" s="16">
        <f>SUM(G140:G142)</f>
        <v>1312</v>
      </c>
      <c r="H143" s="15">
        <f>IF(G143=0,"- - -",G143/G143*100)</f>
        <v>100</v>
      </c>
      <c r="I143" s="22">
        <f>SUM(I140:I142)</f>
        <v>128702</v>
      </c>
      <c r="J143" s="23">
        <f>IF(I143=0,"- - -",I143/I143*100)</f>
        <v>100</v>
      </c>
      <c r="M143" s="69"/>
    </row>
    <row r="144" spans="1:13" ht="15" thickBot="1" x14ac:dyDescent="0.35">
      <c r="A144" s="163" t="s">
        <v>611</v>
      </c>
      <c r="B144" s="164"/>
      <c r="C144" s="18">
        <f>IF($I143=0,"- - -",C143/$I143*100)</f>
        <v>24.597908346412641</v>
      </c>
      <c r="D144" s="19"/>
      <c r="E144" s="20">
        <f>IF($I143=0,"- - -",E143/$I143*100)</f>
        <v>74.382682475796798</v>
      </c>
      <c r="F144" s="19"/>
      <c r="G144" s="20">
        <f>IF($I143=0,"- - -",G143/$I143*100)</f>
        <v>1.019409177790555</v>
      </c>
      <c r="H144" s="19"/>
      <c r="I144" s="24">
        <f>IF($I143=0,"- - -",I143/$I143*100)</f>
        <v>100</v>
      </c>
      <c r="J144" s="25"/>
    </row>
    <row r="147" spans="1:12" x14ac:dyDescent="0.3">
      <c r="A147" s="49" t="s">
        <v>311</v>
      </c>
      <c r="J147" s="48"/>
      <c r="L147" s="48"/>
    </row>
    <row r="148" spans="1:12" ht="15" thickBot="1" x14ac:dyDescent="0.35"/>
    <row r="149" spans="1:12" ht="14.4" customHeight="1" x14ac:dyDescent="0.3">
      <c r="A149" s="157" t="s">
        <v>97</v>
      </c>
      <c r="B149" s="158"/>
      <c r="C149" s="32" t="s">
        <v>323</v>
      </c>
      <c r="D149" s="33"/>
      <c r="E149" s="33" t="s">
        <v>324</v>
      </c>
      <c r="F149" s="33"/>
      <c r="G149" s="35" t="s">
        <v>153</v>
      </c>
      <c r="H149" s="36"/>
    </row>
    <row r="150" spans="1:12" ht="15" thickBot="1" x14ac:dyDescent="0.35">
      <c r="A150" s="159"/>
      <c r="B150" s="160"/>
      <c r="C150" s="37" t="s">
        <v>154</v>
      </c>
      <c r="D150" s="38" t="s">
        <v>0</v>
      </c>
      <c r="E150" s="39" t="s">
        <v>154</v>
      </c>
      <c r="F150" s="38" t="s">
        <v>0</v>
      </c>
      <c r="G150" s="41" t="s">
        <v>154</v>
      </c>
      <c r="H150" s="42" t="s">
        <v>0</v>
      </c>
    </row>
    <row r="151" spans="1:12" x14ac:dyDescent="0.3">
      <c r="A151" s="59"/>
      <c r="B151" s="62" t="s">
        <v>263</v>
      </c>
      <c r="C151" s="8">
        <v>0</v>
      </c>
      <c r="D151" s="5">
        <f>IF(C154=0,"- - -",C151/C154*100)</f>
        <v>0</v>
      </c>
      <c r="E151" s="4">
        <v>101368</v>
      </c>
      <c r="F151" s="5">
        <f>IF(E154=0,"- - -",E151/E154*100)</f>
        <v>79.136252566494662</v>
      </c>
      <c r="G151" s="26">
        <f>C151+E151</f>
        <v>101368</v>
      </c>
      <c r="H151" s="27">
        <f>IF(G154=0,"- - -",G151/G154*100)</f>
        <v>78.761790803561709</v>
      </c>
      <c r="K151" s="69"/>
    </row>
    <row r="152" spans="1:12" x14ac:dyDescent="0.3">
      <c r="A152" s="60"/>
      <c r="B152" s="62" t="s">
        <v>264</v>
      </c>
      <c r="C152" s="9">
        <v>0</v>
      </c>
      <c r="D152" s="3">
        <f>IF(C154=0,"- - -",C152/C154*100)</f>
        <v>0</v>
      </c>
      <c r="E152" s="2">
        <v>26601</v>
      </c>
      <c r="F152" s="3">
        <f>IF(E154=0,"- - -",E152/E154*100)</f>
        <v>20.766942768145018</v>
      </c>
      <c r="G152" s="26">
        <f t="shared" ref="G152:G153" si="16">C152+E152</f>
        <v>26601</v>
      </c>
      <c r="H152" s="29">
        <f>IF(G154=0,"- - -",G152/G154*100)</f>
        <v>20.668676477444016</v>
      </c>
      <c r="K152" s="69"/>
    </row>
    <row r="153" spans="1:12" ht="15" thickBot="1" x14ac:dyDescent="0.35">
      <c r="A153" s="60"/>
      <c r="B153" s="62" t="s">
        <v>279</v>
      </c>
      <c r="C153" s="9">
        <v>609</v>
      </c>
      <c r="D153" s="3">
        <f>IF(C154=0,"- - -",C153/C154*100)</f>
        <v>100</v>
      </c>
      <c r="E153" s="2">
        <v>124</v>
      </c>
      <c r="F153" s="3">
        <f>IF(E154=0,"- - -",E153/E154*100)</f>
        <v>9.6804665360324144E-2</v>
      </c>
      <c r="G153" s="26">
        <f t="shared" si="16"/>
        <v>733</v>
      </c>
      <c r="H153" s="29">
        <f>IF(G154=0,"- - -",G153/G154*100)</f>
        <v>0.56953271899426583</v>
      </c>
      <c r="K153" s="69"/>
    </row>
    <row r="154" spans="1:12" x14ac:dyDescent="0.3">
      <c r="A154" s="161" t="s">
        <v>153</v>
      </c>
      <c r="B154" s="162"/>
      <c r="C154" s="14">
        <f>SUM(C151:C153)</f>
        <v>609</v>
      </c>
      <c r="D154" s="15">
        <f>IF(C154=0,"- - -",C154/C154*100)</f>
        <v>100</v>
      </c>
      <c r="E154" s="16">
        <f>SUM(E151:E153)</f>
        <v>128093</v>
      </c>
      <c r="F154" s="15">
        <f>IF(E154=0,"- - -",E154/E154*100)</f>
        <v>100</v>
      </c>
      <c r="G154" s="22">
        <f>SUM(G151:G153)</f>
        <v>128702</v>
      </c>
      <c r="H154" s="23">
        <f>IF(G154=0,"- - -",G154/G154*100)</f>
        <v>100</v>
      </c>
      <c r="K154" s="69"/>
    </row>
    <row r="155" spans="1:12" ht="15" thickBot="1" x14ac:dyDescent="0.35">
      <c r="A155" s="163" t="s">
        <v>322</v>
      </c>
      <c r="B155" s="164"/>
      <c r="C155" s="18">
        <f>IF($G154=0,"- - -",C154/$G154*100)</f>
        <v>0.47318611987381703</v>
      </c>
      <c r="D155" s="19"/>
      <c r="E155" s="20">
        <f>IF($G154=0,"- - -",E154/$G154*100)</f>
        <v>99.526813880126184</v>
      </c>
      <c r="F155" s="19"/>
      <c r="G155" s="24">
        <f>IF($G154=0,"- - -",G154/$G154*100)</f>
        <v>100</v>
      </c>
      <c r="H155" s="25"/>
    </row>
  </sheetData>
  <sheetProtection sheet="1" objects="1" scenarios="1"/>
  <mergeCells count="53">
    <mergeCell ref="L1:P1"/>
    <mergeCell ref="A57:E57"/>
    <mergeCell ref="A101:E101"/>
    <mergeCell ref="A24:E24"/>
    <mergeCell ref="A35:E35"/>
    <mergeCell ref="A46:F46"/>
    <mergeCell ref="A68:E68"/>
    <mergeCell ref="A61:B62"/>
    <mergeCell ref="A66:B66"/>
    <mergeCell ref="A67:B67"/>
    <mergeCell ref="A72:B73"/>
    <mergeCell ref="A77:B77"/>
    <mergeCell ref="A44:B44"/>
    <mergeCell ref="A45:B45"/>
    <mergeCell ref="A50:B51"/>
    <mergeCell ref="A55:B55"/>
    <mergeCell ref="A149:B150"/>
    <mergeCell ref="A154:B154"/>
    <mergeCell ref="A155:B155"/>
    <mergeCell ref="A127:B128"/>
    <mergeCell ref="A132:B132"/>
    <mergeCell ref="A133:B133"/>
    <mergeCell ref="A138:B139"/>
    <mergeCell ref="A143:B143"/>
    <mergeCell ref="A144:B144"/>
    <mergeCell ref="A122:B122"/>
    <mergeCell ref="A83:B84"/>
    <mergeCell ref="A88:B88"/>
    <mergeCell ref="A89:B89"/>
    <mergeCell ref="A94:B95"/>
    <mergeCell ref="A99:B99"/>
    <mergeCell ref="A100:B100"/>
    <mergeCell ref="A105:B106"/>
    <mergeCell ref="A110:B110"/>
    <mergeCell ref="A111:B111"/>
    <mergeCell ref="A116:B117"/>
    <mergeCell ref="A121:B121"/>
    <mergeCell ref="A56:B56"/>
    <mergeCell ref="A79:E79"/>
    <mergeCell ref="AA34:AB34"/>
    <mergeCell ref="A1:B1"/>
    <mergeCell ref="A6:B7"/>
    <mergeCell ref="A11:B11"/>
    <mergeCell ref="A12:B12"/>
    <mergeCell ref="A17:B18"/>
    <mergeCell ref="A22:B22"/>
    <mergeCell ref="A23:B23"/>
    <mergeCell ref="A28:B29"/>
    <mergeCell ref="A33:B33"/>
    <mergeCell ref="A34:B34"/>
    <mergeCell ref="Y34:Z34"/>
    <mergeCell ref="A78:B78"/>
    <mergeCell ref="A39:B40"/>
  </mergeCells>
  <hyperlinks>
    <hyperlink ref="A1:B1" location="Index!B5" display="Index (klikken)"/>
    <hyperlink ref="L1" location="'GR enkelvoudig'!S139" display="Grafiek: Bevallingswijze per baby"/>
    <hyperlink ref="L1:M1" location="'GR enkelvoudig'!K112" display="Grafiek: bevallingswijze per baby"/>
    <hyperlink ref="A46:D46" location="'GR Bevallingswijze'!K4" display="Grafiek: bevallingswijze per verblijfsduur van de moeder"/>
    <hyperlink ref="A57:D57" location="'GR Bevallingswijze'!K32" display="Grafiek: bevallingswijze per zwangerschapsduur"/>
    <hyperlink ref="A79:D79" location="'GR Geboortegewicht'!K172" display="Grafiek: bevallingswijze per geboortegewicht"/>
    <hyperlink ref="A101:C101" location="'GR Bevallingswijze'!K88" display="Grafiek: bevallingswijze per sibling"/>
    <hyperlink ref="A79:E79" location="'GR Poids de naissance'!K172" display="Graphique : mode d'accouchement et poids de naissance"/>
    <hyperlink ref="A46:E46" location="'GR Mode d''accouchement'!K4" display="Graphique : mode d'accouchement et durée de séjour de la mère"/>
    <hyperlink ref="A57:E57" location="'GR Mode d''accouchement'!K32" display="Graphique : mode d'accouchement et durée de gestation"/>
    <hyperlink ref="A68:D68" location="'GR Mode d''accouchement'!K60" display="Graphique : mode d'accouchement et âge de la mère"/>
    <hyperlink ref="A101:E101" location="'GR Mode d''accouchement'!K88" display="Graphique: mode d'accouchement et grossesse multiple"/>
    <hyperlink ref="A24:E24" location="'GR Province H'!K92" display="Graphique : mode d'accouchement per province de l'hôpital"/>
    <hyperlink ref="A35:E35" location="'GR Nationalité'!K120" display="Graphique : mode d'accouchement et nationalité de la mère"/>
    <hyperlink ref="A46:F46" location="'GR Mode d''accouchement'!K4" display="Graphique : mode d'accouchement et durée de séjour de la mère"/>
    <hyperlink ref="A68:E68" location="'GR Mode d''accouchement'!K60" display="Graphique : mode d'accouchement et âge de la mère"/>
    <hyperlink ref="L1:P1" location="'GR simples'!K112" display="Graphique : distribution  des accouchements par césarienne"/>
  </hyperlinks>
  <pageMargins left="0.70866141732283472" right="0.70866141732283472" top="0.74803149606299213" bottom="0.74803149606299213" header="0.31496062992125984" footer="0.31496062992125984"/>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
  <dimension ref="A1:AI155"/>
  <sheetViews>
    <sheetView showGridLines="0" zoomScale="90" zoomScaleNormal="90" workbookViewId="0">
      <pane ySplit="2" topLeftCell="A3" activePane="bottomLeft" state="frozen"/>
      <selection activeCell="H1" sqref="H1:M1"/>
      <selection pane="bottomLeft" activeCell="A3" sqref="A3"/>
    </sheetView>
  </sheetViews>
  <sheetFormatPr baseColWidth="10" defaultRowHeight="14.4" x14ac:dyDescent="0.3"/>
  <cols>
    <col min="1" max="1" width="4.33203125" customWidth="1"/>
    <col min="2" max="2" width="18.6640625" customWidth="1"/>
    <col min="3" max="52" width="9.77734375" customWidth="1"/>
  </cols>
  <sheetData>
    <row r="1" spans="1:17" ht="18" x14ac:dyDescent="0.35">
      <c r="A1" s="167" t="s">
        <v>114</v>
      </c>
      <c r="B1" s="167"/>
      <c r="C1" s="56" t="s">
        <v>464</v>
      </c>
      <c r="D1" s="57"/>
      <c r="E1" s="57"/>
      <c r="F1" s="57"/>
      <c r="G1" s="118"/>
      <c r="H1" s="118"/>
      <c r="I1" s="118"/>
      <c r="K1" s="154" t="s">
        <v>590</v>
      </c>
      <c r="L1" s="154"/>
      <c r="M1" s="154"/>
      <c r="N1" s="154"/>
      <c r="O1" s="154"/>
      <c r="P1" s="154"/>
      <c r="Q1" s="137"/>
    </row>
    <row r="2" spans="1:17" ht="14.4" customHeight="1" x14ac:dyDescent="0.3"/>
    <row r="3" spans="1:17" x14ac:dyDescent="0.3">
      <c r="C3" s="64"/>
    </row>
    <row r="4" spans="1:17" x14ac:dyDescent="0.3">
      <c r="A4" s="1" t="s">
        <v>465</v>
      </c>
      <c r="J4" s="48"/>
      <c r="L4" s="48"/>
    </row>
    <row r="5" spans="1:17" ht="15" thickBot="1" x14ac:dyDescent="0.35"/>
    <row r="6" spans="1:17" x14ac:dyDescent="0.3">
      <c r="A6" s="172" t="s">
        <v>348</v>
      </c>
      <c r="B6" s="173"/>
      <c r="C6" s="32" t="s">
        <v>377</v>
      </c>
      <c r="D6" s="33"/>
      <c r="E6" s="33" t="s">
        <v>378</v>
      </c>
      <c r="F6" s="33"/>
      <c r="G6" s="33" t="s">
        <v>379</v>
      </c>
      <c r="H6" s="33"/>
      <c r="I6" s="35" t="s">
        <v>153</v>
      </c>
      <c r="J6" s="36"/>
    </row>
    <row r="7" spans="1:17" ht="15" thickBot="1" x14ac:dyDescent="0.35">
      <c r="A7" s="174"/>
      <c r="B7" s="175"/>
      <c r="C7" s="37" t="s">
        <v>154</v>
      </c>
      <c r="D7" s="38" t="s">
        <v>0</v>
      </c>
      <c r="E7" s="39" t="s">
        <v>154</v>
      </c>
      <c r="F7" s="38" t="s">
        <v>0</v>
      </c>
      <c r="G7" s="39" t="s">
        <v>154</v>
      </c>
      <c r="H7" s="38" t="s">
        <v>0</v>
      </c>
      <c r="I7" s="41" t="s">
        <v>154</v>
      </c>
      <c r="J7" s="42" t="s">
        <v>0</v>
      </c>
    </row>
    <row r="8" spans="1:17" x14ac:dyDescent="0.3">
      <c r="A8" s="55" t="s">
        <v>50</v>
      </c>
      <c r="B8" s="62" t="s">
        <v>349</v>
      </c>
      <c r="C8" s="8">
        <v>6384</v>
      </c>
      <c r="D8" s="5">
        <f>IF(C11=0,"- - -",C8/C11*100)</f>
        <v>9.7788125727590227</v>
      </c>
      <c r="E8" s="4">
        <v>2367</v>
      </c>
      <c r="F8" s="5">
        <f>IF(E11=0,"- - -",E8/E11*100)</f>
        <v>9.4085380395897928</v>
      </c>
      <c r="G8" s="4">
        <v>3904</v>
      </c>
      <c r="H8" s="5">
        <f>IF(G11=0,"- - -",G8/G11*100)</f>
        <v>10.839626832518881</v>
      </c>
      <c r="I8" s="26">
        <f>C8+E8+G8</f>
        <v>12655</v>
      </c>
      <c r="J8" s="27">
        <f>IF(I11=0,"- - -",I8/I11*100)</f>
        <v>10.007275142735137</v>
      </c>
      <c r="M8" s="69"/>
    </row>
    <row r="9" spans="1:17" x14ac:dyDescent="0.3">
      <c r="A9" s="52" t="s">
        <v>51</v>
      </c>
      <c r="B9" s="62" t="s">
        <v>350</v>
      </c>
      <c r="C9" s="9">
        <v>57762</v>
      </c>
      <c r="D9" s="3">
        <f>IF(C11=0,"- - -",C9/C11*100)</f>
        <v>88.47803443416457</v>
      </c>
      <c r="E9" s="2">
        <v>22413</v>
      </c>
      <c r="F9" s="3">
        <f>IF(E11=0,"- - -",E9/E11*100)</f>
        <v>89.088957786787503</v>
      </c>
      <c r="G9" s="2">
        <v>30589</v>
      </c>
      <c r="H9" s="3">
        <f>IF(G11=0,"- - -",G9/G11*100)</f>
        <v>84.931697023545098</v>
      </c>
      <c r="I9" s="26">
        <f t="shared" ref="I9:I10" si="0">C9+E9+G9</f>
        <v>110764</v>
      </c>
      <c r="J9" s="29">
        <f>IF(I11=0,"- - -",I9/I11*100)</f>
        <v>87.589555425516778</v>
      </c>
      <c r="M9" s="69"/>
    </row>
    <row r="10" spans="1:17" ht="15" thickBot="1" x14ac:dyDescent="0.35">
      <c r="A10" s="52" t="s">
        <v>52</v>
      </c>
      <c r="B10" s="62" t="s">
        <v>127</v>
      </c>
      <c r="C10" s="9">
        <v>1138</v>
      </c>
      <c r="D10" s="3">
        <f>IF(C11=0,"- - -",C10/C11*100)</f>
        <v>1.7431529930764047</v>
      </c>
      <c r="E10" s="2">
        <v>378</v>
      </c>
      <c r="F10" s="3">
        <f>IF(E11=0,"- - -",E10/E11*100)</f>
        <v>1.5025041736227045</v>
      </c>
      <c r="G10" s="2">
        <v>1523</v>
      </c>
      <c r="H10" s="3">
        <f>IF(G11=0,"- - -",G10/G11*100)</f>
        <v>4.2286761439360285</v>
      </c>
      <c r="I10" s="26">
        <f t="shared" si="0"/>
        <v>3039</v>
      </c>
      <c r="J10" s="29">
        <f>IF(I11=0,"- - -",I10/I11*100)</f>
        <v>2.4031694317480903</v>
      </c>
      <c r="M10" s="69"/>
    </row>
    <row r="11" spans="1:17" x14ac:dyDescent="0.3">
      <c r="A11" s="161" t="s">
        <v>153</v>
      </c>
      <c r="B11" s="162"/>
      <c r="C11" s="14">
        <f>SUM(C8:C10)</f>
        <v>65284</v>
      </c>
      <c r="D11" s="15">
        <f>IF(C11=0,"- - -",C11/C11*100)</f>
        <v>100</v>
      </c>
      <c r="E11" s="16">
        <f>SUM(E8:E10)</f>
        <v>25158</v>
      </c>
      <c r="F11" s="15">
        <f>IF(E11=0,"- - -",E11/E11*100)</f>
        <v>100</v>
      </c>
      <c r="G11" s="16">
        <f>SUM(G8:G10)</f>
        <v>36016</v>
      </c>
      <c r="H11" s="15">
        <f>IF(G11=0,"- - -",G11/G11*100)</f>
        <v>100</v>
      </c>
      <c r="I11" s="22">
        <f>SUM(I8:I10)</f>
        <v>126458</v>
      </c>
      <c r="J11" s="23">
        <f>IF(I11=0,"- - -",I11/I11*100)</f>
        <v>100</v>
      </c>
      <c r="M11" s="69"/>
    </row>
    <row r="12" spans="1:17" ht="15" thickBot="1" x14ac:dyDescent="0.35">
      <c r="A12" s="163" t="s">
        <v>376</v>
      </c>
      <c r="B12" s="164"/>
      <c r="C12" s="18">
        <f>IF($I11=0,"- - -",C11/$I11*100)</f>
        <v>51.625045469642096</v>
      </c>
      <c r="D12" s="19"/>
      <c r="E12" s="20">
        <f>IF($I11=0,"- - -",E11/$I11*100)</f>
        <v>19.894352275063657</v>
      </c>
      <c r="F12" s="19"/>
      <c r="G12" s="20">
        <f>IF($I11=0,"- - -",G11/$I11*100)</f>
        <v>28.480602255294247</v>
      </c>
      <c r="H12" s="19"/>
      <c r="I12" s="24">
        <f>IF($I11=0,"- - -",I11/$I11*100)</f>
        <v>100</v>
      </c>
      <c r="J12" s="25"/>
    </row>
    <row r="15" spans="1:17" x14ac:dyDescent="0.3">
      <c r="A15" s="1" t="s">
        <v>466</v>
      </c>
      <c r="J15" s="48"/>
      <c r="L15" s="48"/>
    </row>
    <row r="16" spans="1:17" ht="15" thickBot="1" x14ac:dyDescent="0.35"/>
    <row r="17" spans="1:33" ht="14.4" customHeight="1" x14ac:dyDescent="0.3">
      <c r="A17" s="172" t="s">
        <v>348</v>
      </c>
      <c r="B17" s="173"/>
      <c r="C17" s="32" t="s">
        <v>155</v>
      </c>
      <c r="D17" s="33"/>
      <c r="E17" s="33" t="s">
        <v>156</v>
      </c>
      <c r="F17" s="33"/>
      <c r="G17" s="33" t="s">
        <v>157</v>
      </c>
      <c r="H17" s="33"/>
      <c r="I17" s="33" t="s">
        <v>158</v>
      </c>
      <c r="J17" s="33"/>
      <c r="K17" s="33" t="s">
        <v>159</v>
      </c>
      <c r="L17" s="33"/>
      <c r="M17" s="33" t="s">
        <v>378</v>
      </c>
      <c r="N17" s="33"/>
      <c r="O17" s="33" t="s">
        <v>161</v>
      </c>
      <c r="P17" s="33"/>
      <c r="Q17" s="33" t="s">
        <v>162</v>
      </c>
      <c r="R17" s="33"/>
      <c r="S17" s="33" t="s">
        <v>163</v>
      </c>
      <c r="T17" s="33"/>
      <c r="U17" s="33" t="s">
        <v>164</v>
      </c>
      <c r="V17" s="33"/>
      <c r="W17" s="33" t="s">
        <v>138</v>
      </c>
      <c r="X17" s="33"/>
      <c r="Y17" s="35" t="s">
        <v>153</v>
      </c>
      <c r="Z17" s="36"/>
    </row>
    <row r="18" spans="1:33" ht="15" thickBot="1" x14ac:dyDescent="0.35">
      <c r="A18" s="174"/>
      <c r="B18" s="175"/>
      <c r="C18" s="37" t="s">
        <v>154</v>
      </c>
      <c r="D18" s="38" t="s">
        <v>0</v>
      </c>
      <c r="E18" s="39" t="s">
        <v>154</v>
      </c>
      <c r="F18" s="38" t="s">
        <v>0</v>
      </c>
      <c r="G18" s="39" t="s">
        <v>154</v>
      </c>
      <c r="H18" s="38" t="s">
        <v>0</v>
      </c>
      <c r="I18" s="37" t="s">
        <v>154</v>
      </c>
      <c r="J18" s="38" t="s">
        <v>0</v>
      </c>
      <c r="K18" s="37" t="s">
        <v>154</v>
      </c>
      <c r="L18" s="38" t="s">
        <v>0</v>
      </c>
      <c r="M18" s="37" t="s">
        <v>154</v>
      </c>
      <c r="N18" s="38" t="s">
        <v>0</v>
      </c>
      <c r="O18" s="37" t="s">
        <v>154</v>
      </c>
      <c r="P18" s="38" t="s">
        <v>0</v>
      </c>
      <c r="Q18" s="37" t="s">
        <v>154</v>
      </c>
      <c r="R18" s="38" t="s">
        <v>0</v>
      </c>
      <c r="S18" s="37" t="s">
        <v>154</v>
      </c>
      <c r="T18" s="38" t="s">
        <v>0</v>
      </c>
      <c r="U18" s="37" t="s">
        <v>154</v>
      </c>
      <c r="V18" s="38" t="s">
        <v>0</v>
      </c>
      <c r="W18" s="37" t="s">
        <v>154</v>
      </c>
      <c r="X18" s="38" t="s">
        <v>0</v>
      </c>
      <c r="Y18" s="41" t="s">
        <v>154</v>
      </c>
      <c r="Z18" s="42" t="s">
        <v>0</v>
      </c>
    </row>
    <row r="19" spans="1:33" x14ac:dyDescent="0.3">
      <c r="A19" s="55" t="s">
        <v>50</v>
      </c>
      <c r="B19" s="62" t="s">
        <v>349</v>
      </c>
      <c r="C19" s="8">
        <v>1018</v>
      </c>
      <c r="D19" s="5">
        <f>IF(C22=0,"- - -",C19/C22*100)</f>
        <v>8.5921674544226878</v>
      </c>
      <c r="E19" s="4">
        <v>1577</v>
      </c>
      <c r="F19" s="5">
        <f>IF(E22=0,"- - -",E19/E22*100)</f>
        <v>9.7399790006793907</v>
      </c>
      <c r="G19" s="4">
        <v>2288</v>
      </c>
      <c r="H19" s="5">
        <f>IF(G22=0,"- - -",G19/G22*100)</f>
        <v>10.189721207802618</v>
      </c>
      <c r="I19" s="4">
        <v>815</v>
      </c>
      <c r="J19" s="5">
        <f>IF(I22=0,"- - -",I19/I22*100)</f>
        <v>9.7151031112170703</v>
      </c>
      <c r="K19" s="4">
        <v>686</v>
      </c>
      <c r="L19" s="5">
        <f>IF(K22=0,"- - -",K19/K22*100)</f>
        <v>10.715401437050922</v>
      </c>
      <c r="M19" s="4">
        <v>2367</v>
      </c>
      <c r="N19" s="5">
        <f>IF(M22=0,"- - -",M19/M22*100)</f>
        <v>9.4085380395897928</v>
      </c>
      <c r="O19" s="4">
        <v>1428</v>
      </c>
      <c r="P19" s="5">
        <f>IF(O22=0,"- - -",O19/O22*100)</f>
        <v>10.106872390119612</v>
      </c>
      <c r="Q19" s="4">
        <v>158</v>
      </c>
      <c r="R19" s="5">
        <f>IF(Q22=0,"- - -",Q19/Q22*100)</f>
        <v>9.0337335620354491</v>
      </c>
      <c r="S19" s="4">
        <v>1569</v>
      </c>
      <c r="T19" s="5">
        <f>IF(S22=0,"- - -",S19/S22*100)</f>
        <v>12.764399609502114</v>
      </c>
      <c r="U19" s="4">
        <v>461</v>
      </c>
      <c r="V19" s="5">
        <f>IF(U22=0,"- - -",U19/U22*100)</f>
        <v>9.2999798265079683</v>
      </c>
      <c r="W19" s="4">
        <v>288</v>
      </c>
      <c r="X19" s="5">
        <f>IF(W22=0,"- - -",W19/W22*100)</f>
        <v>9.9688473520249214</v>
      </c>
      <c r="Y19" s="26">
        <f>C19+E19+G19+I19+K19+M19+O19+Q19+S19+U19+W19</f>
        <v>12655</v>
      </c>
      <c r="Z19" s="27">
        <f>IF(Y22=0,"- - -",Y19/Y22*100)</f>
        <v>10.007275142735137</v>
      </c>
      <c r="AC19" s="69"/>
    </row>
    <row r="20" spans="1:33" x14ac:dyDescent="0.3">
      <c r="A20" s="52" t="s">
        <v>51</v>
      </c>
      <c r="B20" s="62" t="s">
        <v>350</v>
      </c>
      <c r="C20" s="9">
        <v>10742</v>
      </c>
      <c r="D20" s="3">
        <f>IF(C22=0,"- - -",C20/C22*100)</f>
        <v>90.665091154625259</v>
      </c>
      <c r="E20" s="2">
        <v>14586</v>
      </c>
      <c r="F20" s="3">
        <f>IF(E22=0,"- - -",E20/E22*100)</f>
        <v>90.087085417824724</v>
      </c>
      <c r="G20" s="2">
        <v>19213</v>
      </c>
      <c r="H20" s="3">
        <f>IF(G22=0,"- - -",G20/G22*100)</f>
        <v>85.566046138772606</v>
      </c>
      <c r="I20" s="2">
        <v>7566</v>
      </c>
      <c r="J20" s="3">
        <f>IF(I22=0,"- - -",I20/I22*100)</f>
        <v>90.189533913458092</v>
      </c>
      <c r="K20" s="2">
        <v>5655</v>
      </c>
      <c r="L20" s="3">
        <f>IF(K22=0,"- - -",K20/K22*100)</f>
        <v>88.331771321462043</v>
      </c>
      <c r="M20" s="2">
        <v>22413</v>
      </c>
      <c r="N20" s="3">
        <f>IF(M22=0,"- - -",M20/M22*100)</f>
        <v>89.088957786787503</v>
      </c>
      <c r="O20" s="2">
        <v>11796</v>
      </c>
      <c r="P20" s="3">
        <f>IF(O22=0,"- - -",O20/O22*100)</f>
        <v>83.487861844433425</v>
      </c>
      <c r="Q20" s="2">
        <v>1591</v>
      </c>
      <c r="R20" s="3">
        <f>IF(Q22=0,"- - -",Q20/Q22*100)</f>
        <v>90.966266437964549</v>
      </c>
      <c r="S20" s="2">
        <v>10166</v>
      </c>
      <c r="T20" s="3">
        <f>IF(S22=0,"- - -",S20/S22*100)</f>
        <v>82.704197852261629</v>
      </c>
      <c r="U20" s="2">
        <v>4454</v>
      </c>
      <c r="V20" s="3">
        <f>IF(U22=0,"- - -",U20/U22*100)</f>
        <v>89.852733508170274</v>
      </c>
      <c r="W20" s="2">
        <v>2582</v>
      </c>
      <c r="X20" s="3">
        <f>IF(W22=0,"- - -",W20/W22*100)</f>
        <v>89.373485635167881</v>
      </c>
      <c r="Y20" s="26">
        <f t="shared" ref="Y20:Y21" si="1">C20+E20+G20+I20+K20+M20+O20+Q20+S20+U20+W20</f>
        <v>110764</v>
      </c>
      <c r="Z20" s="29">
        <f>IF(Y22=0,"- - -",Y20/Y22*100)</f>
        <v>87.589555425516778</v>
      </c>
      <c r="AC20" s="69"/>
    </row>
    <row r="21" spans="1:33" ht="15" thickBot="1" x14ac:dyDescent="0.35">
      <c r="A21" s="52" t="s">
        <v>52</v>
      </c>
      <c r="B21" s="62" t="s">
        <v>127</v>
      </c>
      <c r="C21" s="9">
        <v>88</v>
      </c>
      <c r="D21" s="3">
        <f>IF(C22=0,"- - -",C21/C22*100)</f>
        <v>0.74274139095205938</v>
      </c>
      <c r="E21" s="2">
        <v>28</v>
      </c>
      <c r="F21" s="3">
        <f>IF(E22=0,"- - -",E21/E22*100)</f>
        <v>0.17293558149589278</v>
      </c>
      <c r="G21" s="2">
        <v>953</v>
      </c>
      <c r="H21" s="3">
        <f>IF(G22=0,"- - -",G21/G22*100)</f>
        <v>4.2442326534247794</v>
      </c>
      <c r="I21" s="2">
        <v>8</v>
      </c>
      <c r="J21" s="3">
        <f>IF(I22=0,"- - -",I21/I22*100)</f>
        <v>9.5362975324830124E-2</v>
      </c>
      <c r="K21" s="2">
        <v>61</v>
      </c>
      <c r="L21" s="3">
        <f>IF(K22=0,"- - -",K21/K22*100)</f>
        <v>0.95282724148703524</v>
      </c>
      <c r="M21" s="2">
        <v>378</v>
      </c>
      <c r="N21" s="3">
        <f>IF(M22=0,"- - -",M21/M22*100)</f>
        <v>1.5025041736227045</v>
      </c>
      <c r="O21" s="2">
        <v>905</v>
      </c>
      <c r="P21" s="3">
        <f>IF(O22=0,"- - -",O21/O22*100)</f>
        <v>6.4052657654469529</v>
      </c>
      <c r="Q21" s="2">
        <v>0</v>
      </c>
      <c r="R21" s="3">
        <f>IF(Q22=0,"- - -",Q21/Q22*100)</f>
        <v>0</v>
      </c>
      <c r="S21" s="2">
        <v>557</v>
      </c>
      <c r="T21" s="3">
        <f>IF(S22=0,"- - -",S21/S22*100)</f>
        <v>4.5314025382362511</v>
      </c>
      <c r="U21" s="2">
        <v>42</v>
      </c>
      <c r="V21" s="3">
        <f>IF(U22=0,"- - -",U21/U22*100)</f>
        <v>0.84728666532176722</v>
      </c>
      <c r="W21" s="2">
        <v>19</v>
      </c>
      <c r="X21" s="3">
        <f>IF(W22=0,"- - -",W21/W22*100)</f>
        <v>0.65766701280719975</v>
      </c>
      <c r="Y21" s="26">
        <f t="shared" si="1"/>
        <v>3039</v>
      </c>
      <c r="Z21" s="29">
        <f>IF(Y22=0,"- - -",Y21/Y22*100)</f>
        <v>2.4031694317480903</v>
      </c>
      <c r="AC21" s="69"/>
    </row>
    <row r="22" spans="1:33" x14ac:dyDescent="0.3">
      <c r="A22" s="161" t="s">
        <v>153</v>
      </c>
      <c r="B22" s="162"/>
      <c r="C22" s="14">
        <f>SUM(C19:C21)</f>
        <v>11848</v>
      </c>
      <c r="D22" s="15">
        <f>IF(C22=0,"- - -",C22/C22*100)</f>
        <v>100</v>
      </c>
      <c r="E22" s="16">
        <f>SUM(E19:E21)</f>
        <v>16191</v>
      </c>
      <c r="F22" s="15">
        <f>IF(E22=0,"- - -",E22/E22*100)</f>
        <v>100</v>
      </c>
      <c r="G22" s="16">
        <f>SUM(G19:G21)</f>
        <v>22454</v>
      </c>
      <c r="H22" s="15">
        <f>IF(G22=0,"- - -",G22/G22*100)</f>
        <v>100</v>
      </c>
      <c r="I22" s="16">
        <f>SUM(I19:I21)</f>
        <v>8389</v>
      </c>
      <c r="J22" s="15">
        <f>IF(I22=0,"- - -",I22/I22*100)</f>
        <v>100</v>
      </c>
      <c r="K22" s="16">
        <f>SUM(K19:K21)</f>
        <v>6402</v>
      </c>
      <c r="L22" s="15">
        <f>IF(K22=0,"- - -",K22/K22*100)</f>
        <v>100</v>
      </c>
      <c r="M22" s="16">
        <f>SUM(M19:M21)</f>
        <v>25158</v>
      </c>
      <c r="N22" s="15">
        <f>IF(M22=0,"- - -",M22/M22*100)</f>
        <v>100</v>
      </c>
      <c r="O22" s="16">
        <f>SUM(O19:O21)</f>
        <v>14129</v>
      </c>
      <c r="P22" s="15">
        <f>IF(O22=0,"- - -",O22/O22*100)</f>
        <v>100</v>
      </c>
      <c r="Q22" s="16">
        <f>SUM(Q19:Q21)</f>
        <v>1749</v>
      </c>
      <c r="R22" s="15">
        <f>IF(Q22=0,"- - -",Q22/Q22*100)</f>
        <v>100</v>
      </c>
      <c r="S22" s="16">
        <f>SUM(S19:S21)</f>
        <v>12292</v>
      </c>
      <c r="T22" s="15">
        <f>IF(S22=0,"- - -",S22/S22*100)</f>
        <v>100</v>
      </c>
      <c r="U22" s="16">
        <f>SUM(U19:U21)</f>
        <v>4957</v>
      </c>
      <c r="V22" s="15">
        <f>IF(U22=0,"- - -",U22/U22*100)</f>
        <v>100</v>
      </c>
      <c r="W22" s="16">
        <f>SUM(W19:W21)</f>
        <v>2889</v>
      </c>
      <c r="X22" s="15">
        <f>IF(W22=0,"- - -",W22/W22*100)</f>
        <v>100</v>
      </c>
      <c r="Y22" s="22">
        <f>SUM(Y19:Y21)</f>
        <v>126458</v>
      </c>
      <c r="Z22" s="23">
        <f>IF(Y22=0,"- - -",Y22/Y22*100)</f>
        <v>100</v>
      </c>
      <c r="AC22" s="69"/>
    </row>
    <row r="23" spans="1:33" ht="15" thickBot="1" x14ac:dyDescent="0.35">
      <c r="A23" s="163" t="s">
        <v>380</v>
      </c>
      <c r="B23" s="164"/>
      <c r="C23" s="18">
        <f>IF(Y22=0,"- - -",C22/Y22*100)</f>
        <v>9.3691186006421106</v>
      </c>
      <c r="D23" s="19"/>
      <c r="E23" s="20">
        <f>IF(Y22=0,"- - -",E22/Y22*100)</f>
        <v>12.803460437457495</v>
      </c>
      <c r="F23" s="19"/>
      <c r="G23" s="20">
        <f>IF(Y22=0,"- - -",G22/Y22*100)</f>
        <v>17.756092932040676</v>
      </c>
      <c r="H23" s="19"/>
      <c r="I23" s="20">
        <f>IF(Y22=0,"- - -",I22/Y22*100)</f>
        <v>6.6338230875073148</v>
      </c>
      <c r="J23" s="19"/>
      <c r="K23" s="20">
        <f>IF(Y22=0,"- - -",K22/Y22*100)</f>
        <v>5.0625504119944962</v>
      </c>
      <c r="L23" s="19"/>
      <c r="M23" s="20">
        <f>IF(Y22=0,"- - -",M22/Y22*100)</f>
        <v>19.894352275063657</v>
      </c>
      <c r="N23" s="19"/>
      <c r="O23" s="20">
        <f>IF(Y22=0,"- - -",O22/Y22*100)</f>
        <v>11.172879533125622</v>
      </c>
      <c r="P23" s="19"/>
      <c r="Q23" s="20">
        <f>IF(Y22=0,"- - -",Q22/Y22*100)</f>
        <v>1.3830678960603522</v>
      </c>
      <c r="R23" s="19"/>
      <c r="S23" s="20">
        <f>IF(Y22=0,"- - -",S22/Y22*100)</f>
        <v>9.7202233152509123</v>
      </c>
      <c r="T23" s="19"/>
      <c r="U23" s="20">
        <f>IF(Y22=0,"- - -",U22/Y22*100)</f>
        <v>3.9198785367473787</v>
      </c>
      <c r="V23" s="19"/>
      <c r="W23" s="20">
        <f>IF(Y22=0,"- - -",W22/Y22*100)</f>
        <v>2.2845529741099813</v>
      </c>
      <c r="X23" s="19"/>
      <c r="Y23" s="24">
        <f>IF(Y22=0,"- - -",Y22/Y22*100)</f>
        <v>100</v>
      </c>
      <c r="Z23" s="25"/>
    </row>
    <row r="24" spans="1:33" x14ac:dyDescent="0.3">
      <c r="A24" s="63"/>
    </row>
    <row r="26" spans="1:33" x14ac:dyDescent="0.3">
      <c r="A26" s="1" t="s">
        <v>467</v>
      </c>
      <c r="J26" s="48"/>
      <c r="L26" s="48"/>
    </row>
    <row r="27" spans="1:33" ht="15" thickBot="1" x14ac:dyDescent="0.35"/>
    <row r="28" spans="1:33" ht="14.4" customHeight="1" x14ac:dyDescent="0.3">
      <c r="A28" s="172" t="s">
        <v>348</v>
      </c>
      <c r="B28" s="173"/>
      <c r="C28" s="32" t="s">
        <v>562</v>
      </c>
      <c r="D28" s="33"/>
      <c r="E28" s="33" t="s">
        <v>411</v>
      </c>
      <c r="F28" s="33"/>
      <c r="G28" s="33" t="s">
        <v>412</v>
      </c>
      <c r="H28" s="33"/>
      <c r="I28" s="33" t="s">
        <v>413</v>
      </c>
      <c r="J28" s="33"/>
      <c r="K28" s="33" t="s">
        <v>414</v>
      </c>
      <c r="L28" s="33"/>
      <c r="M28" s="33" t="s">
        <v>415</v>
      </c>
      <c r="N28" s="33"/>
      <c r="O28" s="33" t="s">
        <v>416</v>
      </c>
      <c r="P28" s="33"/>
      <c r="Q28" s="33" t="s">
        <v>417</v>
      </c>
      <c r="R28" s="33"/>
      <c r="S28" s="33" t="s">
        <v>418</v>
      </c>
      <c r="T28" s="33"/>
      <c r="U28" s="33" t="s">
        <v>419</v>
      </c>
      <c r="V28" s="33"/>
      <c r="W28" s="33" t="s">
        <v>420</v>
      </c>
      <c r="X28" s="33"/>
      <c r="Y28" s="33" t="s">
        <v>421</v>
      </c>
      <c r="Z28" s="33"/>
      <c r="AA28" s="33" t="s">
        <v>422</v>
      </c>
      <c r="AB28" s="34"/>
      <c r="AC28" s="35" t="s">
        <v>153</v>
      </c>
      <c r="AD28" s="36"/>
    </row>
    <row r="29" spans="1:33" ht="15" thickBot="1" x14ac:dyDescent="0.35">
      <c r="A29" s="174"/>
      <c r="B29" s="175"/>
      <c r="C29" s="37" t="s">
        <v>154</v>
      </c>
      <c r="D29" s="38" t="s">
        <v>0</v>
      </c>
      <c r="E29" s="39" t="s">
        <v>154</v>
      </c>
      <c r="F29" s="38" t="s">
        <v>0</v>
      </c>
      <c r="G29" s="39" t="s">
        <v>154</v>
      </c>
      <c r="H29" s="38" t="s">
        <v>0</v>
      </c>
      <c r="I29" s="37" t="s">
        <v>154</v>
      </c>
      <c r="J29" s="38" t="s">
        <v>0</v>
      </c>
      <c r="K29" s="37" t="s">
        <v>154</v>
      </c>
      <c r="L29" s="38" t="s">
        <v>0</v>
      </c>
      <c r="M29" s="37" t="s">
        <v>154</v>
      </c>
      <c r="N29" s="38" t="s">
        <v>0</v>
      </c>
      <c r="O29" s="37" t="s">
        <v>154</v>
      </c>
      <c r="P29" s="38" t="s">
        <v>0</v>
      </c>
      <c r="Q29" s="37" t="s">
        <v>154</v>
      </c>
      <c r="R29" s="38" t="s">
        <v>0</v>
      </c>
      <c r="S29" s="37" t="s">
        <v>154</v>
      </c>
      <c r="T29" s="38" t="s">
        <v>0</v>
      </c>
      <c r="U29" s="37" t="s">
        <v>154</v>
      </c>
      <c r="V29" s="38" t="s">
        <v>0</v>
      </c>
      <c r="W29" s="37" t="s">
        <v>154</v>
      </c>
      <c r="X29" s="38" t="s">
        <v>0</v>
      </c>
      <c r="Y29" s="37" t="s">
        <v>154</v>
      </c>
      <c r="Z29" s="38" t="s">
        <v>0</v>
      </c>
      <c r="AA29" s="37" t="s">
        <v>154</v>
      </c>
      <c r="AB29" s="38" t="s">
        <v>0</v>
      </c>
      <c r="AC29" s="41" t="s">
        <v>154</v>
      </c>
      <c r="AD29" s="42" t="s">
        <v>0</v>
      </c>
    </row>
    <row r="30" spans="1:33" x14ac:dyDescent="0.3">
      <c r="A30" s="55" t="s">
        <v>50</v>
      </c>
      <c r="B30" s="62" t="s">
        <v>349</v>
      </c>
      <c r="C30" s="8">
        <v>420</v>
      </c>
      <c r="D30" s="5">
        <f>IF(C33=0,"- - -",C30/C33*100)</f>
        <v>9.7425191370911612</v>
      </c>
      <c r="E30" s="4">
        <v>10184</v>
      </c>
      <c r="F30" s="5">
        <f>IF(E33=0,"- - -",E30/E33*100)</f>
        <v>9.7333460766510562</v>
      </c>
      <c r="G30" s="4">
        <v>24</v>
      </c>
      <c r="H30" s="5">
        <f>IF(G33=0,"- - -",G30/G33*100)</f>
        <v>12</v>
      </c>
      <c r="I30" s="4">
        <v>126</v>
      </c>
      <c r="J30" s="5">
        <f>IF(I33=0,"- - -",I30/I33*100)</f>
        <v>8.8235294117647065</v>
      </c>
      <c r="K30" s="4">
        <v>15</v>
      </c>
      <c r="L30" s="5">
        <f>IF(K33=0,"- - -",K30/K33*100)</f>
        <v>11.363636363636363</v>
      </c>
      <c r="M30" s="4">
        <v>5</v>
      </c>
      <c r="N30" s="5">
        <f>IF(M33=0,"- - -",M30/M33*100)</f>
        <v>20.833333333333336</v>
      </c>
      <c r="O30" s="4">
        <v>138</v>
      </c>
      <c r="P30" s="5">
        <f>IF(O33=0,"- - -",O30/O33*100)</f>
        <v>10.664605873261205</v>
      </c>
      <c r="Q30" s="4">
        <v>395</v>
      </c>
      <c r="R30" s="5">
        <f>IF(Q33=0,"- - -",Q30/Q33*100)</f>
        <v>10.397473019215584</v>
      </c>
      <c r="S30" s="4">
        <v>181</v>
      </c>
      <c r="T30" s="5">
        <f>IF(S33=0,"- - -",S30/S33*100)</f>
        <v>9.9450549450549453</v>
      </c>
      <c r="U30" s="4">
        <v>804</v>
      </c>
      <c r="V30" s="5">
        <f>IF(U33=0,"- - -",U30/U33*100)</f>
        <v>13.25638911788953</v>
      </c>
      <c r="W30" s="4">
        <v>133</v>
      </c>
      <c r="X30" s="5">
        <f>IF(W33=0,"- - -",W30/W33*100)</f>
        <v>17.385620915032678</v>
      </c>
      <c r="Y30" s="4">
        <v>226</v>
      </c>
      <c r="Z30" s="5">
        <f>IF(Y33=0,"- - -",Y30/Y33*100)</f>
        <v>11.518858307849133</v>
      </c>
      <c r="AA30" s="4">
        <v>4</v>
      </c>
      <c r="AB30" s="5">
        <f>IF(AA33=0,"- - -",AA30/AA33*100)</f>
        <v>14.285714285714285</v>
      </c>
      <c r="AC30" s="26">
        <f>C30+E30+G30+I30+K30+M30+O30+Q30+S30+U30+W30+Y30+AA30</f>
        <v>12655</v>
      </c>
      <c r="AD30" s="27">
        <f>IF(AC33=0,"- - -",AC30/AC33*100)</f>
        <v>10.007275142735137</v>
      </c>
      <c r="AG30" s="69"/>
    </row>
    <row r="31" spans="1:33" x14ac:dyDescent="0.3">
      <c r="A31" s="52" t="s">
        <v>51</v>
      </c>
      <c r="B31" s="62" t="s">
        <v>350</v>
      </c>
      <c r="C31" s="9">
        <v>3628</v>
      </c>
      <c r="D31" s="3">
        <f>IF(C33=0,"- - -",C31/C33*100)</f>
        <v>84.156808165158893</v>
      </c>
      <c r="E31" s="2">
        <v>92168</v>
      </c>
      <c r="F31" s="3">
        <f>IF(E33=0,"- - -",E31/E33*100)</f>
        <v>88.089458090413842</v>
      </c>
      <c r="G31" s="2">
        <v>173</v>
      </c>
      <c r="H31" s="3">
        <f>IF(G33=0,"- - -",G31/G33*100)</f>
        <v>86.5</v>
      </c>
      <c r="I31" s="2">
        <v>1278</v>
      </c>
      <c r="J31" s="3">
        <f>IF(I33=0,"- - -",I31/I33*100)</f>
        <v>89.495798319327733</v>
      </c>
      <c r="K31" s="2">
        <v>111</v>
      </c>
      <c r="L31" s="3">
        <f>IF(K33=0,"- - -",K31/K33*100)</f>
        <v>84.090909090909093</v>
      </c>
      <c r="M31" s="2">
        <v>19</v>
      </c>
      <c r="N31" s="3">
        <f>IF(M33=0,"- - -",M31/M33*100)</f>
        <v>79.166666666666657</v>
      </c>
      <c r="O31" s="2">
        <v>1111</v>
      </c>
      <c r="P31" s="3">
        <f>IF(O33=0,"- - -",O31/O33*100)</f>
        <v>85.85780525502318</v>
      </c>
      <c r="Q31" s="2">
        <v>3326</v>
      </c>
      <c r="R31" s="3">
        <f>IF(Q33=0,"- - -",Q31/Q33*100)</f>
        <v>87.549355093445641</v>
      </c>
      <c r="S31" s="2">
        <v>1573</v>
      </c>
      <c r="T31" s="3">
        <f>IF(S33=0,"- - -",S31/S33*100)</f>
        <v>86.428571428571431</v>
      </c>
      <c r="U31" s="2">
        <v>5065</v>
      </c>
      <c r="V31" s="3">
        <f>IF(U33=0,"- - -",U31/U33*100)</f>
        <v>83.511953833470727</v>
      </c>
      <c r="W31" s="2">
        <v>613</v>
      </c>
      <c r="X31" s="3">
        <f>IF(W33=0,"- - -",W31/W33*100)</f>
        <v>80.130718954248366</v>
      </c>
      <c r="Y31" s="2">
        <v>1675</v>
      </c>
      <c r="Z31" s="3">
        <f>IF(Y33=0,"- - -",Y31/Y33*100)</f>
        <v>85.372069317023445</v>
      </c>
      <c r="AA31" s="2">
        <v>24</v>
      </c>
      <c r="AB31" s="3">
        <f>IF(AA33=0,"- - -",AA31/AA33*100)</f>
        <v>85.714285714285708</v>
      </c>
      <c r="AC31" s="26">
        <f t="shared" ref="AC31:AC32" si="2">C31+E31+G31+I31+K31+M31+O31+Q31+S31+U31+W31+Y31+AA31</f>
        <v>110764</v>
      </c>
      <c r="AD31" s="29">
        <f>IF(AC33=0,"- - -",AC31/AC33*100)</f>
        <v>87.589555425516778</v>
      </c>
      <c r="AG31" s="69"/>
    </row>
    <row r="32" spans="1:33" ht="15" thickBot="1" x14ac:dyDescent="0.35">
      <c r="A32" s="52" t="s">
        <v>52</v>
      </c>
      <c r="B32" s="62" t="s">
        <v>127</v>
      </c>
      <c r="C32" s="9">
        <v>263</v>
      </c>
      <c r="D32" s="3">
        <f>IF(C33=0,"- - -",C32/C33*100)</f>
        <v>6.1006726977499417</v>
      </c>
      <c r="E32" s="2">
        <v>2278</v>
      </c>
      <c r="F32" s="3">
        <f>IF(E33=0,"- - -",E32/E33*100)</f>
        <v>2.1771958329351047</v>
      </c>
      <c r="G32" s="2">
        <v>3</v>
      </c>
      <c r="H32" s="3">
        <f>IF(G33=0,"- - -",G32/G33*100)</f>
        <v>1.5</v>
      </c>
      <c r="I32" s="2">
        <v>24</v>
      </c>
      <c r="J32" s="3">
        <f>IF(I33=0,"- - -",I32/I33*100)</f>
        <v>1.680672268907563</v>
      </c>
      <c r="K32" s="2">
        <v>6</v>
      </c>
      <c r="L32" s="3">
        <f>IF(K33=0,"- - -",K32/K33*100)</f>
        <v>4.5454545454545459</v>
      </c>
      <c r="M32" s="2">
        <v>0</v>
      </c>
      <c r="N32" s="3">
        <f>IF(M33=0,"- - -",M32/M33*100)</f>
        <v>0</v>
      </c>
      <c r="O32" s="2">
        <v>45</v>
      </c>
      <c r="P32" s="3">
        <f>IF(O33=0,"- - -",O32/O33*100)</f>
        <v>3.4775888717156103</v>
      </c>
      <c r="Q32" s="2">
        <v>78</v>
      </c>
      <c r="R32" s="3">
        <f>IF(Q33=0,"- - -",Q32/Q33*100)</f>
        <v>2.0531718873387734</v>
      </c>
      <c r="S32" s="2">
        <v>66</v>
      </c>
      <c r="T32" s="3">
        <f>IF(S33=0,"- - -",S32/S33*100)</f>
        <v>3.6263736263736268</v>
      </c>
      <c r="U32" s="2">
        <v>196</v>
      </c>
      <c r="V32" s="3">
        <f>IF(U33=0,"- - -",U32/U33*100)</f>
        <v>3.2316570486397365</v>
      </c>
      <c r="W32" s="2">
        <v>19</v>
      </c>
      <c r="X32" s="3">
        <f>IF(W33=0,"- - -",W32/W33*100)</f>
        <v>2.4836601307189543</v>
      </c>
      <c r="Y32" s="2">
        <v>61</v>
      </c>
      <c r="Z32" s="3">
        <f>IF(Y33=0,"- - -",Y32/Y33*100)</f>
        <v>3.109072375127421</v>
      </c>
      <c r="AA32" s="2">
        <v>0</v>
      </c>
      <c r="AB32" s="3">
        <f>IF(AA33=0,"- - -",AA32/AA33*100)</f>
        <v>0</v>
      </c>
      <c r="AC32" s="26">
        <f t="shared" si="2"/>
        <v>3039</v>
      </c>
      <c r="AD32" s="29">
        <f>IF(AC33=0,"- - -",AC32/AC33*100)</f>
        <v>2.4031694317480903</v>
      </c>
      <c r="AG32" s="69"/>
    </row>
    <row r="33" spans="1:33" x14ac:dyDescent="0.3">
      <c r="A33" s="161" t="s">
        <v>153</v>
      </c>
      <c r="B33" s="162"/>
      <c r="C33" s="14">
        <f>SUM(C30:C32)</f>
        <v>4311</v>
      </c>
      <c r="D33" s="15">
        <f>IF(C33=0,"- - -",C33/C33*100)</f>
        <v>100</v>
      </c>
      <c r="E33" s="16">
        <f>SUM(E30:E32)</f>
        <v>104630</v>
      </c>
      <c r="F33" s="15">
        <f>IF(E33=0,"- - -",E33/E33*100)</f>
        <v>100</v>
      </c>
      <c r="G33" s="16">
        <f>SUM(G30:G32)</f>
        <v>200</v>
      </c>
      <c r="H33" s="15">
        <f>IF(G33=0,"- - -",G33/G33*100)</f>
        <v>100</v>
      </c>
      <c r="I33" s="16">
        <f>SUM(I30:I32)</f>
        <v>1428</v>
      </c>
      <c r="J33" s="15">
        <f>IF(I33=0,"- - -",I33/I33*100)</f>
        <v>100</v>
      </c>
      <c r="K33" s="16">
        <f>SUM(K30:K32)</f>
        <v>132</v>
      </c>
      <c r="L33" s="15">
        <f>IF(K33=0,"- - -",K33/K33*100)</f>
        <v>100</v>
      </c>
      <c r="M33" s="16">
        <f>SUM(M30:M32)</f>
        <v>24</v>
      </c>
      <c r="N33" s="15">
        <f>IF(M33=0,"- - -",M33/M33*100)</f>
        <v>100</v>
      </c>
      <c r="O33" s="16">
        <f>SUM(O30:O32)</f>
        <v>1294</v>
      </c>
      <c r="P33" s="15">
        <f>IF(O33=0,"- - -",O33/O33*100)</f>
        <v>100</v>
      </c>
      <c r="Q33" s="16">
        <f>SUM(Q30:Q32)</f>
        <v>3799</v>
      </c>
      <c r="R33" s="15">
        <f>IF(Q33=0,"- - -",Q33/Q33*100)</f>
        <v>100</v>
      </c>
      <c r="S33" s="16">
        <f>SUM(S30:S32)</f>
        <v>1820</v>
      </c>
      <c r="T33" s="15">
        <f>IF(S33=0,"- - -",S33/S33*100)</f>
        <v>100</v>
      </c>
      <c r="U33" s="16">
        <f>SUM(U30:U32)</f>
        <v>6065</v>
      </c>
      <c r="V33" s="15">
        <f>IF(U33=0,"- - -",U33/U33*100)</f>
        <v>100</v>
      </c>
      <c r="W33" s="16">
        <f>SUM(W30:W32)</f>
        <v>765</v>
      </c>
      <c r="X33" s="15">
        <f>IF(W33=0,"- - -",W33/W33*100)</f>
        <v>100</v>
      </c>
      <c r="Y33" s="16">
        <f>SUM(Y30:Y32)</f>
        <v>1962</v>
      </c>
      <c r="Z33" s="15">
        <f>IF(Y33=0,"- - -",Y33/Y33*100)</f>
        <v>100</v>
      </c>
      <c r="AA33" s="16">
        <f>SUM(AA30:AA32)</f>
        <v>28</v>
      </c>
      <c r="AB33" s="15">
        <f>IF(AA33=0,"- - -",AA33/AA33*100)</f>
        <v>100</v>
      </c>
      <c r="AC33" s="22">
        <f>SUM(AC30:AC32)</f>
        <v>126458</v>
      </c>
      <c r="AD33" s="23">
        <f>IF(AC33=0,"- - -",AC33/AC33*100)</f>
        <v>100</v>
      </c>
      <c r="AG33" s="69"/>
    </row>
    <row r="34" spans="1:33" ht="15" thickBot="1" x14ac:dyDescent="0.35">
      <c r="A34" s="163" t="s">
        <v>165</v>
      </c>
      <c r="B34" s="164"/>
      <c r="C34" s="18">
        <f>IF($AC33=0,"- - -",C33/$AC33*100)</f>
        <v>3.4090369925192556</v>
      </c>
      <c r="D34" s="19"/>
      <c r="E34" s="20">
        <f>IF($AC33=0,"- - -",E33/$AC33*100)</f>
        <v>82.738933084502364</v>
      </c>
      <c r="F34" s="19"/>
      <c r="G34" s="20">
        <f>IF($AC33=0,"- - -",G33/$AC33*100)</f>
        <v>0.15815527685081213</v>
      </c>
      <c r="H34" s="19"/>
      <c r="I34" s="20">
        <f>IF($AC33=0,"- - -",I33/$AC33*100)</f>
        <v>1.1292286767147985</v>
      </c>
      <c r="J34" s="19"/>
      <c r="K34" s="20">
        <f>IF($AC33=0,"- - -",K33/$AC33*100)</f>
        <v>0.10438248272153601</v>
      </c>
      <c r="L34" s="19"/>
      <c r="M34" s="20">
        <f>IF($AC33=0,"- - -",M33/$AC33*100)</f>
        <v>1.8978633222097457E-2</v>
      </c>
      <c r="N34" s="19"/>
      <c r="O34" s="20">
        <f>IF($AC33=0,"- - -",O33/$AC33*100)</f>
        <v>1.0232646412247546</v>
      </c>
      <c r="P34" s="19"/>
      <c r="Q34" s="20">
        <f>IF($AC33=0,"- - -",Q33/$AC33*100)</f>
        <v>3.004159483781176</v>
      </c>
      <c r="R34" s="19"/>
      <c r="S34" s="20">
        <f>IF($AC33=0,"- - -",S33/$AC33*100)</f>
        <v>1.4392130193423902</v>
      </c>
      <c r="T34" s="19"/>
      <c r="U34" s="20">
        <f>IF($AC33=0,"- - -",U33/$AC33*100)</f>
        <v>4.7960587705008777</v>
      </c>
      <c r="V34" s="19"/>
      <c r="W34" s="20">
        <f>IF($AC33=0,"- - -",W33/$AC33*100)</f>
        <v>0.60494393395435631</v>
      </c>
      <c r="X34" s="19"/>
      <c r="Y34" s="168">
        <f>IF($AC33=0,"- - -",Y33/$AC33*100)</f>
        <v>1.5515032659064669</v>
      </c>
      <c r="Z34" s="169"/>
      <c r="AA34" s="168">
        <f>IF($AC33=0,"- - -",AA33/$AC33*100)</f>
        <v>2.21417387591137E-2</v>
      </c>
      <c r="AB34" s="169"/>
      <c r="AC34" s="24">
        <f>IF($AC33=0,"- - -",AC33/$AC33*100)</f>
        <v>100</v>
      </c>
      <c r="AD34" s="25"/>
    </row>
    <row r="35" spans="1:33" x14ac:dyDescent="0.3">
      <c r="A35" s="63"/>
    </row>
    <row r="37" spans="1:33" x14ac:dyDescent="0.3">
      <c r="A37" s="1" t="s">
        <v>468</v>
      </c>
      <c r="J37" s="48"/>
      <c r="L37" s="48"/>
    </row>
    <row r="38" spans="1:33" ht="15" thickBot="1" x14ac:dyDescent="0.35"/>
    <row r="39" spans="1:33" ht="14.4" customHeight="1" x14ac:dyDescent="0.3">
      <c r="A39" s="172" t="s">
        <v>348</v>
      </c>
      <c r="B39" s="173"/>
      <c r="C39" s="32" t="s">
        <v>184</v>
      </c>
      <c r="D39" s="33"/>
      <c r="E39" s="33" t="s">
        <v>185</v>
      </c>
      <c r="F39" s="33"/>
      <c r="G39" s="33" t="s">
        <v>170</v>
      </c>
      <c r="H39" s="33"/>
      <c r="I39" s="33" t="s">
        <v>171</v>
      </c>
      <c r="J39" s="33"/>
      <c r="K39" s="33" t="s">
        <v>172</v>
      </c>
      <c r="L39" s="33"/>
      <c r="M39" s="33" t="s">
        <v>173</v>
      </c>
      <c r="N39" s="33"/>
      <c r="O39" s="33" t="s">
        <v>174</v>
      </c>
      <c r="P39" s="33"/>
      <c r="Q39" s="33" t="s">
        <v>175</v>
      </c>
      <c r="R39" s="33"/>
      <c r="S39" s="33" t="s">
        <v>176</v>
      </c>
      <c r="T39" s="33"/>
      <c r="U39" s="33" t="s">
        <v>177</v>
      </c>
      <c r="V39" s="33"/>
      <c r="W39" s="33" t="s">
        <v>178</v>
      </c>
      <c r="X39" s="33"/>
      <c r="Y39" s="33" t="s">
        <v>179</v>
      </c>
      <c r="Z39" s="33"/>
      <c r="AA39" s="35" t="s">
        <v>153</v>
      </c>
      <c r="AB39" s="36"/>
    </row>
    <row r="40" spans="1:33" ht="15" thickBot="1" x14ac:dyDescent="0.35">
      <c r="A40" s="174"/>
      <c r="B40" s="175"/>
      <c r="C40" s="37" t="s">
        <v>154</v>
      </c>
      <c r="D40" s="38" t="s">
        <v>0</v>
      </c>
      <c r="E40" s="39" t="s">
        <v>154</v>
      </c>
      <c r="F40" s="38" t="s">
        <v>0</v>
      </c>
      <c r="G40" s="39" t="s">
        <v>154</v>
      </c>
      <c r="H40" s="38" t="s">
        <v>0</v>
      </c>
      <c r="I40" s="37" t="s">
        <v>154</v>
      </c>
      <c r="J40" s="38" t="s">
        <v>0</v>
      </c>
      <c r="K40" s="37" t="s">
        <v>154</v>
      </c>
      <c r="L40" s="38" t="s">
        <v>0</v>
      </c>
      <c r="M40" s="37" t="s">
        <v>154</v>
      </c>
      <c r="N40" s="38" t="s">
        <v>0</v>
      </c>
      <c r="O40" s="37" t="s">
        <v>154</v>
      </c>
      <c r="P40" s="38" t="s">
        <v>0</v>
      </c>
      <c r="Q40" s="37" t="s">
        <v>154</v>
      </c>
      <c r="R40" s="38" t="s">
        <v>0</v>
      </c>
      <c r="S40" s="37" t="s">
        <v>154</v>
      </c>
      <c r="T40" s="38" t="s">
        <v>0</v>
      </c>
      <c r="U40" s="37" t="s">
        <v>154</v>
      </c>
      <c r="V40" s="38" t="s">
        <v>0</v>
      </c>
      <c r="W40" s="37" t="s">
        <v>154</v>
      </c>
      <c r="X40" s="38" t="s">
        <v>0</v>
      </c>
      <c r="Y40" s="37" t="s">
        <v>154</v>
      </c>
      <c r="Z40" s="38" t="s">
        <v>0</v>
      </c>
      <c r="AA40" s="41" t="s">
        <v>154</v>
      </c>
      <c r="AB40" s="42" t="s">
        <v>0</v>
      </c>
    </row>
    <row r="41" spans="1:33" x14ac:dyDescent="0.3">
      <c r="A41" s="55" t="s">
        <v>50</v>
      </c>
      <c r="B41" s="62" t="s">
        <v>349</v>
      </c>
      <c r="C41" s="8">
        <v>25</v>
      </c>
      <c r="D41" s="5">
        <f>IF(C44=0,"- - -",C41/C44*100)</f>
        <v>4.2016806722689077</v>
      </c>
      <c r="E41" s="4">
        <v>138</v>
      </c>
      <c r="F41" s="5">
        <f>IF(E44=0,"- - -",E41/E44*100)</f>
        <v>6.1717352415026836</v>
      </c>
      <c r="G41" s="4">
        <v>255</v>
      </c>
      <c r="H41" s="5">
        <f>IF(G44=0,"- - -",G41/G44*100)</f>
        <v>6.0070671378091873</v>
      </c>
      <c r="I41" s="4">
        <v>1061</v>
      </c>
      <c r="J41" s="5">
        <f>IF(I44=0,"- - -",I41/I44*100)</f>
        <v>6.1985160951101248</v>
      </c>
      <c r="K41" s="4">
        <v>2994</v>
      </c>
      <c r="L41" s="5">
        <f>IF(K44=0,"- - -",K41/K44*100)</f>
        <v>7.0937781358100747</v>
      </c>
      <c r="M41" s="4">
        <v>3653</v>
      </c>
      <c r="N41" s="5">
        <f>IF(M44=0,"- - -",M41/M44*100)</f>
        <v>10.868789050877716</v>
      </c>
      <c r="O41" s="4">
        <v>2709</v>
      </c>
      <c r="P41" s="5">
        <f>IF(O44=0,"- - -",O41/O44*100)</f>
        <v>18.258408033969133</v>
      </c>
      <c r="Q41" s="4">
        <v>1036</v>
      </c>
      <c r="R41" s="5">
        <f>IF(Q44=0,"- - -",Q41/Q44*100)</f>
        <v>17.446951835634895</v>
      </c>
      <c r="S41" s="4">
        <v>321</v>
      </c>
      <c r="T41" s="5">
        <f>IF(S44=0,"- - -",S41/S44*100)</f>
        <v>15.41046567450792</v>
      </c>
      <c r="U41" s="4">
        <v>102</v>
      </c>
      <c r="V41" s="5">
        <f>IF(U44=0,"- - -",U41/U44*100)</f>
        <v>11.283185840707963</v>
      </c>
      <c r="W41" s="4">
        <v>67</v>
      </c>
      <c r="X41" s="5">
        <f>IF(W44=0,"- - -",W41/W44*100)</f>
        <v>12.181818181818182</v>
      </c>
      <c r="Y41" s="4">
        <v>294</v>
      </c>
      <c r="Z41" s="5">
        <f>IF(Y44=0,"- - -",Y41/Y44*100)</f>
        <v>13.75760411792232</v>
      </c>
      <c r="AA41" s="26">
        <f>C41+E41+G41+I41+K41+M41+O41+Q41+S41+U41+W41+Y41</f>
        <v>12655</v>
      </c>
      <c r="AB41" s="27">
        <f>IF(AA44=0,"- - -",AA41/AA44*100)</f>
        <v>10.007275142735137</v>
      </c>
      <c r="AE41" s="69"/>
    </row>
    <row r="42" spans="1:33" x14ac:dyDescent="0.3">
      <c r="A42" s="52" t="s">
        <v>51</v>
      </c>
      <c r="B42" s="62" t="s">
        <v>350</v>
      </c>
      <c r="C42" s="9">
        <v>524</v>
      </c>
      <c r="D42" s="3">
        <f>IF(C44=0,"- - -",C42/C44*100)</f>
        <v>88.067226890756302</v>
      </c>
      <c r="E42" s="2">
        <v>2015</v>
      </c>
      <c r="F42" s="3">
        <f>IF(E44=0,"- - -",E42/E44*100)</f>
        <v>90.116279069767444</v>
      </c>
      <c r="G42" s="2">
        <v>3870</v>
      </c>
      <c r="H42" s="3">
        <f>IF(G44=0,"- - -",G42/G44*100)</f>
        <v>91.166077738515909</v>
      </c>
      <c r="I42" s="2">
        <v>15623</v>
      </c>
      <c r="J42" s="3">
        <f>IF(I44=0,"- - -",I42/I44*100)</f>
        <v>91.271835017818546</v>
      </c>
      <c r="K42" s="2">
        <v>38272</v>
      </c>
      <c r="L42" s="3">
        <f>IF(K44=0,"- - -",K42/K44*100)</f>
        <v>90.679050371985028</v>
      </c>
      <c r="M42" s="2">
        <v>29187</v>
      </c>
      <c r="N42" s="3">
        <f>IF(M44=0,"- - -",M42/M44*100)</f>
        <v>86.840226123177615</v>
      </c>
      <c r="O42" s="2">
        <v>11807</v>
      </c>
      <c r="P42" s="3">
        <f>IF(O44=0,"- - -",O42/O44*100)</f>
        <v>79.57808182247085</v>
      </c>
      <c r="Q42" s="2">
        <v>4744</v>
      </c>
      <c r="R42" s="3">
        <f>IF(Q44=0,"- - -",Q42/Q44*100)</f>
        <v>79.892219602559791</v>
      </c>
      <c r="S42" s="2">
        <v>1705</v>
      </c>
      <c r="T42" s="3">
        <f>IF(S44=0,"- - -",S42/S44*100)</f>
        <v>81.853096495439274</v>
      </c>
      <c r="U42" s="2">
        <v>777</v>
      </c>
      <c r="V42" s="3">
        <f>IF(U44=0,"- - -",U42/U44*100)</f>
        <v>85.951327433628322</v>
      </c>
      <c r="W42" s="2">
        <v>465</v>
      </c>
      <c r="X42" s="3">
        <f>IF(W44=0,"- - -",W42/W44*100)</f>
        <v>84.545454545454547</v>
      </c>
      <c r="Y42" s="2">
        <v>1775</v>
      </c>
      <c r="Z42" s="3">
        <f>IF(Y44=0,"- - -",Y42/Y44*100)</f>
        <v>83.060364997660272</v>
      </c>
      <c r="AA42" s="26">
        <f t="shared" ref="AA42:AA43" si="3">C42+E42+G42+I42+K42+M42+O42+Q42+S42+U42+W42+Y42</f>
        <v>110764</v>
      </c>
      <c r="AB42" s="29">
        <f>IF(AA44=0,"- - -",AA42/AA44*100)</f>
        <v>87.589555425516778</v>
      </c>
      <c r="AE42" s="69"/>
    </row>
    <row r="43" spans="1:33" ht="15" thickBot="1" x14ac:dyDescent="0.35">
      <c r="A43" s="52" t="s">
        <v>52</v>
      </c>
      <c r="B43" s="62" t="s">
        <v>127</v>
      </c>
      <c r="C43" s="9">
        <v>46</v>
      </c>
      <c r="D43" s="3">
        <f>IF(C44=0,"- - -",C43/C44*100)</f>
        <v>7.73109243697479</v>
      </c>
      <c r="E43" s="2">
        <v>83</v>
      </c>
      <c r="F43" s="3">
        <f>IF(E44=0,"- - -",E43/E44*100)</f>
        <v>3.7119856887298748</v>
      </c>
      <c r="G43" s="2">
        <v>120</v>
      </c>
      <c r="H43" s="3">
        <f>IF(G44=0,"- - -",G43/G44*100)</f>
        <v>2.8268551236749118</v>
      </c>
      <c r="I43" s="2">
        <v>433</v>
      </c>
      <c r="J43" s="3">
        <f>IF(I44=0,"- - -",I43/I44*100)</f>
        <v>2.5296488870713327</v>
      </c>
      <c r="K43" s="2">
        <v>940</v>
      </c>
      <c r="L43" s="3">
        <f>IF(K44=0,"- - -",K43/K44*100)</f>
        <v>2.2271714922048997</v>
      </c>
      <c r="M43" s="2">
        <v>770</v>
      </c>
      <c r="N43" s="3">
        <f>IF(M44=0,"- - -",M43/M44*100)</f>
        <v>2.2909848259446592</v>
      </c>
      <c r="O43" s="2">
        <v>321</v>
      </c>
      <c r="P43" s="3">
        <f>IF(O44=0,"- - -",O43/O44*100)</f>
        <v>2.163510143560019</v>
      </c>
      <c r="Q43" s="2">
        <v>158</v>
      </c>
      <c r="R43" s="3">
        <f>IF(Q44=0,"- - -",Q43/Q44*100)</f>
        <v>2.6608285618053213</v>
      </c>
      <c r="S43" s="2">
        <v>57</v>
      </c>
      <c r="T43" s="3">
        <f>IF(S44=0,"- - -",S43/S44*100)</f>
        <v>2.7364378300528083</v>
      </c>
      <c r="U43" s="2">
        <v>25</v>
      </c>
      <c r="V43" s="3">
        <f>IF(U44=0,"- - -",U43/U44*100)</f>
        <v>2.7654867256637168</v>
      </c>
      <c r="W43" s="2">
        <v>18</v>
      </c>
      <c r="X43" s="3">
        <f>IF(W44=0,"- - -",W43/W44*100)</f>
        <v>3.2727272727272729</v>
      </c>
      <c r="Y43" s="2">
        <v>68</v>
      </c>
      <c r="Z43" s="3">
        <f>IF(Y44=0,"- - -",Y43/Y44*100)</f>
        <v>3.1820308844174074</v>
      </c>
      <c r="AA43" s="26">
        <f t="shared" si="3"/>
        <v>3039</v>
      </c>
      <c r="AB43" s="29">
        <f>IF(AA44=0,"- - -",AA43/AA44*100)</f>
        <v>2.4031694317480903</v>
      </c>
      <c r="AE43" s="69"/>
    </row>
    <row r="44" spans="1:33" x14ac:dyDescent="0.3">
      <c r="A44" s="161" t="s">
        <v>153</v>
      </c>
      <c r="B44" s="162"/>
      <c r="C44" s="14">
        <f>SUM(C41:C43)</f>
        <v>595</v>
      </c>
      <c r="D44" s="15">
        <f>IF(C44=0,"- - -",C44/C44*100)</f>
        <v>100</v>
      </c>
      <c r="E44" s="16">
        <f>SUM(E41:E43)</f>
        <v>2236</v>
      </c>
      <c r="F44" s="15">
        <f>IF(E44=0,"- - -",E44/E44*100)</f>
        <v>100</v>
      </c>
      <c r="G44" s="16">
        <f>SUM(G41:G43)</f>
        <v>4245</v>
      </c>
      <c r="H44" s="15">
        <f>IF(G44=0,"- - -",G44/G44*100)</f>
        <v>100</v>
      </c>
      <c r="I44" s="16">
        <f>SUM(I41:I43)</f>
        <v>17117</v>
      </c>
      <c r="J44" s="15">
        <f>IF(I44=0,"- - -",I44/I44*100)</f>
        <v>100</v>
      </c>
      <c r="K44" s="16">
        <f>SUM(K41:K43)</f>
        <v>42206</v>
      </c>
      <c r="L44" s="15">
        <f>IF(K44=0,"- - -",K44/K44*100)</f>
        <v>100</v>
      </c>
      <c r="M44" s="16">
        <f>SUM(M41:M43)</f>
        <v>33610</v>
      </c>
      <c r="N44" s="15">
        <f>IF(M44=0,"- - -",M44/M44*100)</f>
        <v>100</v>
      </c>
      <c r="O44" s="16">
        <f>SUM(O41:O43)</f>
        <v>14837</v>
      </c>
      <c r="P44" s="15">
        <f>IF(O44=0,"- - -",O44/O44*100)</f>
        <v>100</v>
      </c>
      <c r="Q44" s="16">
        <f>SUM(Q41:Q43)</f>
        <v>5938</v>
      </c>
      <c r="R44" s="15">
        <f>IF(Q44=0,"- - -",Q44/Q44*100)</f>
        <v>100</v>
      </c>
      <c r="S44" s="16">
        <f>SUM(S41:S43)</f>
        <v>2083</v>
      </c>
      <c r="T44" s="15">
        <f>IF(S44=0,"- - -",S44/S44*100)</f>
        <v>100</v>
      </c>
      <c r="U44" s="16">
        <f>SUM(U41:U43)</f>
        <v>904</v>
      </c>
      <c r="V44" s="15">
        <f>IF(U44=0,"- - -",U44/U44*100)</f>
        <v>100</v>
      </c>
      <c r="W44" s="16">
        <f>SUM(W41:W43)</f>
        <v>550</v>
      </c>
      <c r="X44" s="15">
        <f>IF(W44=0,"- - -",W44/W44*100)</f>
        <v>100</v>
      </c>
      <c r="Y44" s="16">
        <f>SUM(Y41:Y43)</f>
        <v>2137</v>
      </c>
      <c r="Z44" s="15">
        <f>IF(Y44=0,"- - -",Y44/Y44*100)</f>
        <v>100</v>
      </c>
      <c r="AA44" s="22">
        <f>SUM(AA41:AA43)</f>
        <v>126458</v>
      </c>
      <c r="AB44" s="23">
        <f>IF(AA44=0,"- - -",AA44/AA44*100)</f>
        <v>100</v>
      </c>
      <c r="AE44" s="69"/>
    </row>
    <row r="45" spans="1:33" ht="15" thickBot="1" x14ac:dyDescent="0.35">
      <c r="A45" s="163" t="s">
        <v>187</v>
      </c>
      <c r="B45" s="164"/>
      <c r="C45" s="18">
        <f>IF($AA44=0,"- - -",C44/$AA44*100)</f>
        <v>0.47051194863116608</v>
      </c>
      <c r="D45" s="19"/>
      <c r="E45" s="20">
        <f>IF($AA44=0,"- - -",E44/$AA44*100)</f>
        <v>1.7681759951920797</v>
      </c>
      <c r="F45" s="19"/>
      <c r="G45" s="20">
        <f>IF($AA44=0,"- - -",G44/$AA44*100)</f>
        <v>3.3568457511584873</v>
      </c>
      <c r="H45" s="19"/>
      <c r="I45" s="20">
        <f>IF($AA44=0,"- - -",I44/$AA44*100)</f>
        <v>13.535719369276755</v>
      </c>
      <c r="J45" s="19"/>
      <c r="K45" s="20">
        <f>IF($AA44=0,"- - -",K44/$AA44*100)</f>
        <v>33.375508073826879</v>
      </c>
      <c r="L45" s="19"/>
      <c r="M45" s="20">
        <f>IF($AA44=0,"- - -",M44/$AA44*100)</f>
        <v>26.577994274778977</v>
      </c>
      <c r="N45" s="19"/>
      <c r="O45" s="20">
        <f>IF($AA44=0,"- - -",O44/$AA44*100)</f>
        <v>11.732749213177497</v>
      </c>
      <c r="P45" s="19"/>
      <c r="Q45" s="20">
        <f>IF($AA44=0,"- - -",Q44/$AA44*100)</f>
        <v>4.6956301697006122</v>
      </c>
      <c r="R45" s="19"/>
      <c r="S45" s="20">
        <f>IF($AA44=0,"- - -",S44/$AA44*100)</f>
        <v>1.6471872084012085</v>
      </c>
      <c r="T45" s="19"/>
      <c r="U45" s="20">
        <f>IF($AA44=0,"- - -",U44/$AA44*100)</f>
        <v>0.71486185136567082</v>
      </c>
      <c r="V45" s="19"/>
      <c r="W45" s="20">
        <f>IF($AA44=0,"- - -",W44/$AA44*100)</f>
        <v>0.43492701133973338</v>
      </c>
      <c r="X45" s="19"/>
      <c r="Y45" s="20">
        <f>IF($AA44=0,"- - -",Y44/$AA44*100)</f>
        <v>1.6898891331509274</v>
      </c>
      <c r="Z45" s="19"/>
      <c r="AA45" s="24">
        <f>IF($AA44=0,"- - -",AA44/$AA44*100)</f>
        <v>100</v>
      </c>
      <c r="AB45" s="25"/>
    </row>
    <row r="46" spans="1:33" x14ac:dyDescent="0.3">
      <c r="A46" s="63"/>
    </row>
    <row r="48" spans="1:33" x14ac:dyDescent="0.3">
      <c r="A48" s="1" t="s">
        <v>469</v>
      </c>
      <c r="J48" s="48"/>
      <c r="L48" s="48"/>
    </row>
    <row r="49" spans="1:27" ht="15" thickBot="1" x14ac:dyDescent="0.35"/>
    <row r="50" spans="1:27" ht="14.4" customHeight="1" x14ac:dyDescent="0.3">
      <c r="A50" s="172" t="s">
        <v>348</v>
      </c>
      <c r="B50" s="173"/>
      <c r="C50" s="32" t="s">
        <v>195</v>
      </c>
      <c r="D50" s="33"/>
      <c r="E50" s="33" t="s">
        <v>196</v>
      </c>
      <c r="F50" s="33"/>
      <c r="G50" s="33" t="s">
        <v>197</v>
      </c>
      <c r="H50" s="33"/>
      <c r="I50" s="33" t="s">
        <v>198</v>
      </c>
      <c r="J50" s="33"/>
      <c r="K50" s="33" t="s">
        <v>199</v>
      </c>
      <c r="L50" s="33"/>
      <c r="M50" s="33" t="s">
        <v>200</v>
      </c>
      <c r="N50" s="33"/>
      <c r="O50" s="33" t="s">
        <v>201</v>
      </c>
      <c r="P50" s="33"/>
      <c r="Q50" s="33" t="s">
        <v>202</v>
      </c>
      <c r="R50" s="33"/>
      <c r="S50" s="33" t="s">
        <v>262</v>
      </c>
      <c r="T50" s="33"/>
      <c r="U50" s="35" t="s">
        <v>153</v>
      </c>
      <c r="V50" s="36"/>
    </row>
    <row r="51" spans="1:27" ht="15" thickBot="1" x14ac:dyDescent="0.35">
      <c r="A51" s="174"/>
      <c r="B51" s="175"/>
      <c r="C51" s="37" t="s">
        <v>154</v>
      </c>
      <c r="D51" s="38" t="s">
        <v>0</v>
      </c>
      <c r="E51" s="39" t="s">
        <v>154</v>
      </c>
      <c r="F51" s="38" t="s">
        <v>0</v>
      </c>
      <c r="G51" s="39" t="s">
        <v>154</v>
      </c>
      <c r="H51" s="38" t="s">
        <v>0</v>
      </c>
      <c r="I51" s="37" t="s">
        <v>154</v>
      </c>
      <c r="J51" s="38" t="s">
        <v>0</v>
      </c>
      <c r="K51" s="37" t="s">
        <v>154</v>
      </c>
      <c r="L51" s="38" t="s">
        <v>0</v>
      </c>
      <c r="M51" s="37" t="s">
        <v>154</v>
      </c>
      <c r="N51" s="38" t="s">
        <v>0</v>
      </c>
      <c r="O51" s="37" t="s">
        <v>154</v>
      </c>
      <c r="P51" s="38" t="s">
        <v>0</v>
      </c>
      <c r="Q51" s="37" t="s">
        <v>154</v>
      </c>
      <c r="R51" s="38" t="s">
        <v>0</v>
      </c>
      <c r="S51" s="37" t="s">
        <v>154</v>
      </c>
      <c r="T51" s="38" t="s">
        <v>0</v>
      </c>
      <c r="U51" s="41" t="s">
        <v>154</v>
      </c>
      <c r="V51" s="42" t="s">
        <v>0</v>
      </c>
    </row>
    <row r="52" spans="1:27" x14ac:dyDescent="0.3">
      <c r="A52" s="55" t="s">
        <v>50</v>
      </c>
      <c r="B52" s="62" t="s">
        <v>349</v>
      </c>
      <c r="C52" s="8">
        <v>4</v>
      </c>
      <c r="D52" s="5">
        <f>IF(C55=0,"- - -",C52/C55*100)</f>
        <v>9.3023255813953494</v>
      </c>
      <c r="E52" s="4">
        <v>43</v>
      </c>
      <c r="F52" s="5">
        <f>IF(E55=0,"- - -",E52/E55*100)</f>
        <v>8.1904761904761916</v>
      </c>
      <c r="G52" s="4">
        <v>140</v>
      </c>
      <c r="H52" s="5">
        <f>IF(G55=0,"- - -",G52/G55*100)</f>
        <v>10.703363914373089</v>
      </c>
      <c r="I52" s="4">
        <v>2145</v>
      </c>
      <c r="J52" s="5">
        <f>IF(I55=0,"- - -",I52/I55*100)</f>
        <v>12.777744683385952</v>
      </c>
      <c r="K52" s="4">
        <v>9409</v>
      </c>
      <c r="L52" s="5">
        <f>IF(K55=0,"- - -",K52/K55*100)</f>
        <v>10.095276925387866</v>
      </c>
      <c r="M52" s="4">
        <v>914</v>
      </c>
      <c r="N52" s="5">
        <f>IF(M55=0,"- - -",M52/M55*100)</f>
        <v>6.318700311095748</v>
      </c>
      <c r="O52" s="4">
        <v>0</v>
      </c>
      <c r="P52" s="5">
        <f>IF(O55=0,"- - -",O52/O55*100)</f>
        <v>0</v>
      </c>
      <c r="Q52" s="4">
        <v>0</v>
      </c>
      <c r="R52" s="5">
        <f>IF(Q55=0,"- - -",Q52/Q55*100)</f>
        <v>0</v>
      </c>
      <c r="S52" s="4">
        <v>0</v>
      </c>
      <c r="T52" s="5">
        <f>IF(S55=0,"- - -",S52/S55*100)</f>
        <v>0</v>
      </c>
      <c r="U52" s="26">
        <f>C52+E52+G52+I52+K52+M52+O52+Q52+S52</f>
        <v>12655</v>
      </c>
      <c r="V52" s="27">
        <f>IF(U55=0,"- - -",U52/U55*100)</f>
        <v>10.007275142735137</v>
      </c>
      <c r="Y52" s="69"/>
    </row>
    <row r="53" spans="1:27" x14ac:dyDescent="0.3">
      <c r="A53" s="52" t="s">
        <v>51</v>
      </c>
      <c r="B53" s="62" t="s">
        <v>350</v>
      </c>
      <c r="C53" s="9">
        <v>37</v>
      </c>
      <c r="D53" s="3">
        <f>IF(C55=0,"- - -",C53/C55*100)</f>
        <v>86.04651162790698</v>
      </c>
      <c r="E53" s="2">
        <v>463</v>
      </c>
      <c r="F53" s="3">
        <f>IF(E55=0,"- - -",E53/E55*100)</f>
        <v>88.19047619047619</v>
      </c>
      <c r="G53" s="2">
        <v>1127</v>
      </c>
      <c r="H53" s="3">
        <f>IF(G55=0,"- - -",G53/G55*100)</f>
        <v>86.162079510703364</v>
      </c>
      <c r="I53" s="2">
        <v>14182</v>
      </c>
      <c r="J53" s="3">
        <f>IF(I55=0,"- - -",I53/I55*100)</f>
        <v>84.482039673556926</v>
      </c>
      <c r="K53" s="2">
        <v>81644</v>
      </c>
      <c r="L53" s="3">
        <f>IF(K55=0,"- - -",K53/K55*100)</f>
        <v>87.598978562691784</v>
      </c>
      <c r="M53" s="2">
        <v>13281</v>
      </c>
      <c r="N53" s="3">
        <f>IF(M55=0,"- - -",M53/M55*100)</f>
        <v>91.814725198755625</v>
      </c>
      <c r="O53" s="2">
        <v>9</v>
      </c>
      <c r="P53" s="3">
        <f>IF(O55=0,"- - -",O53/O55*100)</f>
        <v>90</v>
      </c>
      <c r="Q53" s="2">
        <v>6</v>
      </c>
      <c r="R53" s="3">
        <f>IF(Q55=0,"- - -",Q53/Q55*100)</f>
        <v>100</v>
      </c>
      <c r="S53" s="2">
        <v>15</v>
      </c>
      <c r="T53" s="3">
        <f>IF(S55=0,"- - -",S53/S55*100)</f>
        <v>13.392857142857142</v>
      </c>
      <c r="U53" s="26">
        <f t="shared" ref="U53:U54" si="4">C53+E53+G53+I53+K53+M53+O53+Q53+S53</f>
        <v>110764</v>
      </c>
      <c r="V53" s="29">
        <f>IF(U55=0,"- - -",U53/U55*100)</f>
        <v>87.589555425516778</v>
      </c>
      <c r="Y53" s="69"/>
    </row>
    <row r="54" spans="1:27" ht="15" thickBot="1" x14ac:dyDescent="0.35">
      <c r="A54" s="52" t="s">
        <v>52</v>
      </c>
      <c r="B54" s="62" t="s">
        <v>127</v>
      </c>
      <c r="C54" s="9">
        <v>2</v>
      </c>
      <c r="D54" s="3">
        <f>IF(C55=0,"- - -",C54/C55*100)</f>
        <v>4.6511627906976747</v>
      </c>
      <c r="E54" s="2">
        <v>19</v>
      </c>
      <c r="F54" s="3">
        <f>IF(E55=0,"- - -",E54/E55*100)</f>
        <v>3.6190476190476191</v>
      </c>
      <c r="G54" s="2">
        <v>41</v>
      </c>
      <c r="H54" s="3">
        <f>IF(G55=0,"- - -",G54/G55*100)</f>
        <v>3.1345565749235469</v>
      </c>
      <c r="I54" s="2">
        <v>460</v>
      </c>
      <c r="J54" s="3">
        <f>IF(I55=0,"- - -",I54/I55*100)</f>
        <v>2.7402156430571276</v>
      </c>
      <c r="K54" s="2">
        <v>2149</v>
      </c>
      <c r="L54" s="3">
        <f>IF(K55=0,"- - -",K54/K55*100)</f>
        <v>2.305744511920345</v>
      </c>
      <c r="M54" s="2">
        <v>270</v>
      </c>
      <c r="N54" s="3">
        <f>IF(M55=0,"- - -",M54/M55*100)</f>
        <v>1.8665744901486345</v>
      </c>
      <c r="O54" s="2">
        <v>1</v>
      </c>
      <c r="P54" s="3">
        <f>IF(O55=0,"- - -",O54/O55*100)</f>
        <v>10</v>
      </c>
      <c r="Q54" s="2">
        <v>0</v>
      </c>
      <c r="R54" s="3">
        <f>IF(Q55=0,"- - -",Q54/Q55*100)</f>
        <v>0</v>
      </c>
      <c r="S54" s="2">
        <v>97</v>
      </c>
      <c r="T54" s="3">
        <f>IF(S55=0,"- - -",S54/S55*100)</f>
        <v>86.607142857142861</v>
      </c>
      <c r="U54" s="26">
        <f t="shared" si="4"/>
        <v>3039</v>
      </c>
      <c r="V54" s="29">
        <f>IF(U55=0,"- - -",U54/U55*100)</f>
        <v>2.4031694317480903</v>
      </c>
      <c r="Y54" s="69"/>
    </row>
    <row r="55" spans="1:27" x14ac:dyDescent="0.3">
      <c r="A55" s="161" t="s">
        <v>153</v>
      </c>
      <c r="B55" s="162"/>
      <c r="C55" s="14">
        <f>SUM(C52:C54)</f>
        <v>43</v>
      </c>
      <c r="D55" s="15">
        <f>IF(C55=0,"- - -",C55/C55*100)</f>
        <v>100</v>
      </c>
      <c r="E55" s="16">
        <f>SUM(E52:E54)</f>
        <v>525</v>
      </c>
      <c r="F55" s="15">
        <f>IF(E55=0,"- - -",E55/E55*100)</f>
        <v>100</v>
      </c>
      <c r="G55" s="16">
        <f>SUM(G52:G54)</f>
        <v>1308</v>
      </c>
      <c r="H55" s="15">
        <f>IF(G55=0,"- - -",G55/G55*100)</f>
        <v>100</v>
      </c>
      <c r="I55" s="16">
        <f>SUM(I52:I54)</f>
        <v>16787</v>
      </c>
      <c r="J55" s="15">
        <f>IF(I55=0,"- - -",I55/I55*100)</f>
        <v>100</v>
      </c>
      <c r="K55" s="16">
        <f>SUM(K52:K54)</f>
        <v>93202</v>
      </c>
      <c r="L55" s="15">
        <f>IF(K55=0,"- - -",K55/K55*100)</f>
        <v>100</v>
      </c>
      <c r="M55" s="16">
        <f>SUM(M52:M54)</f>
        <v>14465</v>
      </c>
      <c r="N55" s="15">
        <f>IF(M55=0,"- - -",M55/M55*100)</f>
        <v>100</v>
      </c>
      <c r="O55" s="16">
        <f>SUM(O52:O54)</f>
        <v>10</v>
      </c>
      <c r="P55" s="15">
        <f>IF(O55=0,"- - -",O55/O55*100)</f>
        <v>100</v>
      </c>
      <c r="Q55" s="16">
        <f>SUM(Q52:Q54)</f>
        <v>6</v>
      </c>
      <c r="R55" s="15">
        <f>IF(Q55=0,"- - -",Q55/Q55*100)</f>
        <v>100</v>
      </c>
      <c r="S55" s="16">
        <f>SUM(S52:S54)</f>
        <v>112</v>
      </c>
      <c r="T55" s="15">
        <f>IF(S55=0,"- - -",S55/S55*100)</f>
        <v>100</v>
      </c>
      <c r="U55" s="22">
        <f>SUM(U52:U54)</f>
        <v>126458</v>
      </c>
      <c r="V55" s="23">
        <f>IF(U55=0,"- - -",U55/U55*100)</f>
        <v>100</v>
      </c>
      <c r="Y55" s="69"/>
    </row>
    <row r="56" spans="1:27" ht="15" thickBot="1" x14ac:dyDescent="0.35">
      <c r="A56" s="163" t="s">
        <v>567</v>
      </c>
      <c r="B56" s="164"/>
      <c r="C56" s="18">
        <f>IF($U55=0,"- - -",C55/$U55*100)</f>
        <v>3.4003384522924611E-2</v>
      </c>
      <c r="D56" s="19"/>
      <c r="E56" s="20">
        <f>IF($U55=0,"- - -",E55/$U55*100)</f>
        <v>0.41515760173338179</v>
      </c>
      <c r="F56" s="19"/>
      <c r="G56" s="20">
        <f>IF($U55=0,"- - -",G55/$U55*100)</f>
        <v>1.0343355106043113</v>
      </c>
      <c r="H56" s="19"/>
      <c r="I56" s="20">
        <f>IF($U55=0,"- - -",I55/$U55*100)</f>
        <v>13.274763162472917</v>
      </c>
      <c r="J56" s="19"/>
      <c r="K56" s="20">
        <f>IF($U55=0,"- - -",K55/$U55*100)</f>
        <v>73.701940565246957</v>
      </c>
      <c r="L56" s="19"/>
      <c r="M56" s="20">
        <f>IF($U55=0,"- - -",M55/$U55*100)</f>
        <v>11.438580398234988</v>
      </c>
      <c r="N56" s="19"/>
      <c r="O56" s="20">
        <f>IF($U55=0,"- - -",O55/$U55*100)</f>
        <v>7.9077638425406067E-3</v>
      </c>
      <c r="P56" s="19"/>
      <c r="Q56" s="20">
        <f>IF($U55=0,"- - -",Q55/$U55*100)</f>
        <v>4.7446583055243642E-3</v>
      </c>
      <c r="R56" s="19"/>
      <c r="S56" s="20">
        <f>IF($U55=0,"- - -",S55/$U55*100)</f>
        <v>8.85669550364548E-2</v>
      </c>
      <c r="T56" s="19"/>
      <c r="U56" s="24">
        <f>IF($U55=0,"- - -",U55/$U55*100)</f>
        <v>100</v>
      </c>
      <c r="V56" s="25"/>
    </row>
    <row r="57" spans="1:27" x14ac:dyDescent="0.3">
      <c r="A57" s="63"/>
    </row>
    <row r="59" spans="1:27" x14ac:dyDescent="0.3">
      <c r="A59" s="1" t="s">
        <v>470</v>
      </c>
      <c r="J59" s="48"/>
      <c r="L59" s="48"/>
    </row>
    <row r="60" spans="1:27" ht="15" thickBot="1" x14ac:dyDescent="0.35"/>
    <row r="61" spans="1:27" ht="14.4" customHeight="1" x14ac:dyDescent="0.3">
      <c r="A61" s="172" t="s">
        <v>348</v>
      </c>
      <c r="B61" s="173"/>
      <c r="C61" s="32" t="s">
        <v>213</v>
      </c>
      <c r="D61" s="33"/>
      <c r="E61" s="32" t="s">
        <v>214</v>
      </c>
      <c r="F61" s="33"/>
      <c r="G61" s="32" t="s">
        <v>215</v>
      </c>
      <c r="H61" s="33"/>
      <c r="I61" s="32" t="s">
        <v>216</v>
      </c>
      <c r="J61" s="33"/>
      <c r="K61" s="32" t="s">
        <v>217</v>
      </c>
      <c r="L61" s="33"/>
      <c r="M61" s="32" t="s">
        <v>218</v>
      </c>
      <c r="N61" s="33"/>
      <c r="O61" s="32" t="s">
        <v>219</v>
      </c>
      <c r="P61" s="33"/>
      <c r="Q61" s="32" t="s">
        <v>220</v>
      </c>
      <c r="R61" s="33"/>
      <c r="S61" s="32" t="s">
        <v>221</v>
      </c>
      <c r="T61" s="33"/>
      <c r="U61" s="32" t="s">
        <v>222</v>
      </c>
      <c r="V61" s="33"/>
      <c r="W61" s="35" t="s">
        <v>153</v>
      </c>
      <c r="X61" s="36"/>
    </row>
    <row r="62" spans="1:27" ht="15" thickBot="1" x14ac:dyDescent="0.35">
      <c r="A62" s="174"/>
      <c r="B62" s="175"/>
      <c r="C62" s="37" t="s">
        <v>154</v>
      </c>
      <c r="D62" s="38" t="s">
        <v>0</v>
      </c>
      <c r="E62" s="39" t="s">
        <v>154</v>
      </c>
      <c r="F62" s="38" t="s">
        <v>0</v>
      </c>
      <c r="G62" s="39" t="s">
        <v>154</v>
      </c>
      <c r="H62" s="38" t="s">
        <v>0</v>
      </c>
      <c r="I62" s="37" t="s">
        <v>154</v>
      </c>
      <c r="J62" s="38" t="s">
        <v>0</v>
      </c>
      <c r="K62" s="37" t="s">
        <v>154</v>
      </c>
      <c r="L62" s="38" t="s">
        <v>0</v>
      </c>
      <c r="M62" s="37" t="s">
        <v>154</v>
      </c>
      <c r="N62" s="38" t="s">
        <v>0</v>
      </c>
      <c r="O62" s="37" t="s">
        <v>154</v>
      </c>
      <c r="P62" s="38" t="s">
        <v>0</v>
      </c>
      <c r="Q62" s="37" t="s">
        <v>154</v>
      </c>
      <c r="R62" s="38" t="s">
        <v>0</v>
      </c>
      <c r="S62" s="37" t="s">
        <v>154</v>
      </c>
      <c r="T62" s="38" t="s">
        <v>0</v>
      </c>
      <c r="U62" s="37" t="s">
        <v>154</v>
      </c>
      <c r="V62" s="38" t="s">
        <v>0</v>
      </c>
      <c r="W62" s="41" t="s">
        <v>154</v>
      </c>
      <c r="X62" s="42" t="s">
        <v>0</v>
      </c>
    </row>
    <row r="63" spans="1:27" x14ac:dyDescent="0.3">
      <c r="A63" s="55" t="s">
        <v>50</v>
      </c>
      <c r="B63" s="62" t="s">
        <v>349</v>
      </c>
      <c r="C63" s="8">
        <v>0</v>
      </c>
      <c r="D63" s="5">
        <f>IF(C66=0,"- - -",C63/C66*100)</f>
        <v>0</v>
      </c>
      <c r="E63" s="4">
        <v>93</v>
      </c>
      <c r="F63" s="5">
        <f>IF(E66=0,"- - -",E63/E66*100)</f>
        <v>2.3082650781831719</v>
      </c>
      <c r="G63" s="4">
        <v>1052</v>
      </c>
      <c r="H63" s="5">
        <f>IF(G66=0,"- - -",G63/G66*100)</f>
        <v>5.1487862176977286</v>
      </c>
      <c r="I63" s="4">
        <v>3676</v>
      </c>
      <c r="J63" s="5">
        <f>IF(I66=0,"- - -",I63/I66*100)</f>
        <v>8.0576927292255753</v>
      </c>
      <c r="K63" s="4">
        <v>4868</v>
      </c>
      <c r="L63" s="5">
        <f>IF(K66=0,"- - -",K63/K66*100)</f>
        <v>12.652042831895209</v>
      </c>
      <c r="M63" s="4">
        <v>2460</v>
      </c>
      <c r="N63" s="5">
        <f>IF(M66=0,"- - -",M63/M66*100)</f>
        <v>16.452648475120384</v>
      </c>
      <c r="O63" s="4">
        <v>485</v>
      </c>
      <c r="P63" s="5">
        <f>IF(O66=0,"- - -",O63/O66*100)</f>
        <v>17.509025270758123</v>
      </c>
      <c r="Q63" s="4">
        <v>21</v>
      </c>
      <c r="R63" s="5">
        <f>IF(Q66=0,"- - -",Q63/Q66*100)</f>
        <v>18.103448275862068</v>
      </c>
      <c r="S63" s="4">
        <v>0</v>
      </c>
      <c r="T63" s="5">
        <f>IF(S66=0,"- - -",S63/S66*100)</f>
        <v>0</v>
      </c>
      <c r="U63" s="4">
        <v>0</v>
      </c>
      <c r="V63" s="5" t="str">
        <f>IF(U66=0,"- - -",U63/U66*100)</f>
        <v>- - -</v>
      </c>
      <c r="W63" s="26">
        <f>C63+E63+G63+I63+K63+M63+O63+Q63+S63+U63</f>
        <v>12655</v>
      </c>
      <c r="X63" s="27">
        <f>IF(W66=0,"- - -",W63/W66*100)</f>
        <v>10.007275142735137</v>
      </c>
      <c r="AA63" s="69"/>
    </row>
    <row r="64" spans="1:27" x14ac:dyDescent="0.3">
      <c r="A64" s="52" t="s">
        <v>51</v>
      </c>
      <c r="B64" s="62" t="s">
        <v>350</v>
      </c>
      <c r="C64" s="9">
        <v>57</v>
      </c>
      <c r="D64" s="3">
        <f>IF(C66=0,"- - -",C64/C66*100)</f>
        <v>100</v>
      </c>
      <c r="E64" s="2">
        <v>3850</v>
      </c>
      <c r="F64" s="3">
        <f>IF(E66=0,"- - -",E64/E66*100)</f>
        <v>95.557210225862505</v>
      </c>
      <c r="G64" s="2">
        <v>18884</v>
      </c>
      <c r="H64" s="3">
        <f>IF(G66=0,"- - -",G64/G66*100)</f>
        <v>92.423649177760382</v>
      </c>
      <c r="I64" s="2">
        <v>40976</v>
      </c>
      <c r="J64" s="3">
        <f>IF(I66=0,"- - -",I64/I66*100)</f>
        <v>89.818285438723393</v>
      </c>
      <c r="K64" s="2">
        <v>32676</v>
      </c>
      <c r="L64" s="3">
        <f>IF(K66=0,"- - -",K64/K66*100)</f>
        <v>84.925667948851242</v>
      </c>
      <c r="M64" s="2">
        <v>12029</v>
      </c>
      <c r="N64" s="3">
        <f>IF(M66=0,"- - -",M64/M66*100)</f>
        <v>80.450775815944354</v>
      </c>
      <c r="O64" s="2">
        <v>2197</v>
      </c>
      <c r="P64" s="3">
        <f>IF(O66=0,"- - -",O64/O66*100)</f>
        <v>79.314079422382662</v>
      </c>
      <c r="Q64" s="2">
        <v>90</v>
      </c>
      <c r="R64" s="3">
        <f>IF(Q66=0,"- - -",Q64/Q66*100)</f>
        <v>77.58620689655173</v>
      </c>
      <c r="S64" s="2">
        <v>5</v>
      </c>
      <c r="T64" s="3">
        <f>IF(S66=0,"- - -",S64/S66*100)</f>
        <v>100</v>
      </c>
      <c r="U64" s="2">
        <v>0</v>
      </c>
      <c r="V64" s="3" t="str">
        <f>IF(U66=0,"- - -",U64/U66*100)</f>
        <v>- - -</v>
      </c>
      <c r="W64" s="26">
        <f t="shared" ref="W64:W65" si="5">C64+E64+G64+I64+K64+M64+O64+Q64+S64+U64</f>
        <v>110764</v>
      </c>
      <c r="X64" s="29">
        <f>IF(W66=0,"- - -",W64/W66*100)</f>
        <v>87.589555425516778</v>
      </c>
      <c r="AA64" s="69"/>
    </row>
    <row r="65" spans="1:31" ht="15" thickBot="1" x14ac:dyDescent="0.35">
      <c r="A65" s="52" t="s">
        <v>52</v>
      </c>
      <c r="B65" s="62" t="s">
        <v>127</v>
      </c>
      <c r="C65" s="9">
        <v>0</v>
      </c>
      <c r="D65" s="3">
        <f>IF(C66=0,"- - -",C65/C66*100)</f>
        <v>0</v>
      </c>
      <c r="E65" s="2">
        <v>86</v>
      </c>
      <c r="F65" s="3">
        <f>IF(E66=0,"- - -",E65/E66*100)</f>
        <v>2.1345246959543309</v>
      </c>
      <c r="G65" s="2">
        <v>496</v>
      </c>
      <c r="H65" s="3">
        <f>IF(G66=0,"- - -",G65/G66*100)</f>
        <v>2.427564604541895</v>
      </c>
      <c r="I65" s="2">
        <v>969</v>
      </c>
      <c r="J65" s="3">
        <f>IF(I66=0,"- - -",I65/I66*100)</f>
        <v>2.1240218320510289</v>
      </c>
      <c r="K65" s="2">
        <v>932</v>
      </c>
      <c r="L65" s="3">
        <f>IF(K66=0,"- - -",K65/K66*100)</f>
        <v>2.4222892192535608</v>
      </c>
      <c r="M65" s="2">
        <v>463</v>
      </c>
      <c r="N65" s="3">
        <f>IF(M66=0,"- - -",M65/M66*100)</f>
        <v>3.0965757089352595</v>
      </c>
      <c r="O65" s="2">
        <v>88</v>
      </c>
      <c r="P65" s="3">
        <f>IF(O66=0,"- - -",O65/O66*100)</f>
        <v>3.1768953068592056</v>
      </c>
      <c r="Q65" s="2">
        <v>5</v>
      </c>
      <c r="R65" s="3">
        <f>IF(Q66=0,"- - -",Q65/Q66*100)</f>
        <v>4.3103448275862073</v>
      </c>
      <c r="S65" s="2">
        <v>0</v>
      </c>
      <c r="T65" s="3">
        <f>IF(S66=0,"- - -",S65/S66*100)</f>
        <v>0</v>
      </c>
      <c r="U65" s="2">
        <v>0</v>
      </c>
      <c r="V65" s="3" t="str">
        <f>IF(U66=0,"- - -",U65/U66*100)</f>
        <v>- - -</v>
      </c>
      <c r="W65" s="26">
        <f t="shared" si="5"/>
        <v>3039</v>
      </c>
      <c r="X65" s="29">
        <f>IF(W66=0,"- - -",W65/W66*100)</f>
        <v>2.4031694317480903</v>
      </c>
      <c r="AA65" s="69"/>
    </row>
    <row r="66" spans="1:31" x14ac:dyDescent="0.3">
      <c r="A66" s="161" t="s">
        <v>153</v>
      </c>
      <c r="B66" s="162"/>
      <c r="C66" s="14">
        <f>SUM(C63:C65)</f>
        <v>57</v>
      </c>
      <c r="D66" s="15">
        <f>IF(C66=0,"- - -",C66/C66*100)</f>
        <v>100</v>
      </c>
      <c r="E66" s="16">
        <f>SUM(E63:E65)</f>
        <v>4029</v>
      </c>
      <c r="F66" s="15">
        <f>IF(E66=0,"- - -",E66/E66*100)</f>
        <v>100</v>
      </c>
      <c r="G66" s="16">
        <f>SUM(G63:G65)</f>
        <v>20432</v>
      </c>
      <c r="H66" s="15">
        <f>IF(G66=0,"- - -",G66/G66*100)</f>
        <v>100</v>
      </c>
      <c r="I66" s="16">
        <f>SUM(I63:I65)</f>
        <v>45621</v>
      </c>
      <c r="J66" s="15">
        <f>IF(I66=0,"- - -",I66/I66*100)</f>
        <v>100</v>
      </c>
      <c r="K66" s="16">
        <f>SUM(K63:K65)</f>
        <v>38476</v>
      </c>
      <c r="L66" s="15">
        <f>IF(K66=0,"- - -",K66/K66*100)</f>
        <v>100</v>
      </c>
      <c r="M66" s="16">
        <f>SUM(M63:M65)</f>
        <v>14952</v>
      </c>
      <c r="N66" s="15">
        <f>IF(M66=0,"- - -",M66/M66*100)</f>
        <v>100</v>
      </c>
      <c r="O66" s="16">
        <f>SUM(O63:O65)</f>
        <v>2770</v>
      </c>
      <c r="P66" s="15">
        <f>IF(O66=0,"- - -",O66/O66*100)</f>
        <v>100</v>
      </c>
      <c r="Q66" s="16">
        <f>SUM(Q63:Q65)</f>
        <v>116</v>
      </c>
      <c r="R66" s="15">
        <f>IF(Q66=0,"- - -",Q66/Q66*100)</f>
        <v>100</v>
      </c>
      <c r="S66" s="16">
        <f>SUM(S63:S65)</f>
        <v>5</v>
      </c>
      <c r="T66" s="15">
        <f>IF(S66=0,"- - -",S66/S66*100)</f>
        <v>100</v>
      </c>
      <c r="U66" s="16">
        <f>SUM(U63:U65)</f>
        <v>0</v>
      </c>
      <c r="V66" s="15" t="str">
        <f>IF(U66=0,"- - -",U66/U66*100)</f>
        <v>- - -</v>
      </c>
      <c r="W66" s="22">
        <f>SUM(W63:W65)</f>
        <v>126458</v>
      </c>
      <c r="X66" s="23">
        <f>IF(W66=0,"- - -",W66/W66*100)</f>
        <v>100</v>
      </c>
      <c r="AA66" s="69"/>
    </row>
    <row r="67" spans="1:31" ht="15" thickBot="1" x14ac:dyDescent="0.35">
      <c r="A67" s="163" t="s">
        <v>615</v>
      </c>
      <c r="B67" s="164"/>
      <c r="C67" s="18">
        <f>IF($W66=0,"- - -",C66/$W66*100)</f>
        <v>4.5074253902481452E-2</v>
      </c>
      <c r="D67" s="19"/>
      <c r="E67" s="20">
        <f>IF($W66=0,"- - -",E66/$W66*100)</f>
        <v>3.1860380521596099</v>
      </c>
      <c r="F67" s="19"/>
      <c r="G67" s="20">
        <f>IF($W66=0,"- - -",G66/$W66*100)</f>
        <v>16.157143083078967</v>
      </c>
      <c r="H67" s="19"/>
      <c r="I67" s="20">
        <f>IF($W66=0,"- - -",I66/$W66*100)</f>
        <v>36.076009426054497</v>
      </c>
      <c r="J67" s="19"/>
      <c r="K67" s="20">
        <f>IF($W66=0,"- - -",K66/$W66*100)</f>
        <v>30.425912160559239</v>
      </c>
      <c r="L67" s="19"/>
      <c r="M67" s="20">
        <f>IF($W66=0,"- - -",M66/$W66*100)</f>
        <v>11.823688497366716</v>
      </c>
      <c r="N67" s="19"/>
      <c r="O67" s="20">
        <f>IF($W66=0,"- - -",O66/$W66*100)</f>
        <v>2.1904505843837478</v>
      </c>
      <c r="P67" s="19"/>
      <c r="Q67" s="20">
        <f>IF($W66=0,"- - -",Q66/$W66*100)</f>
        <v>9.1730060573471037E-2</v>
      </c>
      <c r="R67" s="19"/>
      <c r="S67" s="20">
        <f>IF($W66=0,"- - -",S66/$W66*100)</f>
        <v>3.9538819212703033E-3</v>
      </c>
      <c r="T67" s="19"/>
      <c r="U67" s="20">
        <f>IF($W66=0,"- - -",U66/$W66*100)</f>
        <v>0</v>
      </c>
      <c r="V67" s="19"/>
      <c r="W67" s="24">
        <f>IF($W66=0,"- - -",W66/$W66*100)</f>
        <v>100</v>
      </c>
      <c r="X67" s="25"/>
    </row>
    <row r="68" spans="1:31" x14ac:dyDescent="0.3">
      <c r="A68" s="63"/>
    </row>
    <row r="70" spans="1:31" x14ac:dyDescent="0.3">
      <c r="A70" s="49" t="s">
        <v>471</v>
      </c>
      <c r="J70" s="48"/>
      <c r="L70" s="48"/>
    </row>
    <row r="71" spans="1:31" ht="15" thickBot="1" x14ac:dyDescent="0.35"/>
    <row r="72" spans="1:31" ht="14.4" customHeight="1" x14ac:dyDescent="0.3">
      <c r="A72" s="172" t="s">
        <v>348</v>
      </c>
      <c r="B72" s="173"/>
      <c r="C72" s="32" t="s">
        <v>1</v>
      </c>
      <c r="D72" s="33"/>
      <c r="E72" s="33" t="s">
        <v>2</v>
      </c>
      <c r="F72" s="33"/>
      <c r="G72" s="33" t="s">
        <v>3</v>
      </c>
      <c r="H72" s="33"/>
      <c r="I72" s="33" t="s">
        <v>4</v>
      </c>
      <c r="J72" s="33"/>
      <c r="K72" s="33" t="s">
        <v>5</v>
      </c>
      <c r="L72" s="33"/>
      <c r="M72" s="33" t="s">
        <v>6</v>
      </c>
      <c r="N72" s="33"/>
      <c r="O72" s="33" t="s">
        <v>7</v>
      </c>
      <c r="P72" s="33"/>
      <c r="Q72" s="33" t="s">
        <v>8</v>
      </c>
      <c r="R72" s="33"/>
      <c r="S72" s="33" t="s">
        <v>9</v>
      </c>
      <c r="T72" s="33"/>
      <c r="U72" s="33" t="s">
        <v>10</v>
      </c>
      <c r="V72" s="33"/>
      <c r="W72" s="33" t="s">
        <v>11</v>
      </c>
      <c r="X72" s="33"/>
      <c r="Y72" s="33" t="s">
        <v>127</v>
      </c>
      <c r="Z72" s="33"/>
      <c r="AA72" s="35" t="s">
        <v>153</v>
      </c>
      <c r="AB72" s="36"/>
    </row>
    <row r="73" spans="1:31" ht="15" thickBot="1" x14ac:dyDescent="0.35">
      <c r="A73" s="174"/>
      <c r="B73" s="175"/>
      <c r="C73" s="37" t="s">
        <v>154</v>
      </c>
      <c r="D73" s="38" t="s">
        <v>0</v>
      </c>
      <c r="E73" s="39" t="s">
        <v>154</v>
      </c>
      <c r="F73" s="38" t="s">
        <v>0</v>
      </c>
      <c r="G73" s="39" t="s">
        <v>154</v>
      </c>
      <c r="H73" s="38" t="s">
        <v>0</v>
      </c>
      <c r="I73" s="37" t="s">
        <v>154</v>
      </c>
      <c r="J73" s="38" t="s">
        <v>0</v>
      </c>
      <c r="K73" s="37" t="s">
        <v>154</v>
      </c>
      <c r="L73" s="38" t="s">
        <v>0</v>
      </c>
      <c r="M73" s="37" t="s">
        <v>154</v>
      </c>
      <c r="N73" s="38" t="s">
        <v>0</v>
      </c>
      <c r="O73" s="37" t="s">
        <v>154</v>
      </c>
      <c r="P73" s="38" t="s">
        <v>0</v>
      </c>
      <c r="Q73" s="37" t="s">
        <v>154</v>
      </c>
      <c r="R73" s="38" t="s">
        <v>0</v>
      </c>
      <c r="S73" s="37" t="s">
        <v>154</v>
      </c>
      <c r="T73" s="38" t="s">
        <v>0</v>
      </c>
      <c r="U73" s="37" t="s">
        <v>154</v>
      </c>
      <c r="V73" s="38" t="s">
        <v>0</v>
      </c>
      <c r="W73" s="37" t="s">
        <v>154</v>
      </c>
      <c r="X73" s="38" t="s">
        <v>0</v>
      </c>
      <c r="Y73" s="37" t="s">
        <v>154</v>
      </c>
      <c r="Z73" s="38" t="s">
        <v>0</v>
      </c>
      <c r="AA73" s="41" t="s">
        <v>154</v>
      </c>
      <c r="AB73" s="42" t="s">
        <v>0</v>
      </c>
    </row>
    <row r="74" spans="1:31" x14ac:dyDescent="0.3">
      <c r="A74" s="55" t="s">
        <v>50</v>
      </c>
      <c r="B74" s="62" t="s">
        <v>349</v>
      </c>
      <c r="C74" s="8">
        <v>12</v>
      </c>
      <c r="D74" s="5">
        <f>IF(C77=0,"- - -",C74/C77*100)</f>
        <v>9.0225563909774422</v>
      </c>
      <c r="E74" s="4">
        <v>55</v>
      </c>
      <c r="F74" s="5">
        <f>IF(E77=0,"- - -",E74/E77*100)</f>
        <v>8.9722675367047309</v>
      </c>
      <c r="G74" s="4">
        <v>73</v>
      </c>
      <c r="H74" s="5">
        <f>IF(G77=0,"- - -",G74/G77*100)</f>
        <v>8.458864426419467</v>
      </c>
      <c r="I74" s="4">
        <v>173</v>
      </c>
      <c r="J74" s="5">
        <f>IF(I77=0,"- - -",I74/I77*100)</f>
        <v>9.8016997167138804</v>
      </c>
      <c r="K74" s="4">
        <v>624</v>
      </c>
      <c r="L74" s="5">
        <f>IF(K77=0,"- - -",K74/K77*100)</f>
        <v>10.639386189258312</v>
      </c>
      <c r="M74" s="4">
        <v>2450</v>
      </c>
      <c r="N74" s="5">
        <f>IF(M77=0,"- - -",M74/M77*100)</f>
        <v>10.350217565797811</v>
      </c>
      <c r="O74" s="4">
        <v>4960</v>
      </c>
      <c r="P74" s="5">
        <f>IF(O77=0,"- - -",O74/O77*100)</f>
        <v>9.8504557821778249</v>
      </c>
      <c r="Q74" s="4">
        <v>3453</v>
      </c>
      <c r="R74" s="5">
        <f>IF(Q77=0,"- - -",Q74/Q77*100)</f>
        <v>9.7888022678951092</v>
      </c>
      <c r="S74" s="4">
        <v>950</v>
      </c>
      <c r="T74" s="5">
        <f>IF(S77=0,"- - -",S74/S77*100)</f>
        <v>10.512338165320349</v>
      </c>
      <c r="U74" s="4">
        <v>114</v>
      </c>
      <c r="V74" s="5">
        <f>IF(U77=0,"- - -",U74/U77*100)</f>
        <v>11.057225994180406</v>
      </c>
      <c r="W74" s="4">
        <v>14</v>
      </c>
      <c r="X74" s="5">
        <f>IF(W77=0,"- - -",W74/W77*100)</f>
        <v>15.909090909090908</v>
      </c>
      <c r="Y74" s="4">
        <v>0</v>
      </c>
      <c r="Z74" s="5">
        <f>IF(Y77=0,"- - -",Y74/Y77*100)</f>
        <v>0</v>
      </c>
      <c r="AA74" s="26">
        <f>C74+E74+G74+I74+K74+M74+O74+Q74+S74+U74+W74+Y74</f>
        <v>12878</v>
      </c>
      <c r="AB74" s="27">
        <f>IF(AA77=0,"- - -",AA74/AA77*100)</f>
        <v>10.006060511880158</v>
      </c>
      <c r="AE74" s="69"/>
    </row>
    <row r="75" spans="1:31" x14ac:dyDescent="0.3">
      <c r="A75" s="52" t="s">
        <v>51</v>
      </c>
      <c r="B75" s="62" t="s">
        <v>350</v>
      </c>
      <c r="C75" s="9">
        <v>114</v>
      </c>
      <c r="D75" s="3">
        <f>IF(C77=0,"- - -",C75/C77*100)</f>
        <v>85.714285714285708</v>
      </c>
      <c r="E75" s="2">
        <v>535</v>
      </c>
      <c r="F75" s="3">
        <f>IF(E77=0,"- - -",E75/E77*100)</f>
        <v>87.275693311582387</v>
      </c>
      <c r="G75" s="2">
        <v>750</v>
      </c>
      <c r="H75" s="3">
        <f>IF(G77=0,"- - -",G75/G77*100)</f>
        <v>86.906141367323286</v>
      </c>
      <c r="I75" s="2">
        <v>1528</v>
      </c>
      <c r="J75" s="3">
        <f>IF(I77=0,"- - -",I75/I77*100)</f>
        <v>86.572237960339947</v>
      </c>
      <c r="K75" s="2">
        <v>5033</v>
      </c>
      <c r="L75" s="3">
        <f>IF(K77=0,"- - -",K75/K77*100)</f>
        <v>85.814151747655586</v>
      </c>
      <c r="M75" s="2">
        <v>20620</v>
      </c>
      <c r="N75" s="3">
        <f>IF(M77=0,"- - -",M75/M77*100)</f>
        <v>87.11081069663301</v>
      </c>
      <c r="O75" s="2">
        <v>44205</v>
      </c>
      <c r="P75" s="3">
        <f>IF(O77=0,"- - -",O75/O77*100)</f>
        <v>87.790201179671527</v>
      </c>
      <c r="Q75" s="2">
        <v>31041</v>
      </c>
      <c r="R75" s="3">
        <f>IF(Q77=0,"- - -",Q75/Q77*100)</f>
        <v>87.997165131112681</v>
      </c>
      <c r="S75" s="2">
        <v>7909</v>
      </c>
      <c r="T75" s="3">
        <f>IF(S77=0,"- - -",S75/S77*100)</f>
        <v>87.51798163107226</v>
      </c>
      <c r="U75" s="2">
        <v>897</v>
      </c>
      <c r="V75" s="3">
        <f>IF(U77=0,"- - -",U75/U77*100)</f>
        <v>87.002909796314256</v>
      </c>
      <c r="W75" s="2">
        <v>74</v>
      </c>
      <c r="X75" s="3">
        <f>IF(W77=0,"- - -",W75/W77*100)</f>
        <v>84.090909090909093</v>
      </c>
      <c r="Y75" s="2">
        <v>0</v>
      </c>
      <c r="Z75" s="3">
        <f>IF(Y77=0,"- - -",Y75/Y77*100)</f>
        <v>0</v>
      </c>
      <c r="AA75" s="26">
        <f t="shared" ref="AA75:AA76" si="6">C75+E75+G75+I75+K75+M75+O75+Q75+S75+U75+W75+Y75</f>
        <v>112706</v>
      </c>
      <c r="AB75" s="29">
        <f>IF(AA77=0,"- - -",AA75/AA77*100)</f>
        <v>87.57128871346211</v>
      </c>
      <c r="AE75" s="69"/>
    </row>
    <row r="76" spans="1:31" ht="15" thickBot="1" x14ac:dyDescent="0.35">
      <c r="A76" s="52" t="s">
        <v>52</v>
      </c>
      <c r="B76" s="62" t="s">
        <v>127</v>
      </c>
      <c r="C76" s="9">
        <v>7</v>
      </c>
      <c r="D76" s="3">
        <f>IF(C77=0,"- - -",C76/C77*100)</f>
        <v>5.2631578947368416</v>
      </c>
      <c r="E76" s="2">
        <v>23</v>
      </c>
      <c r="F76" s="3">
        <f>IF(E77=0,"- - -",E76/E77*100)</f>
        <v>3.7520391517128875</v>
      </c>
      <c r="G76" s="2">
        <v>40</v>
      </c>
      <c r="H76" s="3">
        <f>IF(G77=0,"- - -",G76/G77*100)</f>
        <v>4.6349942062572422</v>
      </c>
      <c r="I76" s="2">
        <v>64</v>
      </c>
      <c r="J76" s="3">
        <f>IF(I77=0,"- - -",I76/I77*100)</f>
        <v>3.6260623229461753</v>
      </c>
      <c r="K76" s="2">
        <v>208</v>
      </c>
      <c r="L76" s="3">
        <f>IF(K77=0,"- - -",K76/K77*100)</f>
        <v>3.5464620630861039</v>
      </c>
      <c r="M76" s="2">
        <v>601</v>
      </c>
      <c r="N76" s="3">
        <f>IF(M77=0,"- - -",M76/M77*100)</f>
        <v>2.5389717375691774</v>
      </c>
      <c r="O76" s="2">
        <v>1188</v>
      </c>
      <c r="P76" s="3">
        <f>IF(O77=0,"- - -",O76/O77*100)</f>
        <v>2.3593430381506564</v>
      </c>
      <c r="Q76" s="2">
        <v>781</v>
      </c>
      <c r="R76" s="3">
        <f>IF(Q77=0,"- - -",Q76/Q77*100)</f>
        <v>2.214032600992204</v>
      </c>
      <c r="S76" s="2">
        <v>178</v>
      </c>
      <c r="T76" s="3">
        <f>IF(S77=0,"- - -",S76/S77*100)</f>
        <v>1.9696802036073917</v>
      </c>
      <c r="U76" s="2">
        <v>20</v>
      </c>
      <c r="V76" s="3">
        <f>IF(U77=0,"- - -",U76/U77*100)</f>
        <v>1.9398642095053349</v>
      </c>
      <c r="W76" s="2">
        <v>0</v>
      </c>
      <c r="X76" s="3">
        <f>IF(W77=0,"- - -",W76/W77*100)</f>
        <v>0</v>
      </c>
      <c r="Y76" s="2">
        <v>8</v>
      </c>
      <c r="Z76" s="3">
        <f>IF(Y77=0,"- - -",Y76/Y77*100)</f>
        <v>100</v>
      </c>
      <c r="AA76" s="26">
        <f t="shared" si="6"/>
        <v>3118</v>
      </c>
      <c r="AB76" s="29">
        <f>IF(AA77=0,"- - -",AA76/AA77*100)</f>
        <v>2.4226507746577362</v>
      </c>
      <c r="AE76" s="69"/>
    </row>
    <row r="77" spans="1:31" x14ac:dyDescent="0.3">
      <c r="A77" s="170" t="s">
        <v>153</v>
      </c>
      <c r="B77" s="171"/>
      <c r="C77" s="14">
        <f>SUM(C74:C76)</f>
        <v>133</v>
      </c>
      <c r="D77" s="15">
        <f>IF(C77=0,"- - -",C77/C77*100)</f>
        <v>100</v>
      </c>
      <c r="E77" s="16">
        <f>SUM(E74:E76)</f>
        <v>613</v>
      </c>
      <c r="F77" s="15">
        <f>IF(E77=0,"- - -",E77/E77*100)</f>
        <v>100</v>
      </c>
      <c r="G77" s="16">
        <f>SUM(G74:G76)</f>
        <v>863</v>
      </c>
      <c r="H77" s="15">
        <f>IF(G77=0,"- - -",G77/G77*100)</f>
        <v>100</v>
      </c>
      <c r="I77" s="16">
        <f>SUM(I74:I76)</f>
        <v>1765</v>
      </c>
      <c r="J77" s="15">
        <f>IF(I77=0,"- - -",I77/I77*100)</f>
        <v>100</v>
      </c>
      <c r="K77" s="16">
        <f>SUM(K74:K76)</f>
        <v>5865</v>
      </c>
      <c r="L77" s="15">
        <f>IF(K77=0,"- - -",K77/K77*100)</f>
        <v>100</v>
      </c>
      <c r="M77" s="16">
        <f>SUM(M74:M76)</f>
        <v>23671</v>
      </c>
      <c r="N77" s="15">
        <f>IF(M77=0,"- - -",M77/M77*100)</f>
        <v>100</v>
      </c>
      <c r="O77" s="16">
        <f>SUM(O74:O76)</f>
        <v>50353</v>
      </c>
      <c r="P77" s="15">
        <f>IF(O77=0,"- - -",O77/O77*100)</f>
        <v>100</v>
      </c>
      <c r="Q77" s="16">
        <f>SUM(Q74:Q76)</f>
        <v>35275</v>
      </c>
      <c r="R77" s="15">
        <f>IF(Q77=0,"- - -",Q77/Q77*100)</f>
        <v>100</v>
      </c>
      <c r="S77" s="16">
        <f>SUM(S74:S76)</f>
        <v>9037</v>
      </c>
      <c r="T77" s="15">
        <f>IF(S77=0,"- - -",S77/S77*100)</f>
        <v>100</v>
      </c>
      <c r="U77" s="16">
        <f>SUM(U74:U76)</f>
        <v>1031</v>
      </c>
      <c r="V77" s="15">
        <f>IF(U77=0,"- - -",U77/U77*100)</f>
        <v>100</v>
      </c>
      <c r="W77" s="16">
        <f>SUM(W74:W76)</f>
        <v>88</v>
      </c>
      <c r="X77" s="15">
        <f>IF(W77=0,"- - -",W77/W77*100)</f>
        <v>100</v>
      </c>
      <c r="Y77" s="16">
        <f>SUM(Y74:Y76)</f>
        <v>8</v>
      </c>
      <c r="Z77" s="15">
        <f>IF(Y77=0,"- - -",Y77/Y77*100)</f>
        <v>100</v>
      </c>
      <c r="AA77" s="22">
        <f>SUM(AA74:AA76)</f>
        <v>128702</v>
      </c>
      <c r="AB77" s="23">
        <f>IF(AA77=0,"- - -",AA77/AA77*100)</f>
        <v>100</v>
      </c>
      <c r="AE77" s="69"/>
    </row>
    <row r="78" spans="1:31" ht="15" thickBot="1" x14ac:dyDescent="0.35">
      <c r="A78" s="163" t="s">
        <v>616</v>
      </c>
      <c r="B78" s="164"/>
      <c r="C78" s="18">
        <f>IF($AA77=0,"- - -",C77/$AA77*100)</f>
        <v>0.10333949744370716</v>
      </c>
      <c r="D78" s="19"/>
      <c r="E78" s="20">
        <f>IF($AA77=0,"- - -",E77/$AA77*100)</f>
        <v>0.47629407468415413</v>
      </c>
      <c r="F78" s="19"/>
      <c r="G78" s="20">
        <f>IF($AA77=0,"- - -",G77/$AA77*100)</f>
        <v>0.67054125033022016</v>
      </c>
      <c r="H78" s="19"/>
      <c r="I78" s="20">
        <f>IF($AA77=0,"- - -",I77/$AA77*100)</f>
        <v>1.3713850600612267</v>
      </c>
      <c r="J78" s="19"/>
      <c r="K78" s="20">
        <f>IF($AA77=0,"- - -",K77/$AA77*100)</f>
        <v>4.5570387406567114</v>
      </c>
      <c r="L78" s="19"/>
      <c r="M78" s="20">
        <f>IF($AA77=0,"- - -",M77/$AA77*100)</f>
        <v>18.392099578872124</v>
      </c>
      <c r="N78" s="19"/>
      <c r="O78" s="20">
        <f>IF($AA77=0,"- - -",O77/$AA77*100)</f>
        <v>39.123712141225461</v>
      </c>
      <c r="P78" s="19"/>
      <c r="Q78" s="20">
        <f>IF($AA77=0,"- - -",Q77/$AA77*100)</f>
        <v>27.408276483659925</v>
      </c>
      <c r="R78" s="19"/>
      <c r="S78" s="20">
        <f>IF($AA77=0,"- - -",S77/$AA77*100)</f>
        <v>7.0216469052539976</v>
      </c>
      <c r="T78" s="19"/>
      <c r="U78" s="20">
        <f>IF($AA77=0,"- - -",U77/$AA77*100)</f>
        <v>0.80107535236437666</v>
      </c>
      <c r="V78" s="19"/>
      <c r="W78" s="20">
        <f>IF($AA77=0,"- - -",W77/$AA77*100)</f>
        <v>6.8375005827415264E-2</v>
      </c>
      <c r="X78" s="19"/>
      <c r="Y78" s="20">
        <f>IF($AA77=0,"- - -",Y77/$AA77*100)</f>
        <v>6.2159096206741158E-3</v>
      </c>
      <c r="Z78" s="19"/>
      <c r="AA78" s="24">
        <f>IF($AA77=0,"- - -",AA77/$AA77*100)</f>
        <v>100</v>
      </c>
      <c r="AB78" s="25"/>
    </row>
    <row r="79" spans="1:31" x14ac:dyDescent="0.3">
      <c r="A79" s="63"/>
    </row>
    <row r="81" spans="1:15" x14ac:dyDescent="0.3">
      <c r="A81" s="49" t="s">
        <v>472</v>
      </c>
      <c r="J81" s="48"/>
      <c r="L81" s="48"/>
    </row>
    <row r="82" spans="1:15" ht="15" thickBot="1" x14ac:dyDescent="0.35"/>
    <row r="83" spans="1:15" ht="14.4" customHeight="1" x14ac:dyDescent="0.3">
      <c r="A83" s="172" t="s">
        <v>348</v>
      </c>
      <c r="B83" s="173"/>
      <c r="C83" s="32" t="s">
        <v>423</v>
      </c>
      <c r="D83" s="33"/>
      <c r="E83" s="33" t="s">
        <v>424</v>
      </c>
      <c r="F83" s="33"/>
      <c r="G83" s="33" t="s">
        <v>425</v>
      </c>
      <c r="H83" s="33"/>
      <c r="I83" s="33" t="s">
        <v>426</v>
      </c>
      <c r="J83" s="33"/>
      <c r="K83" s="35" t="s">
        <v>153</v>
      </c>
      <c r="L83" s="36"/>
    </row>
    <row r="84" spans="1:15" ht="15" thickBot="1" x14ac:dyDescent="0.35">
      <c r="A84" s="174"/>
      <c r="B84" s="175"/>
      <c r="C84" s="37" t="s">
        <v>154</v>
      </c>
      <c r="D84" s="38" t="s">
        <v>0</v>
      </c>
      <c r="E84" s="39" t="s">
        <v>154</v>
      </c>
      <c r="F84" s="38" t="s">
        <v>0</v>
      </c>
      <c r="G84" s="39" t="s">
        <v>154</v>
      </c>
      <c r="H84" s="38" t="s">
        <v>0</v>
      </c>
      <c r="I84" s="37" t="s">
        <v>154</v>
      </c>
      <c r="J84" s="38" t="s">
        <v>0</v>
      </c>
      <c r="K84" s="41" t="s">
        <v>154</v>
      </c>
      <c r="L84" s="42" t="s">
        <v>0</v>
      </c>
    </row>
    <row r="85" spans="1:15" x14ac:dyDescent="0.3">
      <c r="A85" s="55" t="s">
        <v>50</v>
      </c>
      <c r="B85" s="62" t="s">
        <v>349</v>
      </c>
      <c r="C85" s="8">
        <v>1</v>
      </c>
      <c r="D85" s="5">
        <f>IF(C88=0,"- - -",C85/C88*100)</f>
        <v>6.666666666666667</v>
      </c>
      <c r="E85" s="4">
        <v>6608</v>
      </c>
      <c r="F85" s="5">
        <f>IF(E88=0,"- - -",E85/E88*100)</f>
        <v>10.017585349584621</v>
      </c>
      <c r="G85" s="4">
        <v>6269</v>
      </c>
      <c r="H85" s="5">
        <f>IF(G88=0,"- - -",G85/G88*100)</f>
        <v>9.9947387720612859</v>
      </c>
      <c r="I85" s="4">
        <v>0</v>
      </c>
      <c r="J85" s="5" t="str">
        <f>IF($I$88=0,"-    ",I85/$I$88*100)</f>
        <v xml:space="preserve">-    </v>
      </c>
      <c r="K85" s="26">
        <f>C85+E85+G85+I85</f>
        <v>12878</v>
      </c>
      <c r="L85" s="27">
        <f>IF(K88=0,"- - -",K85/K88*100)</f>
        <v>10.006060511880158</v>
      </c>
      <c r="O85" s="69"/>
    </row>
    <row r="86" spans="1:15" x14ac:dyDescent="0.3">
      <c r="A86" s="52" t="s">
        <v>51</v>
      </c>
      <c r="B86" s="62" t="s">
        <v>350</v>
      </c>
      <c r="C86" s="9">
        <v>13</v>
      </c>
      <c r="D86" s="3">
        <f>IF(C88=0,"- - -",C86/C88*100)</f>
        <v>86.666666666666671</v>
      </c>
      <c r="E86" s="2">
        <v>57758</v>
      </c>
      <c r="F86" s="3">
        <f>IF(E88=0,"- - -",E86/E88*100)</f>
        <v>87.559881147292458</v>
      </c>
      <c r="G86" s="2">
        <v>54935</v>
      </c>
      <c r="H86" s="3">
        <f>IF(G88=0,"- - -",G86/G88*100)</f>
        <v>87.583502064633393</v>
      </c>
      <c r="I86" s="2">
        <v>0</v>
      </c>
      <c r="J86" s="5" t="str">
        <f t="shared" ref="J86:J87" si="7">IF($I$88=0,"-    ",I86/$I$88*100)</f>
        <v xml:space="preserve">-    </v>
      </c>
      <c r="K86" s="26">
        <f t="shared" ref="K86:K87" si="8">C86+E86+G86+I86</f>
        <v>112706</v>
      </c>
      <c r="L86" s="29">
        <f>IF(K88=0,"- - -",K86/K88*100)</f>
        <v>87.57128871346211</v>
      </c>
      <c r="O86" s="69"/>
    </row>
    <row r="87" spans="1:15" ht="15" thickBot="1" x14ac:dyDescent="0.35">
      <c r="A87" s="52" t="s">
        <v>52</v>
      </c>
      <c r="B87" s="62" t="s">
        <v>127</v>
      </c>
      <c r="C87" s="9">
        <v>1</v>
      </c>
      <c r="D87" s="3">
        <f>IF(C88=0,"- - -",C87/C88*100)</f>
        <v>6.666666666666667</v>
      </c>
      <c r="E87" s="2">
        <v>1598</v>
      </c>
      <c r="F87" s="3">
        <f>IF(E88=0,"- - -",E87/E88*100)</f>
        <v>2.4225335031229154</v>
      </c>
      <c r="G87" s="2">
        <v>1519</v>
      </c>
      <c r="H87" s="3">
        <f>IF(G88=0,"- - -",G87/G88*100)</f>
        <v>2.4217591633053268</v>
      </c>
      <c r="I87" s="2">
        <v>0</v>
      </c>
      <c r="J87" s="5" t="str">
        <f t="shared" si="7"/>
        <v xml:space="preserve">-    </v>
      </c>
      <c r="K87" s="26">
        <f t="shared" si="8"/>
        <v>3118</v>
      </c>
      <c r="L87" s="29">
        <f>IF(K88=0,"- - -",K87/K88*100)</f>
        <v>2.4226507746577362</v>
      </c>
      <c r="O87" s="69"/>
    </row>
    <row r="88" spans="1:15" x14ac:dyDescent="0.3">
      <c r="A88" s="161" t="s">
        <v>153</v>
      </c>
      <c r="B88" s="162"/>
      <c r="C88" s="14">
        <f>SUM(C85:C87)</f>
        <v>15</v>
      </c>
      <c r="D88" s="15">
        <f>IF(C88=0,"- - -",C88/C88*100)</f>
        <v>100</v>
      </c>
      <c r="E88" s="16">
        <f>SUM(E85:E87)</f>
        <v>65964</v>
      </c>
      <c r="F88" s="15">
        <f>IF(E88=0,"- - -",E88/E88*100)</f>
        <v>100</v>
      </c>
      <c r="G88" s="16">
        <f>SUM(G85:G87)</f>
        <v>62723</v>
      </c>
      <c r="H88" s="15">
        <f>IF(G88=0,"- - -",G88/G88*100)</f>
        <v>100</v>
      </c>
      <c r="I88" s="16">
        <f>SUM(I85:I87)</f>
        <v>0</v>
      </c>
      <c r="J88" s="15" t="str">
        <f>IF($I$88=0,"-    ",I88/$I$88*100)</f>
        <v xml:space="preserve">-    </v>
      </c>
      <c r="K88" s="22">
        <f>SUM(K85:K87)</f>
        <v>128702</v>
      </c>
      <c r="L88" s="23">
        <f>IF(K88=0,"- - -",K88/K88*100)</f>
        <v>100</v>
      </c>
      <c r="O88" s="69"/>
    </row>
    <row r="89" spans="1:15" ht="15" thickBot="1" x14ac:dyDescent="0.35">
      <c r="A89" s="163" t="s">
        <v>245</v>
      </c>
      <c r="B89" s="164"/>
      <c r="C89" s="18">
        <f>IF($K88=0,"- - -",C88/$K88*100)</f>
        <v>1.1654830538763967E-2</v>
      </c>
      <c r="D89" s="19"/>
      <c r="E89" s="20">
        <f>IF($K88=0,"- - -",E88/$K88*100)</f>
        <v>51.253282777268417</v>
      </c>
      <c r="F89" s="19"/>
      <c r="G89" s="20">
        <f>IF($K88=0,"- - -",G88/$K88*100)</f>
        <v>48.735062392192816</v>
      </c>
      <c r="H89" s="19"/>
      <c r="I89" s="20">
        <f>IF($K88=0,"- - -",I88/$K88*100)</f>
        <v>0</v>
      </c>
      <c r="J89" s="19"/>
      <c r="K89" s="24">
        <f>IF($K88=0,"- - -",K88/$K88*100)</f>
        <v>100</v>
      </c>
      <c r="L89" s="25"/>
    </row>
    <row r="92" spans="1:15" x14ac:dyDescent="0.3">
      <c r="A92" s="1" t="s">
        <v>473</v>
      </c>
      <c r="J92" s="48"/>
      <c r="L92" s="48"/>
    </row>
    <row r="93" spans="1:15" ht="15" thickBot="1" x14ac:dyDescent="0.35"/>
    <row r="94" spans="1:15" ht="14.4" customHeight="1" x14ac:dyDescent="0.3">
      <c r="A94" s="172" t="s">
        <v>348</v>
      </c>
      <c r="B94" s="173"/>
      <c r="C94" s="32" t="s">
        <v>259</v>
      </c>
      <c r="D94" s="33"/>
      <c r="E94" s="33" t="s">
        <v>260</v>
      </c>
      <c r="F94" s="33"/>
      <c r="G94" s="33" t="s">
        <v>261</v>
      </c>
      <c r="H94" s="33"/>
      <c r="I94" s="33" t="s">
        <v>262</v>
      </c>
      <c r="J94" s="33"/>
      <c r="K94" s="35" t="s">
        <v>153</v>
      </c>
      <c r="L94" s="36"/>
    </row>
    <row r="95" spans="1:15" ht="15" thickBot="1" x14ac:dyDescent="0.35">
      <c r="A95" s="174"/>
      <c r="B95" s="175"/>
      <c r="C95" s="37" t="s">
        <v>154</v>
      </c>
      <c r="D95" s="38" t="s">
        <v>0</v>
      </c>
      <c r="E95" s="39" t="s">
        <v>154</v>
      </c>
      <c r="F95" s="38" t="s">
        <v>0</v>
      </c>
      <c r="G95" s="39" t="s">
        <v>154</v>
      </c>
      <c r="H95" s="38" t="s">
        <v>0</v>
      </c>
      <c r="I95" s="37" t="s">
        <v>154</v>
      </c>
      <c r="J95" s="38" t="s">
        <v>0</v>
      </c>
      <c r="K95" s="41" t="s">
        <v>154</v>
      </c>
      <c r="L95" s="42" t="s">
        <v>0</v>
      </c>
    </row>
    <row r="96" spans="1:15" x14ac:dyDescent="0.3">
      <c r="A96" s="55" t="s">
        <v>50</v>
      </c>
      <c r="B96" s="62" t="s">
        <v>349</v>
      </c>
      <c r="C96" s="8">
        <v>12384</v>
      </c>
      <c r="D96" s="5">
        <f>IF(C99=0,"- - -",C96/C99*100)</f>
        <v>10.014313092841027</v>
      </c>
      <c r="E96" s="4">
        <v>221</v>
      </c>
      <c r="F96" s="5">
        <f>IF(E99=0,"- - -",E96/E99*100)</f>
        <v>10.022675736961451</v>
      </c>
      <c r="G96" s="4">
        <v>5</v>
      </c>
      <c r="H96" s="5">
        <f>IF(G99=0,"- - -",G96/G99*100)</f>
        <v>13.513513513513514</v>
      </c>
      <c r="I96" s="4">
        <v>45</v>
      </c>
      <c r="J96" s="5">
        <f>IF(I99=0,"- - -",I96/I99*100)</f>
        <v>8.1374321880650999</v>
      </c>
      <c r="K96" s="26">
        <f>C96+E96+G96+I96</f>
        <v>12655</v>
      </c>
      <c r="L96" s="27">
        <f>IF(K99=0,"- - -",K96/K99*100)</f>
        <v>10.007275142735137</v>
      </c>
      <c r="O96" s="69"/>
    </row>
    <row r="97" spans="1:35" x14ac:dyDescent="0.3">
      <c r="A97" s="52" t="s">
        <v>51</v>
      </c>
      <c r="B97" s="62" t="s">
        <v>350</v>
      </c>
      <c r="C97" s="9">
        <v>108342</v>
      </c>
      <c r="D97" s="3">
        <f>IF(C99=0,"- - -",C97/C99*100)</f>
        <v>87.610683874724046</v>
      </c>
      <c r="E97" s="2">
        <v>1912</v>
      </c>
      <c r="F97" s="3">
        <f>IF(E99=0,"- - -",E97/E99*100)</f>
        <v>86.712018140589564</v>
      </c>
      <c r="G97" s="2">
        <v>29</v>
      </c>
      <c r="H97" s="3">
        <f>IF(G99=0,"- - -",G97/G99*100)</f>
        <v>78.378378378378372</v>
      </c>
      <c r="I97" s="2">
        <v>481</v>
      </c>
      <c r="J97" s="3">
        <f>IF(I99=0,"- - -",I97/I99*100)</f>
        <v>86.980108499095849</v>
      </c>
      <c r="K97" s="26">
        <f t="shared" ref="K97:K98" si="9">C97+E97+G97+I97</f>
        <v>110764</v>
      </c>
      <c r="L97" s="29">
        <f>IF(K99=0,"- - -",K97/K99*100)</f>
        <v>87.589555425516778</v>
      </c>
      <c r="O97" s="69"/>
    </row>
    <row r="98" spans="1:35" ht="15" thickBot="1" x14ac:dyDescent="0.35">
      <c r="A98" s="52" t="s">
        <v>52</v>
      </c>
      <c r="B98" s="62" t="s">
        <v>127</v>
      </c>
      <c r="C98" s="9">
        <v>2937</v>
      </c>
      <c r="D98" s="3">
        <f>IF(C99=0,"- - -",C98/C99*100)</f>
        <v>2.3750030324349241</v>
      </c>
      <c r="E98" s="2">
        <v>72</v>
      </c>
      <c r="F98" s="3">
        <f>IF(E99=0,"- - -",E98/E99*100)</f>
        <v>3.2653061224489797</v>
      </c>
      <c r="G98" s="2">
        <v>3</v>
      </c>
      <c r="H98" s="3">
        <f>IF(G99=0,"- - -",G98/G99*100)</f>
        <v>8.1081081081081088</v>
      </c>
      <c r="I98" s="2">
        <v>27</v>
      </c>
      <c r="J98" s="3">
        <f>IF(I99=0,"- - -",I98/I99*100)</f>
        <v>4.8824593128390594</v>
      </c>
      <c r="K98" s="26">
        <f t="shared" si="9"/>
        <v>3039</v>
      </c>
      <c r="L98" s="29">
        <f>IF(K99=0,"- - -",K98/K99*100)</f>
        <v>2.4031694317480903</v>
      </c>
      <c r="O98" s="69"/>
    </row>
    <row r="99" spans="1:35" x14ac:dyDescent="0.3">
      <c r="A99" s="161" t="s">
        <v>153</v>
      </c>
      <c r="B99" s="162"/>
      <c r="C99" s="14">
        <f>SUM(C96:C98)</f>
        <v>123663</v>
      </c>
      <c r="D99" s="15">
        <f>IF(C99=0,"- - -",C99/C99*100)</f>
        <v>100</v>
      </c>
      <c r="E99" s="16">
        <f>SUM(E96:E98)</f>
        <v>2205</v>
      </c>
      <c r="F99" s="15">
        <f>IF(E99=0,"- - -",E99/E99*100)</f>
        <v>100</v>
      </c>
      <c r="G99" s="16">
        <f>SUM(G96:G98)</f>
        <v>37</v>
      </c>
      <c r="H99" s="15">
        <f>IF(G99=0,"- - -",G99/G99*100)</f>
        <v>100</v>
      </c>
      <c r="I99" s="16">
        <f>SUM(I96:I98)</f>
        <v>553</v>
      </c>
      <c r="J99" s="15">
        <f>IF(I99=0,"- - -",I99/I99*100)</f>
        <v>100</v>
      </c>
      <c r="K99" s="22">
        <f>SUM(K96:K98)</f>
        <v>126458</v>
      </c>
      <c r="L99" s="23">
        <f>IF(K99=0,"- - -",K99/K99*100)</f>
        <v>100</v>
      </c>
      <c r="O99" s="69"/>
    </row>
    <row r="100" spans="1:35" ht="15" thickBot="1" x14ac:dyDescent="0.35">
      <c r="A100" s="163" t="s">
        <v>609</v>
      </c>
      <c r="B100" s="164"/>
      <c r="C100" s="18">
        <f>IF($K99=0,"- - -",C99/$K99*100)</f>
        <v>97.789780006009892</v>
      </c>
      <c r="D100" s="19"/>
      <c r="E100" s="20">
        <f>IF($K99=0,"- - -",E99/$K99*100)</f>
        <v>1.7436619272802039</v>
      </c>
      <c r="F100" s="19"/>
      <c r="G100" s="20">
        <f>IF($K99=0,"- - -",G99/$K99*100)</f>
        <v>2.9258726217400242E-2</v>
      </c>
      <c r="H100" s="19"/>
      <c r="I100" s="20">
        <f>IF($K99=0,"- - -",I99/$K99*100)</f>
        <v>0.43729934049249553</v>
      </c>
      <c r="J100" s="19"/>
      <c r="K100" s="24">
        <f>IF($K99=0,"- - -",K99/$K99*100)</f>
        <v>100</v>
      </c>
      <c r="L100" s="25"/>
    </row>
    <row r="101" spans="1:35" x14ac:dyDescent="0.3">
      <c r="A101" s="63"/>
    </row>
    <row r="103" spans="1:35" x14ac:dyDescent="0.3">
      <c r="A103" s="49" t="s">
        <v>474</v>
      </c>
      <c r="L103" s="48"/>
    </row>
    <row r="104" spans="1:35" ht="15" thickBot="1" x14ac:dyDescent="0.35"/>
    <row r="105" spans="1:35" ht="14.4" customHeight="1" x14ac:dyDescent="0.3">
      <c r="A105" s="172" t="s">
        <v>348</v>
      </c>
      <c r="B105" s="173"/>
      <c r="C105" s="32" t="s">
        <v>184</v>
      </c>
      <c r="D105" s="33"/>
      <c r="E105" s="33" t="s">
        <v>185</v>
      </c>
      <c r="F105" s="33"/>
      <c r="G105" s="33" t="s">
        <v>170</v>
      </c>
      <c r="H105" s="33"/>
      <c r="I105" s="33" t="s">
        <v>171</v>
      </c>
      <c r="J105" s="33"/>
      <c r="K105" s="33" t="s">
        <v>172</v>
      </c>
      <c r="L105" s="33"/>
      <c r="M105" s="33" t="s">
        <v>173</v>
      </c>
      <c r="N105" s="33"/>
      <c r="O105" s="33" t="s">
        <v>174</v>
      </c>
      <c r="P105" s="33"/>
      <c r="Q105" s="33" t="s">
        <v>175</v>
      </c>
      <c r="R105" s="33"/>
      <c r="S105" s="33" t="s">
        <v>176</v>
      </c>
      <c r="T105" s="33"/>
      <c r="U105" s="33" t="s">
        <v>177</v>
      </c>
      <c r="V105" s="33"/>
      <c r="W105" s="33" t="s">
        <v>178</v>
      </c>
      <c r="X105" s="33"/>
      <c r="Y105" s="33" t="s">
        <v>180</v>
      </c>
      <c r="Z105" s="33"/>
      <c r="AA105" s="33" t="s">
        <v>181</v>
      </c>
      <c r="AB105" s="34"/>
      <c r="AC105" s="33" t="s">
        <v>182</v>
      </c>
      <c r="AD105" s="33"/>
      <c r="AE105" s="35" t="s">
        <v>153</v>
      </c>
      <c r="AF105" s="36"/>
    </row>
    <row r="106" spans="1:35" ht="15" thickBot="1" x14ac:dyDescent="0.35">
      <c r="A106" s="174"/>
      <c r="B106" s="175"/>
      <c r="C106" s="37" t="s">
        <v>154</v>
      </c>
      <c r="D106" s="38" t="s">
        <v>0</v>
      </c>
      <c r="E106" s="39" t="s">
        <v>154</v>
      </c>
      <c r="F106" s="38" t="s">
        <v>0</v>
      </c>
      <c r="G106" s="39" t="s">
        <v>154</v>
      </c>
      <c r="H106" s="38" t="s">
        <v>0</v>
      </c>
      <c r="I106" s="37" t="s">
        <v>154</v>
      </c>
      <c r="J106" s="38" t="s">
        <v>0</v>
      </c>
      <c r="K106" s="37" t="s">
        <v>154</v>
      </c>
      <c r="L106" s="38" t="s">
        <v>0</v>
      </c>
      <c r="M106" s="37" t="s">
        <v>154</v>
      </c>
      <c r="N106" s="38" t="s">
        <v>0</v>
      </c>
      <c r="O106" s="37" t="s">
        <v>154</v>
      </c>
      <c r="P106" s="38" t="s">
        <v>0</v>
      </c>
      <c r="Q106" s="37" t="s">
        <v>154</v>
      </c>
      <c r="R106" s="38" t="s">
        <v>0</v>
      </c>
      <c r="S106" s="37" t="s">
        <v>154</v>
      </c>
      <c r="T106" s="38" t="s">
        <v>0</v>
      </c>
      <c r="U106" s="37" t="s">
        <v>154</v>
      </c>
      <c r="V106" s="38" t="s">
        <v>0</v>
      </c>
      <c r="W106" s="37" t="s">
        <v>154</v>
      </c>
      <c r="X106" s="38" t="s">
        <v>0</v>
      </c>
      <c r="Y106" s="37" t="s">
        <v>154</v>
      </c>
      <c r="Z106" s="38" t="s">
        <v>0</v>
      </c>
      <c r="AA106" s="37" t="s">
        <v>154</v>
      </c>
      <c r="AB106" s="38" t="s">
        <v>0</v>
      </c>
      <c r="AC106" s="37" t="s">
        <v>154</v>
      </c>
      <c r="AD106" s="38" t="s">
        <v>0</v>
      </c>
      <c r="AE106" s="41" t="s">
        <v>154</v>
      </c>
      <c r="AF106" s="42" t="s">
        <v>0</v>
      </c>
    </row>
    <row r="107" spans="1:35" x14ac:dyDescent="0.3">
      <c r="A107" s="55" t="s">
        <v>50</v>
      </c>
      <c r="B107" s="62" t="s">
        <v>349</v>
      </c>
      <c r="C107" s="8">
        <v>124</v>
      </c>
      <c r="D107" s="5">
        <f>IF(C110=0,"- - -",C107/C110*100)</f>
        <v>6.4182194616977233</v>
      </c>
      <c r="E107" s="4">
        <v>159</v>
      </c>
      <c r="F107" s="5">
        <f>IF(E110=0,"- - -",E107/E110*100)</f>
        <v>6.4950980392156872</v>
      </c>
      <c r="G107" s="4">
        <v>284</v>
      </c>
      <c r="H107" s="5">
        <f>IF(G110=0,"- - -",G107/G110*100)</f>
        <v>5.7817589576547226</v>
      </c>
      <c r="I107" s="4">
        <v>1445</v>
      </c>
      <c r="J107" s="5">
        <f>IF(I110=0,"- - -",I107/I110*100)</f>
        <v>6.2330155717551659</v>
      </c>
      <c r="K107" s="4">
        <v>3657</v>
      </c>
      <c r="L107" s="5">
        <f>IF(K110=0,"- - -",K107/K110*100)</f>
        <v>7.1301838600869587</v>
      </c>
      <c r="M107" s="4">
        <v>3511</v>
      </c>
      <c r="N107" s="5">
        <f>IF(M110=0,"- - -",M107/M110*100)</f>
        <v>14.812470995232671</v>
      </c>
      <c r="O107" s="4">
        <v>2111</v>
      </c>
      <c r="P107" s="5">
        <f>IF(O110=0,"- - -",O107/O110*100)</f>
        <v>22.41690559626208</v>
      </c>
      <c r="Q107" s="4">
        <v>650</v>
      </c>
      <c r="R107" s="5">
        <f>IF(Q110=0,"- - -",Q107/Q110*100)</f>
        <v>19.339482296935437</v>
      </c>
      <c r="S107" s="4">
        <v>154</v>
      </c>
      <c r="T107" s="5">
        <f>IF(S110=0,"- - -",S107/S110*100)</f>
        <v>13.786929274843329</v>
      </c>
      <c r="U107" s="4">
        <v>80</v>
      </c>
      <c r="V107" s="5">
        <f>IF(U110=0,"- - -",U107/U110*100)</f>
        <v>11.315417256011315</v>
      </c>
      <c r="W107" s="4">
        <v>61</v>
      </c>
      <c r="X107" s="5">
        <f>IF(W110=0,"- - -",W107/W110*100)</f>
        <v>10.777385159010601</v>
      </c>
      <c r="Y107" s="4">
        <v>379</v>
      </c>
      <c r="Z107" s="5">
        <f>IF(Y110=0,"- - -",Y107/Y110*100)</f>
        <v>11.551356293812862</v>
      </c>
      <c r="AA107" s="4">
        <v>112</v>
      </c>
      <c r="AB107" s="5">
        <f>IF(AA110=0,"- - -",AA107/AA110*100)</f>
        <v>8.5758039816232774</v>
      </c>
      <c r="AC107" s="4">
        <v>151</v>
      </c>
      <c r="AD107" s="5">
        <f>IF(AC110=0,"- - -",AC107/AC110*100)</f>
        <v>10.202702702702702</v>
      </c>
      <c r="AE107" s="26">
        <f>C107+E107+G107+I107+K107+M107+O107+Q107+S107+U107+W107+Y107+AA107+AC107</f>
        <v>12878</v>
      </c>
      <c r="AF107" s="27">
        <f>IF(AE110=0,"- - -",AE107/AE110*100)</f>
        <v>10.006060511880158</v>
      </c>
      <c r="AI107" s="69"/>
    </row>
    <row r="108" spans="1:35" x14ac:dyDescent="0.3">
      <c r="A108" s="52" t="s">
        <v>51</v>
      </c>
      <c r="B108" s="62" t="s">
        <v>350</v>
      </c>
      <c r="C108" s="9">
        <v>1694</v>
      </c>
      <c r="D108" s="3">
        <f>IF(C110=0,"- - -",C108/C110*100)</f>
        <v>87.681159420289859</v>
      </c>
      <c r="E108" s="2">
        <v>2217</v>
      </c>
      <c r="F108" s="3">
        <f>IF(E110=0,"- - -",E108/E110*100)</f>
        <v>90.563725490196077</v>
      </c>
      <c r="G108" s="2">
        <v>4493</v>
      </c>
      <c r="H108" s="3">
        <f>IF(G110=0,"- - -",G108/G110*100)</f>
        <v>91.469869706840385</v>
      </c>
      <c r="I108" s="2">
        <v>21140</v>
      </c>
      <c r="J108" s="3">
        <f>IF(I110=0,"- - -",I108/I110*100)</f>
        <v>91.187508087822977</v>
      </c>
      <c r="K108" s="2">
        <v>46494</v>
      </c>
      <c r="L108" s="3">
        <f>IF(K110=0,"- - -",K108/K110*100)</f>
        <v>90.651016787225331</v>
      </c>
      <c r="M108" s="2">
        <v>19692</v>
      </c>
      <c r="N108" s="3">
        <f>IF(M110=0,"- - -",M108/M110*100)</f>
        <v>83.078091380837876</v>
      </c>
      <c r="O108" s="2">
        <v>7112</v>
      </c>
      <c r="P108" s="3">
        <f>IF(O110=0,"- - -",O108/O110*100)</f>
        <v>75.522990336625256</v>
      </c>
      <c r="Q108" s="2">
        <v>2618</v>
      </c>
      <c r="R108" s="3">
        <f>IF(Q110=0,"- - -",Q108/Q110*100)</f>
        <v>77.89348408211842</v>
      </c>
      <c r="S108" s="2">
        <v>939</v>
      </c>
      <c r="T108" s="3">
        <f>IF(S110=0,"- - -",S108/S110*100)</f>
        <v>84.064458370635634</v>
      </c>
      <c r="U108" s="2">
        <v>608</v>
      </c>
      <c r="V108" s="3">
        <f>IF(U110=0,"- - -",U108/U110*100)</f>
        <v>85.997171145685996</v>
      </c>
      <c r="W108" s="2">
        <v>485</v>
      </c>
      <c r="X108" s="3">
        <f>IF(W110=0,"- - -",W108/W110*100)</f>
        <v>85.689045936395758</v>
      </c>
      <c r="Y108" s="2">
        <v>2812</v>
      </c>
      <c r="Z108" s="3">
        <f>IF(Y110=0,"- - -",Y108/Y110*100)</f>
        <v>85.7055775678147</v>
      </c>
      <c r="AA108" s="2">
        <v>1142</v>
      </c>
      <c r="AB108" s="3">
        <f>IF(AA110=0,"- - -",AA108/AA110*100)</f>
        <v>87.442572741194496</v>
      </c>
      <c r="AC108" s="2">
        <v>1260</v>
      </c>
      <c r="AD108" s="3">
        <f>IF(AC110=0,"- - -",AC108/AC110*100)</f>
        <v>85.13513513513513</v>
      </c>
      <c r="AE108" s="26">
        <f t="shared" ref="AE108:AE109" si="10">C108+E108+G108+I108+K108+M108+O108+Q108+S108+U108+W108+Y108+AA108+AC108</f>
        <v>112706</v>
      </c>
      <c r="AF108" s="29">
        <f>IF(AE110=0,"- - -",AE108/AE110*100)</f>
        <v>87.57128871346211</v>
      </c>
      <c r="AI108" s="69"/>
    </row>
    <row r="109" spans="1:35" ht="15" thickBot="1" x14ac:dyDescent="0.35">
      <c r="A109" s="52" t="s">
        <v>52</v>
      </c>
      <c r="B109" s="62" t="s">
        <v>127</v>
      </c>
      <c r="C109" s="9">
        <v>114</v>
      </c>
      <c r="D109" s="3">
        <f>IF(C110=0,"- - -",C109/C110*100)</f>
        <v>5.9006211180124222</v>
      </c>
      <c r="E109" s="2">
        <v>72</v>
      </c>
      <c r="F109" s="3">
        <f>IF(E110=0,"- - -",E109/E110*100)</f>
        <v>2.9411764705882351</v>
      </c>
      <c r="G109" s="2">
        <v>135</v>
      </c>
      <c r="H109" s="3">
        <f>IF(G110=0,"- - -",G109/G110*100)</f>
        <v>2.7483713355048858</v>
      </c>
      <c r="I109" s="2">
        <v>598</v>
      </c>
      <c r="J109" s="3">
        <f>IF(I110=0,"- - -",I109/I110*100)</f>
        <v>2.579476340421861</v>
      </c>
      <c r="K109" s="2">
        <v>1138</v>
      </c>
      <c r="L109" s="3">
        <f>IF(K110=0,"- - -",K109/K110*100)</f>
        <v>2.2187993526877108</v>
      </c>
      <c r="M109" s="2">
        <v>500</v>
      </c>
      <c r="N109" s="3">
        <f>IF(M110=0,"- - -",M109/M110*100)</f>
        <v>2.1094376239294603</v>
      </c>
      <c r="O109" s="2">
        <v>194</v>
      </c>
      <c r="P109" s="3">
        <f>IF(O110=0,"- - -",O109/O110*100)</f>
        <v>2.0601040671126687</v>
      </c>
      <c r="Q109" s="2">
        <v>93</v>
      </c>
      <c r="R109" s="3">
        <f>IF(Q110=0,"- - -",Q109/Q110*100)</f>
        <v>2.767033620946147</v>
      </c>
      <c r="S109" s="2">
        <v>24</v>
      </c>
      <c r="T109" s="3">
        <f>IF(S110=0,"- - -",S109/S110*100)</f>
        <v>2.1486123545210387</v>
      </c>
      <c r="U109" s="2">
        <v>19</v>
      </c>
      <c r="V109" s="3">
        <f>IF(U110=0,"- - -",U109/U110*100)</f>
        <v>2.6874115983026874</v>
      </c>
      <c r="W109" s="2">
        <v>20</v>
      </c>
      <c r="X109" s="3">
        <f>IF(W110=0,"- - -",W109/W110*100)</f>
        <v>3.5335689045936398</v>
      </c>
      <c r="Y109" s="2">
        <v>90</v>
      </c>
      <c r="Z109" s="3">
        <f>IF(Y110=0,"- - -",Y109/Y110*100)</f>
        <v>2.7430661383724475</v>
      </c>
      <c r="AA109" s="2">
        <v>52</v>
      </c>
      <c r="AB109" s="3">
        <f>IF(AA110=0,"- - -",AA109/AA110*100)</f>
        <v>3.9816232771822357</v>
      </c>
      <c r="AC109" s="2">
        <v>69</v>
      </c>
      <c r="AD109" s="3">
        <f>IF(AC110=0,"- - -",AC109/AC110*100)</f>
        <v>4.6621621621621623</v>
      </c>
      <c r="AE109" s="26">
        <f t="shared" si="10"/>
        <v>3118</v>
      </c>
      <c r="AF109" s="29">
        <f>IF(AE110=0,"- - -",AE109/AE110*100)</f>
        <v>2.4226507746577362</v>
      </c>
      <c r="AI109" s="69"/>
    </row>
    <row r="110" spans="1:35" x14ac:dyDescent="0.3">
      <c r="A110" s="161" t="s">
        <v>153</v>
      </c>
      <c r="B110" s="162"/>
      <c r="C110" s="14">
        <f>SUM(C107:C109)</f>
        <v>1932</v>
      </c>
      <c r="D110" s="15">
        <f>IF(C110=0,"- - -",C110/C110*100)</f>
        <v>100</v>
      </c>
      <c r="E110" s="16">
        <f>SUM(E107:E109)</f>
        <v>2448</v>
      </c>
      <c r="F110" s="15">
        <f>IF(E110=0,"- - -",E110/E110*100)</f>
        <v>100</v>
      </c>
      <c r="G110" s="16">
        <f>SUM(G107:G109)</f>
        <v>4912</v>
      </c>
      <c r="H110" s="15">
        <f>IF(G110=0,"- - -",G110/G110*100)</f>
        <v>100</v>
      </c>
      <c r="I110" s="16">
        <f>SUM(I107:I109)</f>
        <v>23183</v>
      </c>
      <c r="J110" s="15">
        <f>IF(I110=0,"- - -",I110/I110*100)</f>
        <v>100</v>
      </c>
      <c r="K110" s="16">
        <f>SUM(K107:K109)</f>
        <v>51289</v>
      </c>
      <c r="L110" s="15">
        <f>IF(K110=0,"- - -",K110/K110*100)</f>
        <v>100</v>
      </c>
      <c r="M110" s="16">
        <f>SUM(M107:M109)</f>
        <v>23703</v>
      </c>
      <c r="N110" s="15">
        <f>IF(M110=0,"- - -",M110/M110*100)</f>
        <v>100</v>
      </c>
      <c r="O110" s="16">
        <f>SUM(O107:O109)</f>
        <v>9417</v>
      </c>
      <c r="P110" s="15">
        <f>IF(O110=0,"- - -",O110/O110*100)</f>
        <v>100</v>
      </c>
      <c r="Q110" s="16">
        <f>SUM(Q107:Q109)</f>
        <v>3361</v>
      </c>
      <c r="R110" s="15">
        <f>IF(Q110=0,"- - -",Q110/Q110*100)</f>
        <v>100</v>
      </c>
      <c r="S110" s="16">
        <f>SUM(S107:S109)</f>
        <v>1117</v>
      </c>
      <c r="T110" s="15">
        <f>IF(S110=0,"- - -",S110/S110*100)</f>
        <v>100</v>
      </c>
      <c r="U110" s="16">
        <f>SUM(U107:U109)</f>
        <v>707</v>
      </c>
      <c r="V110" s="15">
        <f>IF(U110=0,"- - -",U110/U110*100)</f>
        <v>100</v>
      </c>
      <c r="W110" s="16">
        <f>SUM(W107:W109)</f>
        <v>566</v>
      </c>
      <c r="X110" s="15">
        <f>IF(W110=0,"- - -",W110/W110*100)</f>
        <v>100</v>
      </c>
      <c r="Y110" s="16">
        <f>SUM(Y107:Y109)</f>
        <v>3281</v>
      </c>
      <c r="Z110" s="15">
        <f>IF(Y110=0,"- - -",Y110/Y110*100)</f>
        <v>100</v>
      </c>
      <c r="AA110" s="16">
        <f>SUM(AA107:AA109)</f>
        <v>1306</v>
      </c>
      <c r="AB110" s="15">
        <f t="shared" ref="AB110" si="11">IF(AA110=0,"- - -",AA110/AA110*100)</f>
        <v>100</v>
      </c>
      <c r="AC110" s="16">
        <f>SUM(AC107:AC109)</f>
        <v>1480</v>
      </c>
      <c r="AD110" s="15">
        <f t="shared" ref="AD110" si="12">IF(AC110=0,"- - -",AC110/AC110*100)</f>
        <v>100</v>
      </c>
      <c r="AE110" s="22">
        <f>SUM(AE107:AE109)</f>
        <v>128702</v>
      </c>
      <c r="AF110" s="23">
        <f>IF(AE110=0,"- - -",AE110/AE110*100)</f>
        <v>100</v>
      </c>
      <c r="AI110" s="69"/>
    </row>
    <row r="111" spans="1:35" ht="15" thickBot="1" x14ac:dyDescent="0.35">
      <c r="A111" s="163" t="s">
        <v>187</v>
      </c>
      <c r="B111" s="164"/>
      <c r="C111" s="18">
        <f>IF($AE110=0,"- - -",C110/$AE110*100)</f>
        <v>1.5011421733927988</v>
      </c>
      <c r="D111" s="19"/>
      <c r="E111" s="20">
        <f>IF($AE110=0,"- - -",E110/$AE110*100)</f>
        <v>1.9020683439262793</v>
      </c>
      <c r="F111" s="19"/>
      <c r="G111" s="20">
        <f>IF($AE110=0,"- - -",G110/$AE110*100)</f>
        <v>3.816568507093907</v>
      </c>
      <c r="H111" s="19"/>
      <c r="I111" s="20">
        <f>IF($AE110=0,"- - -",I110/$AE110*100)</f>
        <v>18.012929092011003</v>
      </c>
      <c r="J111" s="19"/>
      <c r="K111" s="20">
        <f>IF($AE110=0,"- - -",K110/$AE110*100)</f>
        <v>39.850973566844338</v>
      </c>
      <c r="L111" s="19"/>
      <c r="M111" s="20">
        <f>IF($AE110=0,"- - -",M110/$AE110*100)</f>
        <v>18.416963217354819</v>
      </c>
      <c r="N111" s="19"/>
      <c r="O111" s="20">
        <f>IF($AE110=0,"- - -",O110/$AE110*100)</f>
        <v>7.3169026122360172</v>
      </c>
      <c r="P111" s="19"/>
      <c r="Q111" s="20">
        <f>IF($AE110=0,"- - -",Q110/$AE110*100)</f>
        <v>2.6114590293857125</v>
      </c>
      <c r="R111" s="19"/>
      <c r="S111" s="20">
        <f>IF($AE110=0,"- - -",S110/$AE110*100)</f>
        <v>0.86789638078662334</v>
      </c>
      <c r="T111" s="19"/>
      <c r="U111" s="20">
        <f>IF($AE110=0,"- - -",U110/$AE110*100)</f>
        <v>0.54933101272707496</v>
      </c>
      <c r="V111" s="19"/>
      <c r="W111" s="20">
        <f>IF($AE110=0,"- - -",W110/$AE110*100)</f>
        <v>0.43977560566269369</v>
      </c>
      <c r="X111" s="19"/>
      <c r="Y111" s="20">
        <f>IF($AE110=0,"- - -",Y110/$AE110*100)</f>
        <v>2.5492999331789714</v>
      </c>
      <c r="Z111" s="19"/>
      <c r="AA111" s="20">
        <f>IF($AE110=0,"- - -",AA110/$AE110*100)</f>
        <v>1.0147472455750495</v>
      </c>
      <c r="AB111" s="50"/>
      <c r="AC111" s="20">
        <f>IF($AE110=0,"- - -",AC110/$AE110*100)</f>
        <v>1.1499432798247113</v>
      </c>
      <c r="AD111" s="50"/>
      <c r="AE111" s="24">
        <f>IF($AE110=0,"- - -",AE110/$AE110*100)</f>
        <v>100</v>
      </c>
      <c r="AF111" s="25"/>
    </row>
    <row r="112" spans="1:35" x14ac:dyDescent="0.3">
      <c r="A112" s="63"/>
    </row>
    <row r="114" spans="1:13" x14ac:dyDescent="0.3">
      <c r="A114" s="49" t="s">
        <v>475</v>
      </c>
      <c r="J114" s="48"/>
      <c r="L114" s="48"/>
    </row>
    <row r="115" spans="1:13" ht="15" thickBot="1" x14ac:dyDescent="0.35"/>
    <row r="116" spans="1:13" ht="14.4" customHeight="1" x14ac:dyDescent="0.3">
      <c r="A116" s="172" t="s">
        <v>348</v>
      </c>
      <c r="B116" s="173"/>
      <c r="C116" s="32" t="s">
        <v>263</v>
      </c>
      <c r="D116" s="33"/>
      <c r="E116" s="33" t="s">
        <v>264</v>
      </c>
      <c r="F116" s="33"/>
      <c r="G116" s="33" t="s">
        <v>279</v>
      </c>
      <c r="H116" s="33"/>
      <c r="I116" s="35" t="s">
        <v>153</v>
      </c>
      <c r="J116" s="36"/>
    </row>
    <row r="117" spans="1:13" ht="15" thickBot="1" x14ac:dyDescent="0.35">
      <c r="A117" s="174"/>
      <c r="B117" s="175"/>
      <c r="C117" s="37" t="s">
        <v>154</v>
      </c>
      <c r="D117" s="38" t="s">
        <v>0</v>
      </c>
      <c r="E117" s="39" t="s">
        <v>154</v>
      </c>
      <c r="F117" s="38" t="s">
        <v>0</v>
      </c>
      <c r="G117" s="39" t="s">
        <v>154</v>
      </c>
      <c r="H117" s="38" t="s">
        <v>0</v>
      </c>
      <c r="I117" s="41" t="s">
        <v>154</v>
      </c>
      <c r="J117" s="42" t="s">
        <v>0</v>
      </c>
    </row>
    <row r="118" spans="1:13" x14ac:dyDescent="0.3">
      <c r="A118" s="55" t="s">
        <v>50</v>
      </c>
      <c r="B118" s="62" t="s">
        <v>349</v>
      </c>
      <c r="C118" s="8">
        <v>4008</v>
      </c>
      <c r="D118" s="5">
        <f>IF(C121=0,"- - -",C118/C121*100)</f>
        <v>3.95391050430116</v>
      </c>
      <c r="E118" s="4">
        <v>8819</v>
      </c>
      <c r="F118" s="5">
        <f>IF(E121=0,"- - -",E118/E121*100)</f>
        <v>33.152888989135747</v>
      </c>
      <c r="G118" s="4">
        <v>51</v>
      </c>
      <c r="H118" s="5">
        <f>IF(G121=0,"- - -",G118/G121*100)</f>
        <v>6.9577080491132328</v>
      </c>
      <c r="I118" s="26">
        <f>C118+E118+G118</f>
        <v>12878</v>
      </c>
      <c r="J118" s="27">
        <f>IF(I121=0,"- - -",I118/I121*100)</f>
        <v>10.006060511880158</v>
      </c>
      <c r="M118" s="69"/>
    </row>
    <row r="119" spans="1:13" x14ac:dyDescent="0.3">
      <c r="A119" s="52" t="s">
        <v>51</v>
      </c>
      <c r="B119" s="62" t="s">
        <v>350</v>
      </c>
      <c r="C119" s="9">
        <v>94779</v>
      </c>
      <c r="D119" s="3">
        <f>IF(C121=0,"- - -",C119/C121*100)</f>
        <v>93.499921079630653</v>
      </c>
      <c r="E119" s="2">
        <v>17288</v>
      </c>
      <c r="F119" s="3">
        <f>IF(E121=0,"- - -",E119/E121*100)</f>
        <v>64.990037968497433</v>
      </c>
      <c r="G119" s="2">
        <v>639</v>
      </c>
      <c r="H119" s="3">
        <f>IF(G121=0,"- - -",G119/G121*100)</f>
        <v>87.17598908594816</v>
      </c>
      <c r="I119" s="26">
        <f t="shared" ref="I119:I120" si="13">C119+E119+G119</f>
        <v>112706</v>
      </c>
      <c r="J119" s="29">
        <f>IF(I121=0,"- - -",I119/I121*100)</f>
        <v>87.57128871346211</v>
      </c>
      <c r="M119" s="69"/>
    </row>
    <row r="120" spans="1:13" ht="15" thickBot="1" x14ac:dyDescent="0.35">
      <c r="A120" s="52" t="s">
        <v>52</v>
      </c>
      <c r="B120" s="62" t="s">
        <v>127</v>
      </c>
      <c r="C120" s="9">
        <v>2581</v>
      </c>
      <c r="D120" s="3">
        <f>IF(C121=0,"- - -",C120/C121*100)</f>
        <v>2.5461684160681872</v>
      </c>
      <c r="E120" s="2">
        <v>494</v>
      </c>
      <c r="F120" s="3">
        <f>IF(E121=0,"- - -",E120/E121*100)</f>
        <v>1.8570730423668282</v>
      </c>
      <c r="G120" s="2">
        <v>43</v>
      </c>
      <c r="H120" s="3">
        <f>IF(G121=0,"- - -",G120/G121*100)</f>
        <v>5.8663028649386089</v>
      </c>
      <c r="I120" s="26">
        <f t="shared" si="13"/>
        <v>3118</v>
      </c>
      <c r="J120" s="29">
        <f>IF(I121=0,"- - -",I120/I121*100)</f>
        <v>2.4226507746577362</v>
      </c>
      <c r="M120" s="69"/>
    </row>
    <row r="121" spans="1:13" x14ac:dyDescent="0.3">
      <c r="A121" s="161" t="s">
        <v>153</v>
      </c>
      <c r="B121" s="162"/>
      <c r="C121" s="14">
        <f>SUM(C118:C120)</f>
        <v>101368</v>
      </c>
      <c r="D121" s="15">
        <f>IF(C121=0,"- - -",C121/C121*100)</f>
        <v>100</v>
      </c>
      <c r="E121" s="16">
        <f>SUM(E118:E120)</f>
        <v>26601</v>
      </c>
      <c r="F121" s="15">
        <f>IF(E121=0,"- - -",E121/E121*100)</f>
        <v>100</v>
      </c>
      <c r="G121" s="16">
        <f>SUM(G118:G120)</f>
        <v>733</v>
      </c>
      <c r="H121" s="15">
        <f>IF(G121=0,"- - -",G121/G121*100)</f>
        <v>100</v>
      </c>
      <c r="I121" s="22">
        <f>SUM(I118:I120)</f>
        <v>128702</v>
      </c>
      <c r="J121" s="23">
        <f>IF(I121=0,"- - -",I121/I121*100)</f>
        <v>100</v>
      </c>
      <c r="M121" s="69"/>
    </row>
    <row r="122" spans="1:13" ht="15" thickBot="1" x14ac:dyDescent="0.35">
      <c r="A122" s="165" t="s">
        <v>614</v>
      </c>
      <c r="B122" s="166"/>
      <c r="C122" s="18">
        <f>IF($I121=0,"- - -",C121/$I121*100)</f>
        <v>78.761790803561709</v>
      </c>
      <c r="D122" s="19"/>
      <c r="E122" s="20">
        <f>IF($I121=0,"- - -",E121/$I121*100)</f>
        <v>20.668676477444016</v>
      </c>
      <c r="F122" s="19"/>
      <c r="G122" s="20">
        <f>IF($I121=0,"- - -",G121/$I121*100)</f>
        <v>0.56953271899426583</v>
      </c>
      <c r="H122" s="19"/>
      <c r="I122" s="24">
        <f>IF($I121=0,"- - -",I121/$I121*100)</f>
        <v>100</v>
      </c>
      <c r="J122" s="25"/>
    </row>
    <row r="125" spans="1:13" x14ac:dyDescent="0.3">
      <c r="A125" s="1" t="s">
        <v>476</v>
      </c>
      <c r="L125" s="48"/>
    </row>
    <row r="126" spans="1:13" ht="15" thickBot="1" x14ac:dyDescent="0.35"/>
    <row r="127" spans="1:13" ht="14.4" customHeight="1" x14ac:dyDescent="0.3">
      <c r="A127" s="172" t="s">
        <v>348</v>
      </c>
      <c r="B127" s="173"/>
      <c r="C127" s="32" t="s">
        <v>429</v>
      </c>
      <c r="D127" s="33"/>
      <c r="E127" s="33" t="s">
        <v>363</v>
      </c>
      <c r="F127" s="33"/>
      <c r="G127" s="33" t="s">
        <v>559</v>
      </c>
      <c r="H127" s="33"/>
      <c r="I127" s="35" t="s">
        <v>153</v>
      </c>
      <c r="J127" s="36"/>
    </row>
    <row r="128" spans="1:13" ht="15" thickBot="1" x14ac:dyDescent="0.35">
      <c r="A128" s="174"/>
      <c r="B128" s="175"/>
      <c r="C128" s="37" t="s">
        <v>154</v>
      </c>
      <c r="D128" s="38" t="s">
        <v>0</v>
      </c>
      <c r="E128" s="39" t="s">
        <v>154</v>
      </c>
      <c r="F128" s="38" t="s">
        <v>0</v>
      </c>
      <c r="G128" s="39" t="s">
        <v>154</v>
      </c>
      <c r="H128" s="38" t="s">
        <v>0</v>
      </c>
      <c r="I128" s="41" t="s">
        <v>154</v>
      </c>
      <c r="J128" s="42" t="s">
        <v>0</v>
      </c>
    </row>
    <row r="129" spans="1:13" x14ac:dyDescent="0.3">
      <c r="A129" s="55" t="s">
        <v>50</v>
      </c>
      <c r="B129" s="62" t="s">
        <v>349</v>
      </c>
      <c r="C129" s="8">
        <v>8001</v>
      </c>
      <c r="D129" s="5">
        <f>IF(C132=0,"- - -",C129/C132*100)</f>
        <v>9.5373758806069784</v>
      </c>
      <c r="E129" s="4">
        <v>4594</v>
      </c>
      <c r="F129" s="5">
        <f>IF(E132=0,"- - -",E129/E132*100)</f>
        <v>11.118909891812088</v>
      </c>
      <c r="G129" s="4">
        <v>60</v>
      </c>
      <c r="H129" s="5">
        <f>IF(G132=0,"- - -",G129/G132*100)</f>
        <v>4.8</v>
      </c>
      <c r="I129" s="26">
        <f>C129+E129+G129</f>
        <v>12655</v>
      </c>
      <c r="J129" s="27">
        <f>IF(I132=0,"- - -",I129/I132*100)</f>
        <v>10.007275142735137</v>
      </c>
      <c r="M129" s="69"/>
    </row>
    <row r="130" spans="1:13" x14ac:dyDescent="0.3">
      <c r="A130" s="52" t="s">
        <v>51</v>
      </c>
      <c r="B130" s="62" t="s">
        <v>350</v>
      </c>
      <c r="C130" s="9">
        <v>74436</v>
      </c>
      <c r="D130" s="3">
        <f>IF(C132=0,"- - -",C130/C132*100)</f>
        <v>88.729422703269719</v>
      </c>
      <c r="E130" s="2">
        <v>35700</v>
      </c>
      <c r="F130" s="3">
        <f>IF(E132=0,"- - -",E130/E132*100)</f>
        <v>86.405111697364276</v>
      </c>
      <c r="G130" s="2">
        <v>628</v>
      </c>
      <c r="H130" s="3">
        <f>IF(G132=0,"- - -",G130/G132*100)</f>
        <v>50.239999999999995</v>
      </c>
      <c r="I130" s="26">
        <f t="shared" ref="I130:I131" si="14">C130+E130+G130</f>
        <v>110764</v>
      </c>
      <c r="J130" s="29">
        <f>IF(I132=0,"- - -",I130/I132*100)</f>
        <v>87.589555425516778</v>
      </c>
      <c r="M130" s="69"/>
    </row>
    <row r="131" spans="1:13" ht="15" thickBot="1" x14ac:dyDescent="0.35">
      <c r="A131" s="52" t="s">
        <v>52</v>
      </c>
      <c r="B131" s="62" t="s">
        <v>127</v>
      </c>
      <c r="C131" s="9">
        <v>1454</v>
      </c>
      <c r="D131" s="3">
        <f>IF(C132=0,"- - -",C131/C132*100)</f>
        <v>1.7332014161233029</v>
      </c>
      <c r="E131" s="2">
        <v>1023</v>
      </c>
      <c r="F131" s="3">
        <f>IF(E132=0,"- - -",E131/E132*100)</f>
        <v>2.475978410823632</v>
      </c>
      <c r="G131" s="2">
        <v>562</v>
      </c>
      <c r="H131" s="3">
        <f>IF(G132=0,"- - -",G131/G132*100)</f>
        <v>44.96</v>
      </c>
      <c r="I131" s="26">
        <f t="shared" si="14"/>
        <v>3039</v>
      </c>
      <c r="J131" s="29">
        <f>IF(I132=0,"- - -",I131/I132*100)</f>
        <v>2.4031694317480903</v>
      </c>
      <c r="M131" s="69"/>
    </row>
    <row r="132" spans="1:13" x14ac:dyDescent="0.3">
      <c r="A132" s="161" t="s">
        <v>153</v>
      </c>
      <c r="B132" s="162"/>
      <c r="C132" s="14">
        <f>SUM(C129:C131)</f>
        <v>83891</v>
      </c>
      <c r="D132" s="15">
        <f>IF(C132=0,"- - -",C132/C132*100)</f>
        <v>100</v>
      </c>
      <c r="E132" s="16">
        <f>SUM(E129:E131)</f>
        <v>41317</v>
      </c>
      <c r="F132" s="15">
        <f>IF(E132=0,"- - -",E132/E132*100)</f>
        <v>100</v>
      </c>
      <c r="G132" s="16">
        <f>SUM(G129:G131)</f>
        <v>1250</v>
      </c>
      <c r="H132" s="15">
        <f>IF(G132=0,"- - -",G132/G132*100)</f>
        <v>100</v>
      </c>
      <c r="I132" s="22">
        <f>SUM(I129:I131)</f>
        <v>126458</v>
      </c>
      <c r="J132" s="23">
        <f>IF(I132=0,"- - -",I132/I132*100)</f>
        <v>100</v>
      </c>
      <c r="M132" s="69"/>
    </row>
    <row r="133" spans="1:13" ht="15" thickBot="1" x14ac:dyDescent="0.35">
      <c r="A133" s="163" t="s">
        <v>612</v>
      </c>
      <c r="B133" s="164"/>
      <c r="C133" s="18">
        <f>IF($I132=0,"- - -",C132/$I132*100)</f>
        <v>66.339021651457401</v>
      </c>
      <c r="D133" s="19"/>
      <c r="E133" s="20">
        <f>IF($I132=0,"- - -",E132/$I132*100)</f>
        <v>32.672507868225026</v>
      </c>
      <c r="F133" s="19"/>
      <c r="G133" s="20">
        <f>IF($I132=0,"- - -",G132/$I132*100)</f>
        <v>0.98847048031757578</v>
      </c>
      <c r="H133" s="19"/>
      <c r="I133" s="24">
        <f>IF($I132=0,"- - -",I132/$I132*100)</f>
        <v>100</v>
      </c>
      <c r="J133" s="25"/>
    </row>
    <row r="134" spans="1:13" x14ac:dyDescent="0.3">
      <c r="A134" s="63"/>
    </row>
    <row r="136" spans="1:13" x14ac:dyDescent="0.3">
      <c r="A136" s="1" t="s">
        <v>477</v>
      </c>
      <c r="J136" s="48"/>
      <c r="L136" s="48"/>
    </row>
    <row r="137" spans="1:13" ht="15" thickBot="1" x14ac:dyDescent="0.35"/>
    <row r="138" spans="1:13" ht="14.4" customHeight="1" x14ac:dyDescent="0.3">
      <c r="A138" s="172" t="s">
        <v>348</v>
      </c>
      <c r="B138" s="173"/>
      <c r="C138" s="32" t="s">
        <v>430</v>
      </c>
      <c r="D138" s="33"/>
      <c r="E138" s="33" t="s">
        <v>431</v>
      </c>
      <c r="F138" s="33"/>
      <c r="G138" s="33" t="s">
        <v>559</v>
      </c>
      <c r="H138" s="33"/>
      <c r="I138" s="35" t="s">
        <v>153</v>
      </c>
      <c r="J138" s="36"/>
    </row>
    <row r="139" spans="1:13" ht="15" thickBot="1" x14ac:dyDescent="0.35">
      <c r="A139" s="174"/>
      <c r="B139" s="175"/>
      <c r="C139" s="37" t="s">
        <v>154</v>
      </c>
      <c r="D139" s="38" t="s">
        <v>0</v>
      </c>
      <c r="E139" s="39" t="s">
        <v>154</v>
      </c>
      <c r="F139" s="38" t="s">
        <v>0</v>
      </c>
      <c r="G139" s="39" t="s">
        <v>154</v>
      </c>
      <c r="H139" s="38" t="s">
        <v>0</v>
      </c>
      <c r="I139" s="41" t="s">
        <v>154</v>
      </c>
      <c r="J139" s="42" t="s">
        <v>0</v>
      </c>
    </row>
    <row r="140" spans="1:13" x14ac:dyDescent="0.3">
      <c r="A140" s="55" t="s">
        <v>50</v>
      </c>
      <c r="B140" s="62" t="s">
        <v>349</v>
      </c>
      <c r="C140" s="8">
        <v>1154</v>
      </c>
      <c r="D140" s="5">
        <f>IF(C143=0,"- - -",C140/C143*100)</f>
        <v>3.7001410799025267</v>
      </c>
      <c r="E140" s="4">
        <v>11415</v>
      </c>
      <c r="F140" s="5">
        <f>IF(E143=0,"- - -",E140/E143*100)</f>
        <v>12.142066970174021</v>
      </c>
      <c r="G140" s="4">
        <v>86</v>
      </c>
      <c r="H140" s="5">
        <f>IF(G143=0,"- - -",G140/G143*100)</f>
        <v>6.8362480127186016</v>
      </c>
      <c r="I140" s="26">
        <f>C140+E140+G140</f>
        <v>12655</v>
      </c>
      <c r="J140" s="27">
        <f>IF(I143=0,"- - -",I140/I143*100)</f>
        <v>10.007275142735137</v>
      </c>
      <c r="M140" s="69"/>
    </row>
    <row r="141" spans="1:13" x14ac:dyDescent="0.3">
      <c r="A141" s="52" t="s">
        <v>51</v>
      </c>
      <c r="B141" s="62" t="s">
        <v>350</v>
      </c>
      <c r="C141" s="9">
        <v>29348</v>
      </c>
      <c r="D141" s="3">
        <f>IF(C143=0,"- - -",C141/C143*100)</f>
        <v>94.100294985250727</v>
      </c>
      <c r="E141" s="2">
        <v>81041</v>
      </c>
      <c r="F141" s="3">
        <f>IF(E143=0,"- - -",E141/E143*100)</f>
        <v>86.202825171254744</v>
      </c>
      <c r="G141" s="2">
        <v>375</v>
      </c>
      <c r="H141" s="3">
        <f>IF(G143=0,"- - -",G141/G143*100)</f>
        <v>29.809220985691574</v>
      </c>
      <c r="I141" s="26">
        <f t="shared" ref="I141:I142" si="15">C141+E141+G141</f>
        <v>110764</v>
      </c>
      <c r="J141" s="29">
        <f>IF(I143=0,"- - -",I141/I143*100)</f>
        <v>87.589555425516778</v>
      </c>
      <c r="M141" s="69"/>
    </row>
    <row r="142" spans="1:13" ht="15" thickBot="1" x14ac:dyDescent="0.35">
      <c r="A142" s="52" t="s">
        <v>52</v>
      </c>
      <c r="B142" s="62" t="s">
        <v>127</v>
      </c>
      <c r="C142" s="9">
        <v>686</v>
      </c>
      <c r="D142" s="3">
        <f>IF(C143=0,"- - -",C142/C143*100)</f>
        <v>2.199563934846736</v>
      </c>
      <c r="E142" s="2">
        <v>1556</v>
      </c>
      <c r="F142" s="3">
        <f>IF(E143=0,"- - -",E142/E143*100)</f>
        <v>1.6551078585712462</v>
      </c>
      <c r="G142" s="2">
        <v>797</v>
      </c>
      <c r="H142" s="3">
        <f>IF(G143=0,"- - -",G142/G143*100)</f>
        <v>63.35453100158982</v>
      </c>
      <c r="I142" s="26">
        <f t="shared" si="15"/>
        <v>3039</v>
      </c>
      <c r="J142" s="29">
        <f>IF(I143=0,"- - -",I142/I143*100)</f>
        <v>2.4031694317480903</v>
      </c>
      <c r="M142" s="69"/>
    </row>
    <row r="143" spans="1:13" x14ac:dyDescent="0.3">
      <c r="A143" s="161" t="s">
        <v>153</v>
      </c>
      <c r="B143" s="162"/>
      <c r="C143" s="14">
        <f>SUM(C140:C142)</f>
        <v>31188</v>
      </c>
      <c r="D143" s="15">
        <f>IF(C143=0,"- - -",C143/C143*100)</f>
        <v>100</v>
      </c>
      <c r="E143" s="16">
        <f>SUM(E140:E142)</f>
        <v>94012</v>
      </c>
      <c r="F143" s="15">
        <f>IF(E143=0,"- - -",E143/E143*100)</f>
        <v>100</v>
      </c>
      <c r="G143" s="16">
        <f>SUM(G140:G142)</f>
        <v>1258</v>
      </c>
      <c r="H143" s="15">
        <f>IF(G143=0,"- - -",G143/G143*100)</f>
        <v>100</v>
      </c>
      <c r="I143" s="22">
        <f>SUM(I140:I142)</f>
        <v>126458</v>
      </c>
      <c r="J143" s="23">
        <f>IF(I143=0,"- - -",I143/I143*100)</f>
        <v>100</v>
      </c>
      <c r="M143" s="69"/>
    </row>
    <row r="144" spans="1:13" ht="15" thickBot="1" x14ac:dyDescent="0.35">
      <c r="A144" s="163" t="s">
        <v>611</v>
      </c>
      <c r="B144" s="164"/>
      <c r="C144" s="18">
        <f>IF($I143=0,"- - -",C143/$I143*100)</f>
        <v>24.662733872115645</v>
      </c>
      <c r="D144" s="19"/>
      <c r="E144" s="20">
        <f>IF($I143=0,"- - -",E143/$I143*100)</f>
        <v>74.342469436492749</v>
      </c>
      <c r="F144" s="19"/>
      <c r="G144" s="20">
        <f>IF($I143=0,"- - -",G143/$I143*100)</f>
        <v>0.9947966913916082</v>
      </c>
      <c r="H144" s="19"/>
      <c r="I144" s="24">
        <f>IF($I143=0,"- - -",I143/$I143*100)</f>
        <v>100</v>
      </c>
      <c r="J144" s="25"/>
    </row>
    <row r="147" spans="1:12" x14ac:dyDescent="0.3">
      <c r="A147" s="49" t="s">
        <v>478</v>
      </c>
      <c r="J147" s="48"/>
      <c r="L147" s="48"/>
    </row>
    <row r="148" spans="1:12" ht="15" thickBot="1" x14ac:dyDescent="0.35"/>
    <row r="149" spans="1:12" ht="14.4" customHeight="1" x14ac:dyDescent="0.3">
      <c r="A149" s="172" t="s">
        <v>348</v>
      </c>
      <c r="B149" s="173"/>
      <c r="C149" s="32" t="s">
        <v>323</v>
      </c>
      <c r="D149" s="33"/>
      <c r="E149" s="33" t="s">
        <v>324</v>
      </c>
      <c r="F149" s="33"/>
      <c r="G149" s="35" t="s">
        <v>153</v>
      </c>
      <c r="H149" s="36"/>
    </row>
    <row r="150" spans="1:12" ht="15" thickBot="1" x14ac:dyDescent="0.35">
      <c r="A150" s="174"/>
      <c r="B150" s="175"/>
      <c r="C150" s="37" t="s">
        <v>154</v>
      </c>
      <c r="D150" s="38" t="s">
        <v>0</v>
      </c>
      <c r="E150" s="39" t="s">
        <v>154</v>
      </c>
      <c r="F150" s="38" t="s">
        <v>0</v>
      </c>
      <c r="G150" s="41" t="s">
        <v>154</v>
      </c>
      <c r="H150" s="42" t="s">
        <v>0</v>
      </c>
    </row>
    <row r="151" spans="1:12" x14ac:dyDescent="0.3">
      <c r="A151" s="55" t="s">
        <v>50</v>
      </c>
      <c r="B151" s="62" t="s">
        <v>349</v>
      </c>
      <c r="C151" s="8">
        <v>49</v>
      </c>
      <c r="D151" s="5">
        <f>IF(C154=0,"- - -",C151/C154*100)</f>
        <v>8.0459770114942533</v>
      </c>
      <c r="E151" s="4">
        <v>12829</v>
      </c>
      <c r="F151" s="5">
        <f>IF(E154=0,"- - -",E151/E154*100)</f>
        <v>10.015379450867728</v>
      </c>
      <c r="G151" s="26">
        <f>C151+E151</f>
        <v>12878</v>
      </c>
      <c r="H151" s="27">
        <f>IF(G154=0,"- - -",G151/G154*100)</f>
        <v>10.006060511880158</v>
      </c>
      <c r="K151" s="69"/>
    </row>
    <row r="152" spans="1:12" x14ac:dyDescent="0.3">
      <c r="A152" s="52" t="s">
        <v>51</v>
      </c>
      <c r="B152" s="62" t="s">
        <v>350</v>
      </c>
      <c r="C152" s="9">
        <v>531</v>
      </c>
      <c r="D152" s="3">
        <f>IF(C154=0,"- - -",C152/C154*100)</f>
        <v>87.192118226600996</v>
      </c>
      <c r="E152" s="2">
        <v>112175</v>
      </c>
      <c r="F152" s="3">
        <f>IF(E154=0,"- - -",E152/E154*100)</f>
        <v>87.573091425760978</v>
      </c>
      <c r="G152" s="26">
        <f t="shared" ref="G152:G153" si="16">C152+E152</f>
        <v>112706</v>
      </c>
      <c r="H152" s="29">
        <f>IF(G154=0,"- - -",G152/G154*100)</f>
        <v>87.57128871346211</v>
      </c>
      <c r="K152" s="69"/>
    </row>
    <row r="153" spans="1:12" ht="15" thickBot="1" x14ac:dyDescent="0.35">
      <c r="A153" s="52" t="s">
        <v>52</v>
      </c>
      <c r="B153" s="62" t="s">
        <v>127</v>
      </c>
      <c r="C153" s="9">
        <v>29</v>
      </c>
      <c r="D153" s="3">
        <f>IF(C154=0,"- - -",C153/C154*100)</f>
        <v>4.7619047619047619</v>
      </c>
      <c r="E153" s="2">
        <v>3089</v>
      </c>
      <c r="F153" s="3">
        <f>IF(E154=0,"- - -",E153/E154*100)</f>
        <v>2.4115291233713005</v>
      </c>
      <c r="G153" s="26">
        <f t="shared" si="16"/>
        <v>3118</v>
      </c>
      <c r="H153" s="29">
        <f>IF(G154=0,"- - -",G153/G154*100)</f>
        <v>2.4226507746577362</v>
      </c>
      <c r="K153" s="69"/>
    </row>
    <row r="154" spans="1:12" x14ac:dyDescent="0.3">
      <c r="A154" s="161" t="s">
        <v>153</v>
      </c>
      <c r="B154" s="162"/>
      <c r="C154" s="14">
        <f>SUM(C151:C153)</f>
        <v>609</v>
      </c>
      <c r="D154" s="15">
        <f>IF(C154=0,"- - -",C154/C154*100)</f>
        <v>100</v>
      </c>
      <c r="E154" s="16">
        <f>SUM(E151:E153)</f>
        <v>128093</v>
      </c>
      <c r="F154" s="15">
        <f>IF(E154=0,"- - -",E154/E154*100)</f>
        <v>100</v>
      </c>
      <c r="G154" s="22">
        <f>SUM(G151:G153)</f>
        <v>128702</v>
      </c>
      <c r="H154" s="23">
        <f>IF(G154=0,"- - -",G154/G154*100)</f>
        <v>100</v>
      </c>
      <c r="K154" s="69"/>
    </row>
    <row r="155" spans="1:12" ht="15" thickBot="1" x14ac:dyDescent="0.35">
      <c r="A155" s="163" t="s">
        <v>322</v>
      </c>
      <c r="B155" s="164"/>
      <c r="C155" s="18">
        <f>IF($G154=0,"- - -",C154/$G154*100)</f>
        <v>0.47318611987381703</v>
      </c>
      <c r="D155" s="19"/>
      <c r="E155" s="20">
        <f>IF($G154=0,"- - -",E154/$G154*100)</f>
        <v>99.526813880126184</v>
      </c>
      <c r="F155" s="19"/>
      <c r="G155" s="24">
        <f>IF($G154=0,"- - -",G154/$G154*100)</f>
        <v>100</v>
      </c>
      <c r="H155" s="25"/>
    </row>
  </sheetData>
  <sheetProtection sheet="1" objects="1" scenarios="1"/>
  <mergeCells count="46">
    <mergeCell ref="A149:B150"/>
    <mergeCell ref="A154:B154"/>
    <mergeCell ref="A155:B155"/>
    <mergeCell ref="A127:B128"/>
    <mergeCell ref="A132:B132"/>
    <mergeCell ref="A133:B133"/>
    <mergeCell ref="A138:B139"/>
    <mergeCell ref="A143:B143"/>
    <mergeCell ref="A144:B144"/>
    <mergeCell ref="A122:B122"/>
    <mergeCell ref="A83:B84"/>
    <mergeCell ref="A88:B88"/>
    <mergeCell ref="A89:B89"/>
    <mergeCell ref="A94:B95"/>
    <mergeCell ref="A99:B99"/>
    <mergeCell ref="A100:B100"/>
    <mergeCell ref="A105:B106"/>
    <mergeCell ref="A110:B110"/>
    <mergeCell ref="A111:B111"/>
    <mergeCell ref="A116:B117"/>
    <mergeCell ref="A121:B121"/>
    <mergeCell ref="A78:B78"/>
    <mergeCell ref="A39:B40"/>
    <mergeCell ref="A44:B44"/>
    <mergeCell ref="A45:B45"/>
    <mergeCell ref="A50:B51"/>
    <mergeCell ref="A55:B55"/>
    <mergeCell ref="A56:B56"/>
    <mergeCell ref="A61:B62"/>
    <mergeCell ref="A66:B66"/>
    <mergeCell ref="A67:B67"/>
    <mergeCell ref="A72:B73"/>
    <mergeCell ref="A77:B77"/>
    <mergeCell ref="AA34:AB34"/>
    <mergeCell ref="A1:B1"/>
    <mergeCell ref="A6:B7"/>
    <mergeCell ref="A11:B11"/>
    <mergeCell ref="A12:B12"/>
    <mergeCell ref="A17:B18"/>
    <mergeCell ref="A22:B22"/>
    <mergeCell ref="A23:B23"/>
    <mergeCell ref="A28:B29"/>
    <mergeCell ref="A33:B33"/>
    <mergeCell ref="A34:B34"/>
    <mergeCell ref="Y34:Z34"/>
    <mergeCell ref="K1:P1"/>
  </mergeCells>
  <hyperlinks>
    <hyperlink ref="A1:B1" location="Index!B5" display="Index (klikken)"/>
    <hyperlink ref="K1" location="'GR enkelvoudig'!J166" display="Grafiek: verdeling aantal moeders met eerdere sectio"/>
    <hyperlink ref="K1:N1" location="'GR enkelvoudig'!B140" display="Grafiek: verdeling aantal moeders met eerdere sectio"/>
    <hyperlink ref="K1:P1" location="'GR simples'!B140" display="Graphique : distribution des mères par antécédent de césarienne"/>
  </hyperlinks>
  <pageMargins left="0.70866141732283472" right="0.70866141732283472" top="0.74803149606299213" bottom="0.74803149606299213" header="0.31496062992125984" footer="0.31496062992125984"/>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dimension ref="A1:AI155"/>
  <sheetViews>
    <sheetView showGridLines="0" zoomScale="90" zoomScaleNormal="90" workbookViewId="0">
      <pane ySplit="2" topLeftCell="A3" activePane="bottomLeft" state="frozen"/>
      <selection activeCell="H1" sqref="H1:M1"/>
      <selection pane="bottomLeft" activeCell="A3" sqref="A3"/>
    </sheetView>
  </sheetViews>
  <sheetFormatPr baseColWidth="10" defaultRowHeight="14.4" x14ac:dyDescent="0.3"/>
  <cols>
    <col min="1" max="1" width="4.33203125" customWidth="1"/>
    <col min="2" max="2" width="18.6640625" customWidth="1"/>
    <col min="3" max="52" width="9.77734375" customWidth="1"/>
  </cols>
  <sheetData>
    <row r="1" spans="1:16" ht="18" x14ac:dyDescent="0.35">
      <c r="A1" s="167" t="s">
        <v>114</v>
      </c>
      <c r="B1" s="167"/>
      <c r="C1" s="56" t="s">
        <v>481</v>
      </c>
      <c r="D1" s="57"/>
      <c r="E1" s="57"/>
      <c r="F1" s="57"/>
      <c r="G1" s="57"/>
      <c r="H1" s="117"/>
      <c r="I1" s="117"/>
      <c r="K1" s="154" t="s">
        <v>585</v>
      </c>
      <c r="L1" s="154"/>
      <c r="M1" s="154"/>
      <c r="N1" s="154"/>
      <c r="O1" s="154"/>
      <c r="P1" s="154"/>
    </row>
    <row r="2" spans="1:16" ht="14.4" customHeight="1" x14ac:dyDescent="0.3"/>
    <row r="3" spans="1:16" x14ac:dyDescent="0.3">
      <c r="C3" s="64"/>
    </row>
    <row r="4" spans="1:16" x14ac:dyDescent="0.3">
      <c r="A4" s="1" t="s">
        <v>373</v>
      </c>
      <c r="J4" s="48"/>
      <c r="L4" s="48"/>
    </row>
    <row r="5" spans="1:16" ht="15" thickBot="1" x14ac:dyDescent="0.35"/>
    <row r="6" spans="1:16" x14ac:dyDescent="0.3">
      <c r="A6" s="157" t="s">
        <v>293</v>
      </c>
      <c r="B6" s="158"/>
      <c r="C6" s="32" t="s">
        <v>377</v>
      </c>
      <c r="D6" s="33"/>
      <c r="E6" s="33" t="s">
        <v>378</v>
      </c>
      <c r="F6" s="33"/>
      <c r="G6" s="33" t="s">
        <v>379</v>
      </c>
      <c r="H6" s="33"/>
      <c r="I6" s="35" t="s">
        <v>153</v>
      </c>
      <c r="J6" s="36"/>
    </row>
    <row r="7" spans="1:16" ht="15" thickBot="1" x14ac:dyDescent="0.35">
      <c r="A7" s="159"/>
      <c r="B7" s="160"/>
      <c r="C7" s="37" t="s">
        <v>154</v>
      </c>
      <c r="D7" s="38" t="s">
        <v>0</v>
      </c>
      <c r="E7" s="39" t="s">
        <v>154</v>
      </c>
      <c r="F7" s="38" t="s">
        <v>0</v>
      </c>
      <c r="G7" s="39" t="s">
        <v>154</v>
      </c>
      <c r="H7" s="38" t="s">
        <v>0</v>
      </c>
      <c r="I7" s="41" t="s">
        <v>154</v>
      </c>
      <c r="J7" s="42" t="s">
        <v>0</v>
      </c>
    </row>
    <row r="8" spans="1:16" x14ac:dyDescent="0.3">
      <c r="A8" s="55" t="s">
        <v>50</v>
      </c>
      <c r="B8" s="62" t="s">
        <v>293</v>
      </c>
      <c r="C8" s="8">
        <v>42640</v>
      </c>
      <c r="D8" s="5">
        <f>IF(C11=0,"- - -",C8/C11*100)</f>
        <v>65.314625329330312</v>
      </c>
      <c r="E8" s="4">
        <v>17571</v>
      </c>
      <c r="F8" s="5">
        <f>IF(E11=0,"- - -",E8/E11*100)</f>
        <v>69.842594800858564</v>
      </c>
      <c r="G8" s="4">
        <v>23680</v>
      </c>
      <c r="H8" s="5">
        <f>IF(G11=0,"- - -",G8/G11*100)</f>
        <v>65.748556197245662</v>
      </c>
      <c r="I8" s="26">
        <f>C8+E8+G8</f>
        <v>83891</v>
      </c>
      <c r="J8" s="27">
        <f>IF(I11=0,"- - -",I8/I11*100)</f>
        <v>66.339021651457401</v>
      </c>
      <c r="M8" s="69"/>
    </row>
    <row r="9" spans="1:16" x14ac:dyDescent="0.3">
      <c r="A9" s="52" t="s">
        <v>51</v>
      </c>
      <c r="B9" s="62" t="s">
        <v>482</v>
      </c>
      <c r="C9" s="9">
        <v>22164</v>
      </c>
      <c r="D9" s="3">
        <f>IF(C11=0,"- - -",C9/C11*100)</f>
        <v>33.950125605048711</v>
      </c>
      <c r="E9" s="2">
        <v>7456</v>
      </c>
      <c r="F9" s="3">
        <f>IF(E11=0,"- - -",E9/E11*100)</f>
        <v>29.636696080769536</v>
      </c>
      <c r="G9" s="2">
        <v>11697</v>
      </c>
      <c r="H9" s="3">
        <f>IF(G11=0,"- - -",G9/G11*100)</f>
        <v>32.477232341181697</v>
      </c>
      <c r="I9" s="26">
        <f t="shared" ref="I9:I10" si="0">C9+E9+G9</f>
        <v>41317</v>
      </c>
      <c r="J9" s="29">
        <f>IF(I11=0,"- - -",I9/I11*100)</f>
        <v>32.672507868225026</v>
      </c>
      <c r="M9" s="69"/>
    </row>
    <row r="10" spans="1:16" ht="15" thickBot="1" x14ac:dyDescent="0.35">
      <c r="A10" s="52" t="s">
        <v>52</v>
      </c>
      <c r="B10" s="62" t="s">
        <v>262</v>
      </c>
      <c r="C10" s="9">
        <v>480</v>
      </c>
      <c r="D10" s="3">
        <f>IF(C11=0,"- - -",C10/C11*100)</f>
        <v>0.73524906562097914</v>
      </c>
      <c r="E10" s="2">
        <v>131</v>
      </c>
      <c r="F10" s="3">
        <f>IF(E11=0,"- - -",E10/E11*100)</f>
        <v>0.5207091183718896</v>
      </c>
      <c r="G10" s="2">
        <v>639</v>
      </c>
      <c r="H10" s="3">
        <f>IF(G11=0,"- - -",G10/G11*100)</f>
        <v>1.7742114615726345</v>
      </c>
      <c r="I10" s="26">
        <f t="shared" si="0"/>
        <v>1250</v>
      </c>
      <c r="J10" s="29">
        <f>IF(I11=0,"- - -",I10/I11*100)</f>
        <v>0.98847048031757578</v>
      </c>
      <c r="M10" s="69"/>
    </row>
    <row r="11" spans="1:16" x14ac:dyDescent="0.3">
      <c r="A11" s="161" t="s">
        <v>153</v>
      </c>
      <c r="B11" s="162"/>
      <c r="C11" s="14">
        <f>SUM(C8:C10)</f>
        <v>65284</v>
      </c>
      <c r="D11" s="15">
        <f>IF(C11=0,"- - -",C11/C11*100)</f>
        <v>100</v>
      </c>
      <c r="E11" s="16">
        <f>SUM(E8:E10)</f>
        <v>25158</v>
      </c>
      <c r="F11" s="15">
        <f>IF(E11=0,"- - -",E11/E11*100)</f>
        <v>100</v>
      </c>
      <c r="G11" s="16">
        <f>SUM(G8:G10)</f>
        <v>36016</v>
      </c>
      <c r="H11" s="15">
        <f>IF(G11=0,"- - -",G11/G11*100)</f>
        <v>100</v>
      </c>
      <c r="I11" s="22">
        <f>SUM(I8:I10)</f>
        <v>126458</v>
      </c>
      <c r="J11" s="23">
        <f>IF(I11=0,"- - -",I11/I11*100)</f>
        <v>100</v>
      </c>
      <c r="M11" s="69"/>
    </row>
    <row r="12" spans="1:16" ht="15" thickBot="1" x14ac:dyDescent="0.35">
      <c r="A12" s="163" t="s">
        <v>376</v>
      </c>
      <c r="B12" s="164"/>
      <c r="C12" s="18">
        <f>IF($I11=0,"- - -",C11/$I11*100)</f>
        <v>51.625045469642096</v>
      </c>
      <c r="D12" s="19"/>
      <c r="E12" s="20">
        <f>IF($I11=0,"- - -",E11/$I11*100)</f>
        <v>19.894352275063657</v>
      </c>
      <c r="F12" s="19"/>
      <c r="G12" s="20">
        <f>IF($I11=0,"- - -",G11/$I11*100)</f>
        <v>28.480602255294247</v>
      </c>
      <c r="H12" s="19"/>
      <c r="I12" s="24">
        <f>IF($I11=0,"- - -",I11/$I11*100)</f>
        <v>100</v>
      </c>
      <c r="J12" s="25"/>
    </row>
    <row r="15" spans="1:16" x14ac:dyDescent="0.3">
      <c r="A15" s="1" t="s">
        <v>294</v>
      </c>
      <c r="J15" s="48"/>
      <c r="L15" s="48"/>
    </row>
    <row r="16" spans="1:16" ht="15" thickBot="1" x14ac:dyDescent="0.35"/>
    <row r="17" spans="1:33" ht="14.4" customHeight="1" x14ac:dyDescent="0.3">
      <c r="A17" s="157" t="s">
        <v>293</v>
      </c>
      <c r="B17" s="158"/>
      <c r="C17" s="32" t="s">
        <v>155</v>
      </c>
      <c r="D17" s="33"/>
      <c r="E17" s="33" t="s">
        <v>156</v>
      </c>
      <c r="F17" s="33"/>
      <c r="G17" s="33" t="s">
        <v>157</v>
      </c>
      <c r="H17" s="33"/>
      <c r="I17" s="33" t="s">
        <v>158</v>
      </c>
      <c r="J17" s="33"/>
      <c r="K17" s="33" t="s">
        <v>159</v>
      </c>
      <c r="L17" s="33"/>
      <c r="M17" s="33" t="s">
        <v>378</v>
      </c>
      <c r="N17" s="33"/>
      <c r="O17" s="33" t="s">
        <v>161</v>
      </c>
      <c r="P17" s="33"/>
      <c r="Q17" s="33" t="s">
        <v>162</v>
      </c>
      <c r="R17" s="33"/>
      <c r="S17" s="33" t="s">
        <v>163</v>
      </c>
      <c r="T17" s="33"/>
      <c r="U17" s="33" t="s">
        <v>164</v>
      </c>
      <c r="V17" s="33"/>
      <c r="W17" s="33" t="s">
        <v>138</v>
      </c>
      <c r="X17" s="33"/>
      <c r="Y17" s="35" t="s">
        <v>153</v>
      </c>
      <c r="Z17" s="36"/>
    </row>
    <row r="18" spans="1:33" ht="15" thickBot="1" x14ac:dyDescent="0.35">
      <c r="A18" s="159"/>
      <c r="B18" s="160"/>
      <c r="C18" s="37" t="s">
        <v>154</v>
      </c>
      <c r="D18" s="38" t="s">
        <v>0</v>
      </c>
      <c r="E18" s="39" t="s">
        <v>154</v>
      </c>
      <c r="F18" s="38" t="s">
        <v>0</v>
      </c>
      <c r="G18" s="39" t="s">
        <v>154</v>
      </c>
      <c r="H18" s="38" t="s">
        <v>0</v>
      </c>
      <c r="I18" s="37" t="s">
        <v>154</v>
      </c>
      <c r="J18" s="38" t="s">
        <v>0</v>
      </c>
      <c r="K18" s="37" t="s">
        <v>154</v>
      </c>
      <c r="L18" s="38" t="s">
        <v>0</v>
      </c>
      <c r="M18" s="37" t="s">
        <v>154</v>
      </c>
      <c r="N18" s="38" t="s">
        <v>0</v>
      </c>
      <c r="O18" s="37" t="s">
        <v>154</v>
      </c>
      <c r="P18" s="38" t="s">
        <v>0</v>
      </c>
      <c r="Q18" s="37" t="s">
        <v>154</v>
      </c>
      <c r="R18" s="38" t="s">
        <v>0</v>
      </c>
      <c r="S18" s="37" t="s">
        <v>154</v>
      </c>
      <c r="T18" s="38" t="s">
        <v>0</v>
      </c>
      <c r="U18" s="37" t="s">
        <v>154</v>
      </c>
      <c r="V18" s="38" t="s">
        <v>0</v>
      </c>
      <c r="W18" s="37" t="s">
        <v>154</v>
      </c>
      <c r="X18" s="38" t="s">
        <v>0</v>
      </c>
      <c r="Y18" s="41" t="s">
        <v>154</v>
      </c>
      <c r="Z18" s="42" t="s">
        <v>0</v>
      </c>
    </row>
    <row r="19" spans="1:33" x14ac:dyDescent="0.3">
      <c r="A19" s="55" t="s">
        <v>50</v>
      </c>
      <c r="B19" s="62" t="s">
        <v>293</v>
      </c>
      <c r="C19" s="8">
        <v>8247</v>
      </c>
      <c r="D19" s="5">
        <f>IF(C22=0,"- - -",C19/C22*100)</f>
        <v>69.606684672518568</v>
      </c>
      <c r="E19" s="4">
        <v>10327</v>
      </c>
      <c r="F19" s="5">
        <f>IF(E22=0,"- - -",E19/E22*100)</f>
        <v>63.782348218145877</v>
      </c>
      <c r="G19" s="4">
        <v>14351</v>
      </c>
      <c r="H19" s="5">
        <f>IF(G22=0,"- - -",G19/G22*100)</f>
        <v>63.912888572192038</v>
      </c>
      <c r="I19" s="4">
        <v>5171</v>
      </c>
      <c r="J19" s="5">
        <f>IF(I22=0,"- - -",I19/I22*100)</f>
        <v>61.640243175587074</v>
      </c>
      <c r="K19" s="4">
        <v>4544</v>
      </c>
      <c r="L19" s="5">
        <f>IF(K22=0,"- - -",K19/K22*100)</f>
        <v>70.977819431427676</v>
      </c>
      <c r="M19" s="4">
        <v>17571</v>
      </c>
      <c r="N19" s="5">
        <f>IF(M22=0,"- - -",M19/M22*100)</f>
        <v>69.842594800858564</v>
      </c>
      <c r="O19" s="4">
        <v>9145</v>
      </c>
      <c r="P19" s="5">
        <f>IF(O22=0,"- - -",O19/O22*100)</f>
        <v>64.725033618798207</v>
      </c>
      <c r="Q19" s="4">
        <v>1294</v>
      </c>
      <c r="R19" s="5">
        <f>IF(Q22=0,"- - -",Q19/Q22*100)</f>
        <v>73.985134362492857</v>
      </c>
      <c r="S19" s="4">
        <v>8341</v>
      </c>
      <c r="T19" s="5">
        <f>IF(S22=0,"- - -",S19/S22*100)</f>
        <v>67.857142857142861</v>
      </c>
      <c r="U19" s="4">
        <v>3080</v>
      </c>
      <c r="V19" s="5">
        <f>IF(U22=0,"- - -",U19/U22*100)</f>
        <v>62.13435545692959</v>
      </c>
      <c r="W19" s="4">
        <v>1820</v>
      </c>
      <c r="X19" s="5">
        <f>IF(W22=0,"- - -",W19/W22*100)</f>
        <v>62.9975770162686</v>
      </c>
      <c r="Y19" s="26">
        <f>C19+E19+G19+I19+K19+M19+O19+Q19+S19+U19+W19</f>
        <v>83891</v>
      </c>
      <c r="Z19" s="27">
        <f>IF(Y22=0,"- - -",Y19/Y22*100)</f>
        <v>66.339021651457401</v>
      </c>
      <c r="AC19" s="69"/>
    </row>
    <row r="20" spans="1:33" x14ac:dyDescent="0.3">
      <c r="A20" s="52" t="s">
        <v>51</v>
      </c>
      <c r="B20" s="62" t="s">
        <v>482</v>
      </c>
      <c r="C20" s="9">
        <v>3570</v>
      </c>
      <c r="D20" s="3">
        <f>IF(C22=0,"- - -",C20/C22*100)</f>
        <v>30.131667792032413</v>
      </c>
      <c r="E20" s="2">
        <v>5853</v>
      </c>
      <c r="F20" s="3">
        <f>IF(E22=0,"- - -",E20/E22*100)</f>
        <v>36.149712803409301</v>
      </c>
      <c r="G20" s="2">
        <v>7706</v>
      </c>
      <c r="H20" s="3">
        <f>IF(G22=0,"- - -",G20/G22*100)</f>
        <v>34.319052284670882</v>
      </c>
      <c r="I20" s="2">
        <v>3189</v>
      </c>
      <c r="J20" s="3">
        <f>IF(I22=0,"- - -",I20/I22*100)</f>
        <v>38.014066038860413</v>
      </c>
      <c r="K20" s="2">
        <v>1846</v>
      </c>
      <c r="L20" s="3">
        <f>IF(K22=0,"- - -",K20/K22*100)</f>
        <v>28.834739144017497</v>
      </c>
      <c r="M20" s="2">
        <v>7456</v>
      </c>
      <c r="N20" s="3">
        <f>IF(M22=0,"- - -",M20/M22*100)</f>
        <v>29.636696080769536</v>
      </c>
      <c r="O20" s="2">
        <v>4507</v>
      </c>
      <c r="P20" s="3">
        <f>IF(O22=0,"- - -",O20/O22*100)</f>
        <v>31.898931276098804</v>
      </c>
      <c r="Q20" s="2">
        <v>455</v>
      </c>
      <c r="R20" s="3">
        <f>IF(Q22=0,"- - -",Q20/Q22*100)</f>
        <v>26.014865637507146</v>
      </c>
      <c r="S20" s="2">
        <v>3796</v>
      </c>
      <c r="T20" s="3">
        <f>IF(S22=0,"- - -",S20/S22*100)</f>
        <v>30.881874389847052</v>
      </c>
      <c r="U20" s="2">
        <v>1870</v>
      </c>
      <c r="V20" s="3">
        <f>IF(U22=0,"- - -",U20/U22*100)</f>
        <v>37.724430098850107</v>
      </c>
      <c r="W20" s="2">
        <v>1069</v>
      </c>
      <c r="X20" s="3">
        <f>IF(W22=0,"- - -",W20/W22*100)</f>
        <v>37.002422983731392</v>
      </c>
      <c r="Y20" s="26">
        <f t="shared" ref="Y20:Y21" si="1">C20+E20+G20+I20+K20+M20+O20+Q20+S20+U20+W20</f>
        <v>41317</v>
      </c>
      <c r="Z20" s="29">
        <f>IF(Y22=0,"- - -",Y20/Y22*100)</f>
        <v>32.672507868225026</v>
      </c>
      <c r="AC20" s="69"/>
    </row>
    <row r="21" spans="1:33" ht="15" thickBot="1" x14ac:dyDescent="0.35">
      <c r="A21" s="52" t="s">
        <v>52</v>
      </c>
      <c r="B21" s="62" t="s">
        <v>262</v>
      </c>
      <c r="C21" s="9">
        <v>31</v>
      </c>
      <c r="D21" s="3">
        <f>IF(C22=0,"- - -",C21/C22*100)</f>
        <v>0.26164753544902092</v>
      </c>
      <c r="E21" s="2">
        <v>11</v>
      </c>
      <c r="F21" s="3">
        <f>IF(E22=0,"- - -",E21/E22*100)</f>
        <v>6.7938978444815015E-2</v>
      </c>
      <c r="G21" s="2">
        <v>397</v>
      </c>
      <c r="H21" s="3">
        <f>IF(G22=0,"- - -",G21/G22*100)</f>
        <v>1.7680591431370802</v>
      </c>
      <c r="I21" s="2">
        <v>29</v>
      </c>
      <c r="J21" s="3">
        <f>IF(I22=0,"- - -",I21/I22*100)</f>
        <v>0.34569078555250926</v>
      </c>
      <c r="K21" s="2">
        <v>12</v>
      </c>
      <c r="L21" s="3">
        <f>IF(K22=0,"- - -",K21/K22*100)</f>
        <v>0.18744142455482662</v>
      </c>
      <c r="M21" s="2">
        <v>131</v>
      </c>
      <c r="N21" s="3">
        <f>IF(M22=0,"- - -",M21/M22*100)</f>
        <v>0.5207091183718896</v>
      </c>
      <c r="O21" s="2">
        <v>477</v>
      </c>
      <c r="P21" s="3">
        <f>IF(O22=0,"- - -",O21/O22*100)</f>
        <v>3.37603510510298</v>
      </c>
      <c r="Q21" s="2">
        <v>0</v>
      </c>
      <c r="R21" s="3">
        <f>IF(Q22=0,"- - -",Q21/Q22*100)</f>
        <v>0</v>
      </c>
      <c r="S21" s="2">
        <v>155</v>
      </c>
      <c r="T21" s="3">
        <f>IF(S22=0,"- - -",S21/S22*100)</f>
        <v>1.2609827530100879</v>
      </c>
      <c r="U21" s="2">
        <v>7</v>
      </c>
      <c r="V21" s="3">
        <f>IF(U22=0,"- - -",U21/U22*100)</f>
        <v>0.14121444422029455</v>
      </c>
      <c r="W21" s="2">
        <v>0</v>
      </c>
      <c r="X21" s="3">
        <f>IF(W22=0,"- - -",W21/W22*100)</f>
        <v>0</v>
      </c>
      <c r="Y21" s="26">
        <f t="shared" si="1"/>
        <v>1250</v>
      </c>
      <c r="Z21" s="29">
        <f>IF(Y22=0,"- - -",Y21/Y22*100)</f>
        <v>0.98847048031757578</v>
      </c>
      <c r="AC21" s="69"/>
    </row>
    <row r="22" spans="1:33" x14ac:dyDescent="0.3">
      <c r="A22" s="161" t="s">
        <v>153</v>
      </c>
      <c r="B22" s="162"/>
      <c r="C22" s="14">
        <f>SUM(C19:C21)</f>
        <v>11848</v>
      </c>
      <c r="D22" s="15">
        <f>IF(C22=0,"- - -",C22/C22*100)</f>
        <v>100</v>
      </c>
      <c r="E22" s="16">
        <f>SUM(E19:E21)</f>
        <v>16191</v>
      </c>
      <c r="F22" s="15">
        <f>IF(E22=0,"- - -",E22/E22*100)</f>
        <v>100</v>
      </c>
      <c r="G22" s="16">
        <f>SUM(G19:G21)</f>
        <v>22454</v>
      </c>
      <c r="H22" s="15">
        <f>IF(G22=0,"- - -",G22/G22*100)</f>
        <v>100</v>
      </c>
      <c r="I22" s="16">
        <f>SUM(I19:I21)</f>
        <v>8389</v>
      </c>
      <c r="J22" s="15">
        <f>IF(I22=0,"- - -",I22/I22*100)</f>
        <v>100</v>
      </c>
      <c r="K22" s="16">
        <f>SUM(K19:K21)</f>
        <v>6402</v>
      </c>
      <c r="L22" s="15">
        <f>IF(K22=0,"- - -",K22/K22*100)</f>
        <v>100</v>
      </c>
      <c r="M22" s="16">
        <f>SUM(M19:M21)</f>
        <v>25158</v>
      </c>
      <c r="N22" s="15">
        <f>IF(M22=0,"- - -",M22/M22*100)</f>
        <v>100</v>
      </c>
      <c r="O22" s="16">
        <f>SUM(O19:O21)</f>
        <v>14129</v>
      </c>
      <c r="P22" s="15">
        <f>IF(O22=0,"- - -",O22/O22*100)</f>
        <v>100</v>
      </c>
      <c r="Q22" s="16">
        <f>SUM(Q19:Q21)</f>
        <v>1749</v>
      </c>
      <c r="R22" s="15">
        <f>IF(Q22=0,"- - -",Q22/Q22*100)</f>
        <v>100</v>
      </c>
      <c r="S22" s="16">
        <f>SUM(S19:S21)</f>
        <v>12292</v>
      </c>
      <c r="T22" s="15">
        <f>IF(S22=0,"- - -",S22/S22*100)</f>
        <v>100</v>
      </c>
      <c r="U22" s="16">
        <f>SUM(U19:U21)</f>
        <v>4957</v>
      </c>
      <c r="V22" s="15">
        <f>IF(U22=0,"- - -",U22/U22*100)</f>
        <v>100</v>
      </c>
      <c r="W22" s="16">
        <f>SUM(W19:W21)</f>
        <v>2889</v>
      </c>
      <c r="X22" s="15">
        <f>IF(W22=0,"- - -",W22/W22*100)</f>
        <v>100</v>
      </c>
      <c r="Y22" s="22">
        <f>SUM(Y19:Y21)</f>
        <v>126458</v>
      </c>
      <c r="Z22" s="23">
        <f>IF(Y22=0,"- - -",Y22/Y22*100)</f>
        <v>100</v>
      </c>
      <c r="AC22" s="69"/>
    </row>
    <row r="23" spans="1:33" ht="15" thickBot="1" x14ac:dyDescent="0.35">
      <c r="A23" s="163" t="s">
        <v>380</v>
      </c>
      <c r="B23" s="164"/>
      <c r="C23" s="18">
        <f>IF(Y22=0,"- - -",C22/Y22*100)</f>
        <v>9.3691186006421106</v>
      </c>
      <c r="D23" s="19"/>
      <c r="E23" s="20">
        <f>IF(Y22=0,"- - -",E22/Y22*100)</f>
        <v>12.803460437457495</v>
      </c>
      <c r="F23" s="19"/>
      <c r="G23" s="20">
        <f>IF(Y22=0,"- - -",G22/Y22*100)</f>
        <v>17.756092932040676</v>
      </c>
      <c r="H23" s="19"/>
      <c r="I23" s="20">
        <f>IF(Y22=0,"- - -",I22/Y22*100)</f>
        <v>6.6338230875073148</v>
      </c>
      <c r="J23" s="19"/>
      <c r="K23" s="20">
        <f>IF(Y22=0,"- - -",K22/Y22*100)</f>
        <v>5.0625504119944962</v>
      </c>
      <c r="L23" s="19"/>
      <c r="M23" s="20">
        <f>IF(Y22=0,"- - -",M22/Y22*100)</f>
        <v>19.894352275063657</v>
      </c>
      <c r="N23" s="19"/>
      <c r="O23" s="20">
        <f>IF(Y22=0,"- - -",O22/Y22*100)</f>
        <v>11.172879533125622</v>
      </c>
      <c r="P23" s="19"/>
      <c r="Q23" s="20">
        <f>IF(Y22=0,"- - -",Q22/Y22*100)</f>
        <v>1.3830678960603522</v>
      </c>
      <c r="R23" s="19"/>
      <c r="S23" s="20">
        <f>IF(Y22=0,"- - -",S22/Y22*100)</f>
        <v>9.7202233152509123</v>
      </c>
      <c r="T23" s="19"/>
      <c r="U23" s="20">
        <f>IF(Y22=0,"- - -",U22/Y22*100)</f>
        <v>3.9198785367473787</v>
      </c>
      <c r="V23" s="19"/>
      <c r="W23" s="20">
        <f>IF(Y22=0,"- - -",W22/Y22*100)</f>
        <v>2.2845529741099813</v>
      </c>
      <c r="X23" s="19"/>
      <c r="Y23" s="24">
        <f>IF(Y22=0,"- - -",Y22/Y22*100)</f>
        <v>100</v>
      </c>
      <c r="Z23" s="25"/>
    </row>
    <row r="24" spans="1:33" x14ac:dyDescent="0.3">
      <c r="A24" s="156" t="s">
        <v>549</v>
      </c>
      <c r="B24" s="156"/>
      <c r="C24" s="156"/>
      <c r="D24" s="156"/>
      <c r="E24" s="156"/>
    </row>
    <row r="26" spans="1:33" x14ac:dyDescent="0.3">
      <c r="A26" s="1" t="s">
        <v>295</v>
      </c>
      <c r="J26" s="48"/>
      <c r="L26" s="48"/>
    </row>
    <row r="27" spans="1:33" ht="15" thickBot="1" x14ac:dyDescent="0.35"/>
    <row r="28" spans="1:33" ht="14.4" customHeight="1" x14ac:dyDescent="0.3">
      <c r="A28" s="157" t="s">
        <v>293</v>
      </c>
      <c r="B28" s="158"/>
      <c r="C28" s="32" t="s">
        <v>562</v>
      </c>
      <c r="D28" s="33"/>
      <c r="E28" s="33" t="s">
        <v>411</v>
      </c>
      <c r="F28" s="33"/>
      <c r="G28" s="33" t="s">
        <v>412</v>
      </c>
      <c r="H28" s="33"/>
      <c r="I28" s="33" t="s">
        <v>413</v>
      </c>
      <c r="J28" s="33"/>
      <c r="K28" s="33" t="s">
        <v>414</v>
      </c>
      <c r="L28" s="33"/>
      <c r="M28" s="33" t="s">
        <v>415</v>
      </c>
      <c r="N28" s="33"/>
      <c r="O28" s="33" t="s">
        <v>416</v>
      </c>
      <c r="P28" s="33"/>
      <c r="Q28" s="33" t="s">
        <v>417</v>
      </c>
      <c r="R28" s="33"/>
      <c r="S28" s="33" t="s">
        <v>418</v>
      </c>
      <c r="T28" s="33"/>
      <c r="U28" s="33" t="s">
        <v>419</v>
      </c>
      <c r="V28" s="33"/>
      <c r="W28" s="33" t="s">
        <v>420</v>
      </c>
      <c r="X28" s="33"/>
      <c r="Y28" s="33" t="s">
        <v>421</v>
      </c>
      <c r="Z28" s="33"/>
      <c r="AA28" s="33" t="s">
        <v>422</v>
      </c>
      <c r="AB28" s="34"/>
      <c r="AC28" s="35" t="s">
        <v>153</v>
      </c>
      <c r="AD28" s="36"/>
    </row>
    <row r="29" spans="1:33" ht="15" thickBot="1" x14ac:dyDescent="0.35">
      <c r="A29" s="159"/>
      <c r="B29" s="160"/>
      <c r="C29" s="37" t="s">
        <v>154</v>
      </c>
      <c r="D29" s="38" t="s">
        <v>0</v>
      </c>
      <c r="E29" s="39" t="s">
        <v>154</v>
      </c>
      <c r="F29" s="38" t="s">
        <v>0</v>
      </c>
      <c r="G29" s="39" t="s">
        <v>154</v>
      </c>
      <c r="H29" s="38" t="s">
        <v>0</v>
      </c>
      <c r="I29" s="37" t="s">
        <v>154</v>
      </c>
      <c r="J29" s="38" t="s">
        <v>0</v>
      </c>
      <c r="K29" s="37" t="s">
        <v>154</v>
      </c>
      <c r="L29" s="38" t="s">
        <v>0</v>
      </c>
      <c r="M29" s="37" t="s">
        <v>154</v>
      </c>
      <c r="N29" s="38" t="s">
        <v>0</v>
      </c>
      <c r="O29" s="37" t="s">
        <v>154</v>
      </c>
      <c r="P29" s="38" t="s">
        <v>0</v>
      </c>
      <c r="Q29" s="37" t="s">
        <v>154</v>
      </c>
      <c r="R29" s="38" t="s">
        <v>0</v>
      </c>
      <c r="S29" s="37" t="s">
        <v>154</v>
      </c>
      <c r="T29" s="38" t="s">
        <v>0</v>
      </c>
      <c r="U29" s="37" t="s">
        <v>154</v>
      </c>
      <c r="V29" s="38" t="s">
        <v>0</v>
      </c>
      <c r="W29" s="37" t="s">
        <v>154</v>
      </c>
      <c r="X29" s="38" t="s">
        <v>0</v>
      </c>
      <c r="Y29" s="37" t="s">
        <v>154</v>
      </c>
      <c r="Z29" s="38" t="s">
        <v>0</v>
      </c>
      <c r="AA29" s="37" t="s">
        <v>154</v>
      </c>
      <c r="AB29" s="38" t="s">
        <v>0</v>
      </c>
      <c r="AC29" s="41" t="s">
        <v>154</v>
      </c>
      <c r="AD29" s="42" t="s">
        <v>0</v>
      </c>
    </row>
    <row r="30" spans="1:33" x14ac:dyDescent="0.3">
      <c r="A30" s="55" t="s">
        <v>50</v>
      </c>
      <c r="B30" s="62" t="s">
        <v>293</v>
      </c>
      <c r="C30" s="8">
        <v>2685</v>
      </c>
      <c r="D30" s="5">
        <f>IF(C33=0,"- - -",C30/C33*100)</f>
        <v>62.282533054975644</v>
      </c>
      <c r="E30" s="4">
        <v>70023</v>
      </c>
      <c r="F30" s="5">
        <f>IF(E33=0,"- - -",E30/E33*100)</f>
        <v>66.92440026760967</v>
      </c>
      <c r="G30" s="4">
        <v>116</v>
      </c>
      <c r="H30" s="5">
        <f>IF(G33=0,"- - -",G30/G33*100)</f>
        <v>57.999999999999993</v>
      </c>
      <c r="I30" s="4">
        <v>1001</v>
      </c>
      <c r="J30" s="5">
        <f>IF(I33=0,"- - -",I30/I33*100)</f>
        <v>70.098039215686271</v>
      </c>
      <c r="K30" s="4">
        <v>92</v>
      </c>
      <c r="L30" s="5">
        <f>IF(K33=0,"- - -",K30/K33*100)</f>
        <v>69.696969696969703</v>
      </c>
      <c r="M30" s="4">
        <v>18</v>
      </c>
      <c r="N30" s="5">
        <f>IF(M33=0,"- - -",M30/M33*100)</f>
        <v>75</v>
      </c>
      <c r="O30" s="4">
        <v>800</v>
      </c>
      <c r="P30" s="5">
        <f>IF(O33=0,"- - -",O30/O33*100)</f>
        <v>61.823802163833072</v>
      </c>
      <c r="Q30" s="4">
        <v>2653</v>
      </c>
      <c r="R30" s="5">
        <f>IF(Q33=0,"- - -",Q30/Q33*100)</f>
        <v>69.834166886022643</v>
      </c>
      <c r="S30" s="4">
        <v>1018</v>
      </c>
      <c r="T30" s="5">
        <f>IF(S33=0,"- - -",S30/S33*100)</f>
        <v>55.934065934065934</v>
      </c>
      <c r="U30" s="4">
        <v>3630</v>
      </c>
      <c r="V30" s="5">
        <f>IF(U33=0,"- - -",U30/U33*100)</f>
        <v>59.851607584501231</v>
      </c>
      <c r="W30" s="4">
        <v>554</v>
      </c>
      <c r="X30" s="5">
        <f>IF(W33=0,"- - -",W30/W33*100)</f>
        <v>72.41830065359477</v>
      </c>
      <c r="Y30" s="4">
        <v>1280</v>
      </c>
      <c r="Z30" s="5">
        <f>IF(Y33=0,"- - -",Y30/Y33*100)</f>
        <v>65.239551478083584</v>
      </c>
      <c r="AA30" s="4">
        <v>21</v>
      </c>
      <c r="AB30" s="5">
        <f>IF(AA33=0,"- - -",AA30/AA33*100)</f>
        <v>75</v>
      </c>
      <c r="AC30" s="26">
        <f>C30+E30+G30+I30+K30+M30+O30+Q30+S30+U30+W30+Y30+AA30</f>
        <v>83891</v>
      </c>
      <c r="AD30" s="27">
        <f>IF(AC33=0,"- - -",AC30/AC33*100)</f>
        <v>66.339021651457401</v>
      </c>
      <c r="AG30" s="69"/>
    </row>
    <row r="31" spans="1:33" x14ac:dyDescent="0.3">
      <c r="A31" s="52" t="s">
        <v>51</v>
      </c>
      <c r="B31" s="62" t="s">
        <v>482</v>
      </c>
      <c r="C31" s="9">
        <v>1254</v>
      </c>
      <c r="D31" s="3">
        <f>IF(C33=0,"- - -",C31/C33*100)</f>
        <v>29.088378566457902</v>
      </c>
      <c r="E31" s="2">
        <v>33826</v>
      </c>
      <c r="F31" s="3">
        <f>IF(E33=0,"- - -",E31/E33*100)</f>
        <v>32.329159896779124</v>
      </c>
      <c r="G31" s="2">
        <v>84</v>
      </c>
      <c r="H31" s="3">
        <f>IF(G33=0,"- - -",G31/G33*100)</f>
        <v>42</v>
      </c>
      <c r="I31" s="2">
        <v>424</v>
      </c>
      <c r="J31" s="3">
        <f>IF(I33=0,"- - -",I31/I33*100)</f>
        <v>29.691876750700281</v>
      </c>
      <c r="K31" s="2">
        <v>38</v>
      </c>
      <c r="L31" s="3">
        <f>IF(K33=0,"- - -",K31/K33*100)</f>
        <v>28.787878787878789</v>
      </c>
      <c r="M31" s="2">
        <v>6</v>
      </c>
      <c r="N31" s="3">
        <f>IF(M33=0,"- - -",M31/M33*100)</f>
        <v>25</v>
      </c>
      <c r="O31" s="2">
        <v>487</v>
      </c>
      <c r="P31" s="3">
        <f>IF(O33=0,"- - -",O31/O33*100)</f>
        <v>37.635239567233384</v>
      </c>
      <c r="Q31" s="2">
        <v>1130</v>
      </c>
      <c r="R31" s="3">
        <f>IF(Q33=0,"- - -",Q31/Q33*100)</f>
        <v>29.744669649907866</v>
      </c>
      <c r="S31" s="2">
        <v>787</v>
      </c>
      <c r="T31" s="3">
        <f>IF(S33=0,"- - -",S31/S33*100)</f>
        <v>43.241758241758241</v>
      </c>
      <c r="U31" s="2">
        <v>2391</v>
      </c>
      <c r="V31" s="3">
        <f>IF(U33=0,"- - -",U31/U33*100)</f>
        <v>39.422918384171474</v>
      </c>
      <c r="W31" s="2">
        <v>208</v>
      </c>
      <c r="X31" s="3">
        <f>IF(W33=0,"- - -",W31/W33*100)</f>
        <v>27.18954248366013</v>
      </c>
      <c r="Y31" s="2">
        <v>675</v>
      </c>
      <c r="Z31" s="3">
        <f>IF(Y33=0,"- - -",Y31/Y33*100)</f>
        <v>34.403669724770644</v>
      </c>
      <c r="AA31" s="2">
        <v>7</v>
      </c>
      <c r="AB31" s="3">
        <f>IF(AA33=0,"- - -",AA31/AA33*100)</f>
        <v>25</v>
      </c>
      <c r="AC31" s="26">
        <f t="shared" ref="AC31:AC32" si="2">C31+E31+G31+I31+K31+M31+O31+Q31+S31+U31+W31+Y31+AA31</f>
        <v>41317</v>
      </c>
      <c r="AD31" s="29">
        <f>IF(AC33=0,"- - -",AC31/AC33*100)</f>
        <v>32.672507868225026</v>
      </c>
      <c r="AG31" s="69"/>
    </row>
    <row r="32" spans="1:33" ht="15" thickBot="1" x14ac:dyDescent="0.35">
      <c r="A32" s="52" t="s">
        <v>52</v>
      </c>
      <c r="B32" s="62" t="s">
        <v>262</v>
      </c>
      <c r="C32" s="9">
        <v>372</v>
      </c>
      <c r="D32" s="3">
        <f>IF(C33=0,"- - -",C32/C33*100)</f>
        <v>8.6290883785664576</v>
      </c>
      <c r="E32" s="2">
        <v>781</v>
      </c>
      <c r="F32" s="3">
        <f>IF(E33=0,"- - -",E32/E33*100)</f>
        <v>0.74643983561120142</v>
      </c>
      <c r="G32" s="2">
        <v>0</v>
      </c>
      <c r="H32" s="3">
        <f>IF(G33=0,"- - -",G32/G33*100)</f>
        <v>0</v>
      </c>
      <c r="I32" s="2">
        <v>3</v>
      </c>
      <c r="J32" s="3">
        <f>IF(I33=0,"- - -",I32/I33*100)</f>
        <v>0.21008403361344538</v>
      </c>
      <c r="K32" s="2">
        <v>2</v>
      </c>
      <c r="L32" s="3">
        <f>IF(K33=0,"- - -",K32/K33*100)</f>
        <v>1.5151515151515151</v>
      </c>
      <c r="M32" s="2">
        <v>0</v>
      </c>
      <c r="N32" s="3">
        <f>IF(M33=0,"- - -",M32/M33*100)</f>
        <v>0</v>
      </c>
      <c r="O32" s="2">
        <v>7</v>
      </c>
      <c r="P32" s="3">
        <f>IF(O33=0,"- - -",O32/O33*100)</f>
        <v>0.54095826893353938</v>
      </c>
      <c r="Q32" s="2">
        <v>16</v>
      </c>
      <c r="R32" s="3">
        <f>IF(Q33=0,"- - -",Q32/Q33*100)</f>
        <v>0.42116346406949196</v>
      </c>
      <c r="S32" s="2">
        <v>15</v>
      </c>
      <c r="T32" s="3">
        <f>IF(S33=0,"- - -",S32/S33*100)</f>
        <v>0.82417582417582425</v>
      </c>
      <c r="U32" s="2">
        <v>44</v>
      </c>
      <c r="V32" s="3">
        <f>IF(U33=0,"- - -",U32/U33*100)</f>
        <v>0.72547403132728772</v>
      </c>
      <c r="W32" s="2">
        <v>3</v>
      </c>
      <c r="X32" s="3">
        <f>IF(W33=0,"- - -",W32/W33*100)</f>
        <v>0.39215686274509803</v>
      </c>
      <c r="Y32" s="2">
        <v>7</v>
      </c>
      <c r="Z32" s="3">
        <f>IF(Y33=0,"- - -",Y32/Y33*100)</f>
        <v>0.3567787971457696</v>
      </c>
      <c r="AA32" s="2">
        <v>0</v>
      </c>
      <c r="AB32" s="3">
        <f>IF(AA33=0,"- - -",AA32/AA33*100)</f>
        <v>0</v>
      </c>
      <c r="AC32" s="26">
        <f t="shared" si="2"/>
        <v>1250</v>
      </c>
      <c r="AD32" s="29">
        <f>IF(AC33=0,"- - -",AC32/AC33*100)</f>
        <v>0.98847048031757578</v>
      </c>
      <c r="AG32" s="69"/>
    </row>
    <row r="33" spans="1:33" x14ac:dyDescent="0.3">
      <c r="A33" s="161" t="s">
        <v>153</v>
      </c>
      <c r="B33" s="162"/>
      <c r="C33" s="14">
        <f>SUM(C30:C32)</f>
        <v>4311</v>
      </c>
      <c r="D33" s="15">
        <f>IF(C33=0,"- - -",C33/C33*100)</f>
        <v>100</v>
      </c>
      <c r="E33" s="16">
        <f>SUM(E30:E32)</f>
        <v>104630</v>
      </c>
      <c r="F33" s="15">
        <f>IF(E33=0,"- - -",E33/E33*100)</f>
        <v>100</v>
      </c>
      <c r="G33" s="16">
        <f>SUM(G30:G32)</f>
        <v>200</v>
      </c>
      <c r="H33" s="15">
        <f>IF(G33=0,"- - -",G33/G33*100)</f>
        <v>100</v>
      </c>
      <c r="I33" s="16">
        <f>SUM(I30:I32)</f>
        <v>1428</v>
      </c>
      <c r="J33" s="15">
        <f>IF(I33=0,"- - -",I33/I33*100)</f>
        <v>100</v>
      </c>
      <c r="K33" s="16">
        <f>SUM(K30:K32)</f>
        <v>132</v>
      </c>
      <c r="L33" s="15">
        <f>IF(K33=0,"- - -",K33/K33*100)</f>
        <v>100</v>
      </c>
      <c r="M33" s="16">
        <f>SUM(M30:M32)</f>
        <v>24</v>
      </c>
      <c r="N33" s="15">
        <f>IF(M33=0,"- - -",M33/M33*100)</f>
        <v>100</v>
      </c>
      <c r="O33" s="16">
        <f>SUM(O30:O32)</f>
        <v>1294</v>
      </c>
      <c r="P33" s="15">
        <f>IF(O33=0,"- - -",O33/O33*100)</f>
        <v>100</v>
      </c>
      <c r="Q33" s="16">
        <f>SUM(Q30:Q32)</f>
        <v>3799</v>
      </c>
      <c r="R33" s="15">
        <f>IF(Q33=0,"- - -",Q33/Q33*100)</f>
        <v>100</v>
      </c>
      <c r="S33" s="16">
        <f>SUM(S30:S32)</f>
        <v>1820</v>
      </c>
      <c r="T33" s="15">
        <f>IF(S33=0,"- - -",S33/S33*100)</f>
        <v>100</v>
      </c>
      <c r="U33" s="16">
        <f>SUM(U30:U32)</f>
        <v>6065</v>
      </c>
      <c r="V33" s="15">
        <f>IF(U33=0,"- - -",U33/U33*100)</f>
        <v>100</v>
      </c>
      <c r="W33" s="16">
        <f>SUM(W30:W32)</f>
        <v>765</v>
      </c>
      <c r="X33" s="15">
        <f>IF(W33=0,"- - -",W33/W33*100)</f>
        <v>100</v>
      </c>
      <c r="Y33" s="16">
        <f>SUM(Y30:Y32)</f>
        <v>1962</v>
      </c>
      <c r="Z33" s="15">
        <f>IF(Y33=0,"- - -",Y33/Y33*100)</f>
        <v>100</v>
      </c>
      <c r="AA33" s="16">
        <f>SUM(AA30:AA32)</f>
        <v>28</v>
      </c>
      <c r="AB33" s="15">
        <f>IF(AA33=0,"- - -",AA33/AA33*100)</f>
        <v>100</v>
      </c>
      <c r="AC33" s="22">
        <f>SUM(AC30:AC32)</f>
        <v>126458</v>
      </c>
      <c r="AD33" s="23">
        <f>IF(AC33=0,"- - -",AC33/AC33*100)</f>
        <v>100</v>
      </c>
      <c r="AG33" s="69"/>
    </row>
    <row r="34" spans="1:33" ht="15" thickBot="1" x14ac:dyDescent="0.35">
      <c r="A34" s="163" t="s">
        <v>165</v>
      </c>
      <c r="B34" s="164"/>
      <c r="C34" s="18">
        <f>IF($AC33=0,"- - -",C33/$AC33*100)</f>
        <v>3.4090369925192556</v>
      </c>
      <c r="D34" s="19"/>
      <c r="E34" s="20">
        <f>IF($AC33=0,"- - -",E33/$AC33*100)</f>
        <v>82.738933084502364</v>
      </c>
      <c r="F34" s="19"/>
      <c r="G34" s="20">
        <f>IF($AC33=0,"- - -",G33/$AC33*100)</f>
        <v>0.15815527685081213</v>
      </c>
      <c r="H34" s="19"/>
      <c r="I34" s="20">
        <f>IF($AC33=0,"- - -",I33/$AC33*100)</f>
        <v>1.1292286767147985</v>
      </c>
      <c r="J34" s="19"/>
      <c r="K34" s="20">
        <f>IF($AC33=0,"- - -",K33/$AC33*100)</f>
        <v>0.10438248272153601</v>
      </c>
      <c r="L34" s="19"/>
      <c r="M34" s="20">
        <f>IF($AC33=0,"- - -",M33/$AC33*100)</f>
        <v>1.8978633222097457E-2</v>
      </c>
      <c r="N34" s="19"/>
      <c r="O34" s="20">
        <f>IF($AC33=0,"- - -",O33/$AC33*100)</f>
        <v>1.0232646412247546</v>
      </c>
      <c r="P34" s="19"/>
      <c r="Q34" s="20">
        <f>IF($AC33=0,"- - -",Q33/$AC33*100)</f>
        <v>3.004159483781176</v>
      </c>
      <c r="R34" s="19"/>
      <c r="S34" s="20">
        <f>IF($AC33=0,"- - -",S33/$AC33*100)</f>
        <v>1.4392130193423902</v>
      </c>
      <c r="T34" s="19"/>
      <c r="U34" s="20">
        <f>IF($AC33=0,"- - -",U33/$AC33*100)</f>
        <v>4.7960587705008777</v>
      </c>
      <c r="V34" s="19"/>
      <c r="W34" s="20">
        <f>IF($AC33=0,"- - -",W33/$AC33*100)</f>
        <v>0.60494393395435631</v>
      </c>
      <c r="X34" s="19"/>
      <c r="Y34" s="168">
        <f>IF($AC33=0,"- - -",Y33/$AC33*100)</f>
        <v>1.5515032659064669</v>
      </c>
      <c r="Z34" s="169"/>
      <c r="AA34" s="168">
        <f>IF($AC33=0,"- - -",AA33/$AC33*100)</f>
        <v>2.21417387591137E-2</v>
      </c>
      <c r="AB34" s="169"/>
      <c r="AC34" s="24">
        <f>IF($AC33=0,"- - -",AC33/$AC33*100)</f>
        <v>100</v>
      </c>
      <c r="AD34" s="25"/>
    </row>
    <row r="35" spans="1:33" x14ac:dyDescent="0.3">
      <c r="A35" s="156" t="s">
        <v>553</v>
      </c>
      <c r="B35" s="156"/>
      <c r="C35" s="156"/>
      <c r="D35" s="156"/>
      <c r="E35" s="156"/>
    </row>
    <row r="37" spans="1:33" x14ac:dyDescent="0.3">
      <c r="A37" s="1" t="s">
        <v>296</v>
      </c>
      <c r="J37" s="48"/>
      <c r="L37" s="48"/>
    </row>
    <row r="38" spans="1:33" ht="15" thickBot="1" x14ac:dyDescent="0.35"/>
    <row r="39" spans="1:33" ht="14.4" customHeight="1" x14ac:dyDescent="0.3">
      <c r="A39" s="157" t="s">
        <v>293</v>
      </c>
      <c r="B39" s="158"/>
      <c r="C39" s="32" t="s">
        <v>184</v>
      </c>
      <c r="D39" s="33"/>
      <c r="E39" s="33" t="s">
        <v>185</v>
      </c>
      <c r="F39" s="33"/>
      <c r="G39" s="33" t="s">
        <v>170</v>
      </c>
      <c r="H39" s="33"/>
      <c r="I39" s="33" t="s">
        <v>171</v>
      </c>
      <c r="J39" s="33"/>
      <c r="K39" s="33" t="s">
        <v>172</v>
      </c>
      <c r="L39" s="33"/>
      <c r="M39" s="33" t="s">
        <v>173</v>
      </c>
      <c r="N39" s="33"/>
      <c r="O39" s="33" t="s">
        <v>174</v>
      </c>
      <c r="P39" s="33"/>
      <c r="Q39" s="33" t="s">
        <v>175</v>
      </c>
      <c r="R39" s="33"/>
      <c r="S39" s="33" t="s">
        <v>176</v>
      </c>
      <c r="T39" s="33"/>
      <c r="U39" s="33" t="s">
        <v>177</v>
      </c>
      <c r="V39" s="33"/>
      <c r="W39" s="33" t="s">
        <v>178</v>
      </c>
      <c r="X39" s="33"/>
      <c r="Y39" s="33" t="s">
        <v>179</v>
      </c>
      <c r="Z39" s="33"/>
      <c r="AA39" s="35" t="s">
        <v>153</v>
      </c>
      <c r="AB39" s="36"/>
    </row>
    <row r="40" spans="1:33" ht="15" thickBot="1" x14ac:dyDescent="0.35">
      <c r="A40" s="159"/>
      <c r="B40" s="160"/>
      <c r="C40" s="37" t="s">
        <v>154</v>
      </c>
      <c r="D40" s="38" t="s">
        <v>0</v>
      </c>
      <c r="E40" s="39" t="s">
        <v>154</v>
      </c>
      <c r="F40" s="38" t="s">
        <v>0</v>
      </c>
      <c r="G40" s="39" t="s">
        <v>154</v>
      </c>
      <c r="H40" s="38" t="s">
        <v>0</v>
      </c>
      <c r="I40" s="37" t="s">
        <v>154</v>
      </c>
      <c r="J40" s="38" t="s">
        <v>0</v>
      </c>
      <c r="K40" s="37" t="s">
        <v>154</v>
      </c>
      <c r="L40" s="38" t="s">
        <v>0</v>
      </c>
      <c r="M40" s="37" t="s">
        <v>154</v>
      </c>
      <c r="N40" s="38" t="s">
        <v>0</v>
      </c>
      <c r="O40" s="37" t="s">
        <v>154</v>
      </c>
      <c r="P40" s="38" t="s">
        <v>0</v>
      </c>
      <c r="Q40" s="37" t="s">
        <v>154</v>
      </c>
      <c r="R40" s="38" t="s">
        <v>0</v>
      </c>
      <c r="S40" s="37" t="s">
        <v>154</v>
      </c>
      <c r="T40" s="38" t="s">
        <v>0</v>
      </c>
      <c r="U40" s="37" t="s">
        <v>154</v>
      </c>
      <c r="V40" s="38" t="s">
        <v>0</v>
      </c>
      <c r="W40" s="37" t="s">
        <v>154</v>
      </c>
      <c r="X40" s="38" t="s">
        <v>0</v>
      </c>
      <c r="Y40" s="37" t="s">
        <v>154</v>
      </c>
      <c r="Z40" s="38" t="s">
        <v>0</v>
      </c>
      <c r="AA40" s="41" t="s">
        <v>154</v>
      </c>
      <c r="AB40" s="42" t="s">
        <v>0</v>
      </c>
    </row>
    <row r="41" spans="1:33" x14ac:dyDescent="0.3">
      <c r="A41" s="55" t="s">
        <v>50</v>
      </c>
      <c r="B41" s="62" t="s">
        <v>293</v>
      </c>
      <c r="C41" s="8">
        <v>173</v>
      </c>
      <c r="D41" s="5">
        <f>IF(C44=0,"- - -",C41/C44*100)</f>
        <v>29.075630252100844</v>
      </c>
      <c r="E41" s="4">
        <v>1047</v>
      </c>
      <c r="F41" s="5">
        <f>IF(E44=0,"- - -",E41/E44*100)</f>
        <v>46.824686940966011</v>
      </c>
      <c r="G41" s="4">
        <v>2253</v>
      </c>
      <c r="H41" s="5">
        <f>IF(G44=0,"- - -",G41/G44*100)</f>
        <v>53.07420494699646</v>
      </c>
      <c r="I41" s="4">
        <v>9873</v>
      </c>
      <c r="J41" s="5">
        <f>IF(I44=0,"- - -",I41/I44*100)</f>
        <v>57.679499912367824</v>
      </c>
      <c r="K41" s="4">
        <v>27262</v>
      </c>
      <c r="L41" s="5">
        <f>IF(K44=0,"- - -",K41/K44*100)</f>
        <v>64.592711936691458</v>
      </c>
      <c r="M41" s="4">
        <v>24408</v>
      </c>
      <c r="N41" s="5">
        <f>IF(M44=0,"- - -",M41/M44*100)</f>
        <v>72.62124367747694</v>
      </c>
      <c r="O41" s="4">
        <v>10734</v>
      </c>
      <c r="P41" s="5">
        <f>IF(O44=0,"- - -",O41/O44*100)</f>
        <v>72.346161622969603</v>
      </c>
      <c r="Q41" s="4">
        <v>4332</v>
      </c>
      <c r="R41" s="5">
        <f>IF(Q44=0,"- - -",Q41/Q44*100)</f>
        <v>72.953856517345912</v>
      </c>
      <c r="S41" s="4">
        <v>1477</v>
      </c>
      <c r="T41" s="5">
        <f>IF(S44=0,"- - -",S41/S44*100)</f>
        <v>70.907345175228031</v>
      </c>
      <c r="U41" s="4">
        <v>624</v>
      </c>
      <c r="V41" s="5">
        <f>IF(U44=0,"- - -",U41/U44*100)</f>
        <v>69.026548672566364</v>
      </c>
      <c r="W41" s="4">
        <v>358</v>
      </c>
      <c r="X41" s="5">
        <f>IF(W44=0,"- - -",W41/W44*100)</f>
        <v>65.090909090909093</v>
      </c>
      <c r="Y41" s="4">
        <v>1350</v>
      </c>
      <c r="Z41" s="5">
        <f>IF(Y44=0,"- - -",Y41/Y44*100)</f>
        <v>63.172671970051475</v>
      </c>
      <c r="AA41" s="26">
        <f>C41+E41+G41+I41+K41+M41+O41+Q41+S41+U41+W41+Y41</f>
        <v>83891</v>
      </c>
      <c r="AB41" s="27">
        <f>IF(AA44=0,"- - -",AA41/AA44*100)</f>
        <v>66.339021651457401</v>
      </c>
      <c r="AE41" s="69"/>
    </row>
    <row r="42" spans="1:33" x14ac:dyDescent="0.3">
      <c r="A42" s="52" t="s">
        <v>51</v>
      </c>
      <c r="B42" s="62" t="s">
        <v>482</v>
      </c>
      <c r="C42" s="9">
        <v>406</v>
      </c>
      <c r="D42" s="3">
        <f>IF(C44=0,"- - -",C42/C44*100)</f>
        <v>68.235294117647058</v>
      </c>
      <c r="E42" s="2">
        <v>1157</v>
      </c>
      <c r="F42" s="3">
        <f>IF(E44=0,"- - -",E42/E44*100)</f>
        <v>51.744186046511629</v>
      </c>
      <c r="G42" s="2">
        <v>1962</v>
      </c>
      <c r="H42" s="3">
        <f>IF(G44=0,"- - -",G42/G44*100)</f>
        <v>46.219081272084807</v>
      </c>
      <c r="I42" s="2">
        <v>7104</v>
      </c>
      <c r="J42" s="3">
        <f>IF(I44=0,"- - -",I42/I44*100)</f>
        <v>41.502599754629898</v>
      </c>
      <c r="K42" s="2">
        <v>14541</v>
      </c>
      <c r="L42" s="3">
        <f>IF(K44=0,"- - -",K42/K44*100)</f>
        <v>34.452447519310056</v>
      </c>
      <c r="M42" s="2">
        <v>8857</v>
      </c>
      <c r="N42" s="3">
        <f>IF(M44=0,"- - -",M42/M44*100)</f>
        <v>26.352276108301098</v>
      </c>
      <c r="O42" s="2">
        <v>3978</v>
      </c>
      <c r="P42" s="3">
        <f>IF(O44=0,"- - -",O42/O44*100)</f>
        <v>26.811350003369956</v>
      </c>
      <c r="Q42" s="2">
        <v>1540</v>
      </c>
      <c r="R42" s="3">
        <f>IF(Q44=0,"- - -",Q42/Q44*100)</f>
        <v>25.934658134051869</v>
      </c>
      <c r="S42" s="2">
        <v>582</v>
      </c>
      <c r="T42" s="3">
        <f>IF(S44=0,"- - -",S42/S44*100)</f>
        <v>27.940470475276047</v>
      </c>
      <c r="U42" s="2">
        <v>270</v>
      </c>
      <c r="V42" s="3">
        <f>IF(U44=0,"- - -",U42/U44*100)</f>
        <v>29.867256637168143</v>
      </c>
      <c r="W42" s="2">
        <v>185</v>
      </c>
      <c r="X42" s="3">
        <f>IF(W44=0,"- - -",W42/W44*100)</f>
        <v>33.636363636363633</v>
      </c>
      <c r="Y42" s="2">
        <v>735</v>
      </c>
      <c r="Z42" s="3">
        <f>IF(Y44=0,"- - -",Y42/Y44*100)</f>
        <v>34.394010294805803</v>
      </c>
      <c r="AA42" s="26">
        <f t="shared" ref="AA42:AA43" si="3">C42+E42+G42+I42+K42+M42+O42+Q42+S42+U42+W42+Y42</f>
        <v>41317</v>
      </c>
      <c r="AB42" s="29">
        <f>IF(AA44=0,"- - -",AA42/AA44*100)</f>
        <v>32.672507868225026</v>
      </c>
      <c r="AE42" s="69"/>
    </row>
    <row r="43" spans="1:33" ht="15" thickBot="1" x14ac:dyDescent="0.35">
      <c r="A43" s="52" t="s">
        <v>52</v>
      </c>
      <c r="B43" s="62" t="s">
        <v>262</v>
      </c>
      <c r="C43" s="9">
        <v>16</v>
      </c>
      <c r="D43" s="3">
        <f>IF(C44=0,"- - -",C43/C44*100)</f>
        <v>2.6890756302521011</v>
      </c>
      <c r="E43" s="2">
        <v>32</v>
      </c>
      <c r="F43" s="3">
        <f>IF(E44=0,"- - -",E43/E44*100)</f>
        <v>1.4311270125223614</v>
      </c>
      <c r="G43" s="2">
        <v>30</v>
      </c>
      <c r="H43" s="3">
        <f>IF(G44=0,"- - -",G43/G44*100)</f>
        <v>0.70671378091872794</v>
      </c>
      <c r="I43" s="2">
        <v>140</v>
      </c>
      <c r="J43" s="3">
        <f>IF(I44=0,"- - -",I43/I44*100)</f>
        <v>0.81790033300227838</v>
      </c>
      <c r="K43" s="2">
        <v>403</v>
      </c>
      <c r="L43" s="3">
        <f>IF(K44=0,"- - -",K43/K44*100)</f>
        <v>0.95484054399848362</v>
      </c>
      <c r="M43" s="2">
        <v>345</v>
      </c>
      <c r="N43" s="3">
        <f>IF(M44=0,"- - -",M43/M44*100)</f>
        <v>1.0264802142219578</v>
      </c>
      <c r="O43" s="2">
        <v>125</v>
      </c>
      <c r="P43" s="3">
        <f>IF(O44=0,"- - -",O43/O44*100)</f>
        <v>0.84248837366044349</v>
      </c>
      <c r="Q43" s="2">
        <v>66</v>
      </c>
      <c r="R43" s="3">
        <f>IF(Q44=0,"- - -",Q43/Q44*100)</f>
        <v>1.1114853486022231</v>
      </c>
      <c r="S43" s="2">
        <v>24</v>
      </c>
      <c r="T43" s="3">
        <f>IF(S44=0,"- - -",S43/S44*100)</f>
        <v>1.1521843494959194</v>
      </c>
      <c r="U43" s="2">
        <v>10</v>
      </c>
      <c r="V43" s="3">
        <f>IF(U44=0,"- - -",U43/U44*100)</f>
        <v>1.1061946902654867</v>
      </c>
      <c r="W43" s="2">
        <v>7</v>
      </c>
      <c r="X43" s="3">
        <f>IF(W44=0,"- - -",W43/W44*100)</f>
        <v>1.2727272727272727</v>
      </c>
      <c r="Y43" s="2">
        <v>52</v>
      </c>
      <c r="Z43" s="3">
        <f>IF(Y44=0,"- - -",Y43/Y44*100)</f>
        <v>2.4333177351427238</v>
      </c>
      <c r="AA43" s="26">
        <f t="shared" si="3"/>
        <v>1250</v>
      </c>
      <c r="AB43" s="29">
        <f>IF(AA44=0,"- - -",AA43/AA44*100)</f>
        <v>0.98847048031757578</v>
      </c>
      <c r="AE43" s="69"/>
    </row>
    <row r="44" spans="1:33" x14ac:dyDescent="0.3">
      <c r="A44" s="161" t="s">
        <v>153</v>
      </c>
      <c r="B44" s="162"/>
      <c r="C44" s="14">
        <f>SUM(C41:C43)</f>
        <v>595</v>
      </c>
      <c r="D44" s="15">
        <f>IF(C44=0,"- - -",C44/C44*100)</f>
        <v>100</v>
      </c>
      <c r="E44" s="16">
        <f>SUM(E41:E43)</f>
        <v>2236</v>
      </c>
      <c r="F44" s="15">
        <f>IF(E44=0,"- - -",E44/E44*100)</f>
        <v>100</v>
      </c>
      <c r="G44" s="16">
        <f>SUM(G41:G43)</f>
        <v>4245</v>
      </c>
      <c r="H44" s="15">
        <f>IF(G44=0,"- - -",G44/G44*100)</f>
        <v>100</v>
      </c>
      <c r="I44" s="16">
        <f>SUM(I41:I43)</f>
        <v>17117</v>
      </c>
      <c r="J44" s="15">
        <f>IF(I44=0,"- - -",I44/I44*100)</f>
        <v>100</v>
      </c>
      <c r="K44" s="16">
        <f>SUM(K41:K43)</f>
        <v>42206</v>
      </c>
      <c r="L44" s="15">
        <f>IF(K44=0,"- - -",K44/K44*100)</f>
        <v>100</v>
      </c>
      <c r="M44" s="16">
        <f>SUM(M41:M43)</f>
        <v>33610</v>
      </c>
      <c r="N44" s="15">
        <f>IF(M44=0,"- - -",M44/M44*100)</f>
        <v>100</v>
      </c>
      <c r="O44" s="16">
        <f>SUM(O41:O43)</f>
        <v>14837</v>
      </c>
      <c r="P44" s="15">
        <f>IF(O44=0,"- - -",O44/O44*100)</f>
        <v>100</v>
      </c>
      <c r="Q44" s="16">
        <f>SUM(Q41:Q43)</f>
        <v>5938</v>
      </c>
      <c r="R44" s="15">
        <f>IF(Q44=0,"- - -",Q44/Q44*100)</f>
        <v>100</v>
      </c>
      <c r="S44" s="16">
        <f>SUM(S41:S43)</f>
        <v>2083</v>
      </c>
      <c r="T44" s="15">
        <f>IF(S44=0,"- - -",S44/S44*100)</f>
        <v>100</v>
      </c>
      <c r="U44" s="16">
        <f>SUM(U41:U43)</f>
        <v>904</v>
      </c>
      <c r="V44" s="15">
        <f>IF(U44=0,"- - -",U44/U44*100)</f>
        <v>100</v>
      </c>
      <c r="W44" s="16">
        <f>SUM(W41:W43)</f>
        <v>550</v>
      </c>
      <c r="X44" s="15">
        <f>IF(W44=0,"- - -",W44/W44*100)</f>
        <v>100</v>
      </c>
      <c r="Y44" s="16">
        <f>SUM(Y41:Y43)</f>
        <v>2137</v>
      </c>
      <c r="Z44" s="15">
        <f>IF(Y44=0,"- - -",Y44/Y44*100)</f>
        <v>100</v>
      </c>
      <c r="AA44" s="22">
        <f>SUM(AA41:AA43)</f>
        <v>126458</v>
      </c>
      <c r="AB44" s="23">
        <f>IF(AA44=0,"- - -",AA44/AA44*100)</f>
        <v>100</v>
      </c>
      <c r="AE44" s="69"/>
    </row>
    <row r="45" spans="1:33" ht="15" thickBot="1" x14ac:dyDescent="0.35">
      <c r="A45" s="163" t="s">
        <v>187</v>
      </c>
      <c r="B45" s="164"/>
      <c r="C45" s="18">
        <f>IF($AA44=0,"- - -",C44/$AA44*100)</f>
        <v>0.47051194863116608</v>
      </c>
      <c r="D45" s="19"/>
      <c r="E45" s="20">
        <f>IF($AA44=0,"- - -",E44/$AA44*100)</f>
        <v>1.7681759951920797</v>
      </c>
      <c r="F45" s="19"/>
      <c r="G45" s="20">
        <f>IF($AA44=0,"- - -",G44/$AA44*100)</f>
        <v>3.3568457511584873</v>
      </c>
      <c r="H45" s="19"/>
      <c r="I45" s="20">
        <f>IF($AA44=0,"- - -",I44/$AA44*100)</f>
        <v>13.535719369276755</v>
      </c>
      <c r="J45" s="19"/>
      <c r="K45" s="20">
        <f>IF($AA44=0,"- - -",K44/$AA44*100)</f>
        <v>33.375508073826879</v>
      </c>
      <c r="L45" s="19"/>
      <c r="M45" s="20">
        <f>IF($AA44=0,"- - -",M44/$AA44*100)</f>
        <v>26.577994274778977</v>
      </c>
      <c r="N45" s="19"/>
      <c r="O45" s="20">
        <f>IF($AA44=0,"- - -",O44/$AA44*100)</f>
        <v>11.732749213177497</v>
      </c>
      <c r="P45" s="19"/>
      <c r="Q45" s="20">
        <f>IF($AA44=0,"- - -",Q44/$AA44*100)</f>
        <v>4.6956301697006122</v>
      </c>
      <c r="R45" s="19"/>
      <c r="S45" s="20">
        <f>IF($AA44=0,"- - -",S44/$AA44*100)</f>
        <v>1.6471872084012085</v>
      </c>
      <c r="T45" s="19"/>
      <c r="U45" s="20">
        <f>IF($AA44=0,"- - -",U44/$AA44*100)</f>
        <v>0.71486185136567082</v>
      </c>
      <c r="V45" s="19"/>
      <c r="W45" s="20">
        <f>IF($AA44=0,"- - -",W44/$AA44*100)</f>
        <v>0.43492701133973338</v>
      </c>
      <c r="X45" s="19"/>
      <c r="Y45" s="20">
        <f>IF($AA44=0,"- - -",Y44/$AA44*100)</f>
        <v>1.6898891331509274</v>
      </c>
      <c r="Z45" s="19"/>
      <c r="AA45" s="24">
        <f>IF($AA44=0,"- - -",AA44/$AA44*100)</f>
        <v>100</v>
      </c>
      <c r="AB45" s="25"/>
    </row>
    <row r="46" spans="1:33" x14ac:dyDescent="0.3">
      <c r="A46" s="63"/>
    </row>
    <row r="48" spans="1:33" x14ac:dyDescent="0.3">
      <c r="A48" s="1" t="s">
        <v>297</v>
      </c>
      <c r="J48" s="48"/>
      <c r="L48" s="48"/>
    </row>
    <row r="49" spans="1:27" ht="15" thickBot="1" x14ac:dyDescent="0.35"/>
    <row r="50" spans="1:27" ht="14.4" customHeight="1" x14ac:dyDescent="0.3">
      <c r="A50" s="157" t="s">
        <v>293</v>
      </c>
      <c r="B50" s="158"/>
      <c r="C50" s="32" t="s">
        <v>195</v>
      </c>
      <c r="D50" s="33"/>
      <c r="E50" s="33" t="s">
        <v>196</v>
      </c>
      <c r="F50" s="33"/>
      <c r="G50" s="33" t="s">
        <v>197</v>
      </c>
      <c r="H50" s="33"/>
      <c r="I50" s="33" t="s">
        <v>198</v>
      </c>
      <c r="J50" s="33"/>
      <c r="K50" s="33" t="s">
        <v>199</v>
      </c>
      <c r="L50" s="33"/>
      <c r="M50" s="33" t="s">
        <v>200</v>
      </c>
      <c r="N50" s="33"/>
      <c r="O50" s="33" t="s">
        <v>201</v>
      </c>
      <c r="P50" s="33"/>
      <c r="Q50" s="33" t="s">
        <v>202</v>
      </c>
      <c r="R50" s="33"/>
      <c r="S50" s="33" t="s">
        <v>262</v>
      </c>
      <c r="T50" s="33"/>
      <c r="U50" s="35" t="s">
        <v>153</v>
      </c>
      <c r="V50" s="36"/>
    </row>
    <row r="51" spans="1:27" ht="15" thickBot="1" x14ac:dyDescent="0.35">
      <c r="A51" s="159"/>
      <c r="B51" s="160"/>
      <c r="C51" s="37" t="s">
        <v>154</v>
      </c>
      <c r="D51" s="38" t="s">
        <v>0</v>
      </c>
      <c r="E51" s="39" t="s">
        <v>154</v>
      </c>
      <c r="F51" s="38" t="s">
        <v>0</v>
      </c>
      <c r="G51" s="39" t="s">
        <v>154</v>
      </c>
      <c r="H51" s="38" t="s">
        <v>0</v>
      </c>
      <c r="I51" s="37" t="s">
        <v>154</v>
      </c>
      <c r="J51" s="38" t="s">
        <v>0</v>
      </c>
      <c r="K51" s="37" t="s">
        <v>154</v>
      </c>
      <c r="L51" s="38" t="s">
        <v>0</v>
      </c>
      <c r="M51" s="37" t="s">
        <v>154</v>
      </c>
      <c r="N51" s="38" t="s">
        <v>0</v>
      </c>
      <c r="O51" s="37" t="s">
        <v>154</v>
      </c>
      <c r="P51" s="38" t="s">
        <v>0</v>
      </c>
      <c r="Q51" s="37" t="s">
        <v>154</v>
      </c>
      <c r="R51" s="38" t="s">
        <v>0</v>
      </c>
      <c r="S51" s="37" t="s">
        <v>154</v>
      </c>
      <c r="T51" s="38" t="s">
        <v>0</v>
      </c>
      <c r="U51" s="41" t="s">
        <v>154</v>
      </c>
      <c r="V51" s="42" t="s">
        <v>0</v>
      </c>
    </row>
    <row r="52" spans="1:27" x14ac:dyDescent="0.3">
      <c r="A52" s="55" t="s">
        <v>50</v>
      </c>
      <c r="B52" s="62" t="s">
        <v>293</v>
      </c>
      <c r="C52" s="8">
        <v>26</v>
      </c>
      <c r="D52" s="5">
        <f>IF(C55=0,"- - -",C52/C55*100)</f>
        <v>60.465116279069761</v>
      </c>
      <c r="E52" s="4">
        <v>242</v>
      </c>
      <c r="F52" s="5">
        <f>IF(E55=0,"- - -",E52/E55*100)</f>
        <v>46.095238095238095</v>
      </c>
      <c r="G52" s="4">
        <v>728</v>
      </c>
      <c r="H52" s="5">
        <f>IF(G55=0,"- - -",G52/G55*100)</f>
        <v>55.657492354740057</v>
      </c>
      <c r="I52" s="4">
        <v>10564</v>
      </c>
      <c r="J52" s="5">
        <f>IF(I55=0,"- - -",I52/I55*100)</f>
        <v>62.92964794185977</v>
      </c>
      <c r="K52" s="4">
        <v>61932</v>
      </c>
      <c r="L52" s="5">
        <f>IF(K55=0,"- - -",K52/K55*100)</f>
        <v>66.449217827943613</v>
      </c>
      <c r="M52" s="4">
        <v>10381</v>
      </c>
      <c r="N52" s="5">
        <f>IF(M55=0,"- - -",M52/M55*100)</f>
        <v>71.766332526788801</v>
      </c>
      <c r="O52" s="4">
        <v>7</v>
      </c>
      <c r="P52" s="5">
        <f>IF(O55=0,"- - -",O52/O55*100)</f>
        <v>70</v>
      </c>
      <c r="Q52" s="4">
        <v>5</v>
      </c>
      <c r="R52" s="5">
        <f>IF(Q55=0,"- - -",Q52/Q55*100)</f>
        <v>83.333333333333343</v>
      </c>
      <c r="S52" s="4">
        <v>6</v>
      </c>
      <c r="T52" s="5">
        <f>IF(S55=0,"- - -",S52/S55*100)</f>
        <v>5.3571428571428568</v>
      </c>
      <c r="U52" s="26">
        <f>C52+E52+G52+I52+K52+M52+O52+Q52+S52</f>
        <v>83891</v>
      </c>
      <c r="V52" s="27">
        <f>IF(U55=0,"- - -",U52/U55*100)</f>
        <v>66.339021651457401</v>
      </c>
      <c r="Y52" s="69"/>
    </row>
    <row r="53" spans="1:27" x14ac:dyDescent="0.3">
      <c r="A53" s="52" t="s">
        <v>51</v>
      </c>
      <c r="B53" s="62" t="s">
        <v>482</v>
      </c>
      <c r="C53" s="9">
        <v>16</v>
      </c>
      <c r="D53" s="3">
        <f>IF(C55=0,"- - -",C53/C55*100)</f>
        <v>37.209302325581397</v>
      </c>
      <c r="E53" s="2">
        <v>274</v>
      </c>
      <c r="F53" s="3">
        <f>IF(E55=0,"- - -",E53/E55*100)</f>
        <v>52.19047619047619</v>
      </c>
      <c r="G53" s="2">
        <v>555</v>
      </c>
      <c r="H53" s="3">
        <f>IF(G55=0,"- - -",G53/G55*100)</f>
        <v>42.431192660550458</v>
      </c>
      <c r="I53" s="2">
        <v>5995</v>
      </c>
      <c r="J53" s="3">
        <f>IF(I55=0,"- - -",I53/I55*100)</f>
        <v>35.712158217668431</v>
      </c>
      <c r="K53" s="2">
        <v>30455</v>
      </c>
      <c r="L53" s="3">
        <f>IF(K55=0,"- - -",K53/K55*100)</f>
        <v>32.676337417651979</v>
      </c>
      <c r="M53" s="2">
        <v>4009</v>
      </c>
      <c r="N53" s="3">
        <f>IF(M55=0,"- - -",M53/M55*100)</f>
        <v>27.715174559281024</v>
      </c>
      <c r="O53" s="2">
        <v>3</v>
      </c>
      <c r="P53" s="3">
        <f>IF(O55=0,"- - -",O53/O55*100)</f>
        <v>30</v>
      </c>
      <c r="Q53" s="2">
        <v>1</v>
      </c>
      <c r="R53" s="3">
        <f>IF(Q55=0,"- - -",Q53/Q55*100)</f>
        <v>16.666666666666664</v>
      </c>
      <c r="S53" s="2">
        <v>9</v>
      </c>
      <c r="T53" s="3">
        <f>IF(S55=0,"- - -",S53/S55*100)</f>
        <v>8.0357142857142865</v>
      </c>
      <c r="U53" s="26">
        <f t="shared" ref="U53:U54" si="4">C53+E53+G53+I53+K53+M53+O53+Q53+S53</f>
        <v>41317</v>
      </c>
      <c r="V53" s="29">
        <f>IF(U55=0,"- - -",U53/U55*100)</f>
        <v>32.672507868225026</v>
      </c>
      <c r="Y53" s="69"/>
    </row>
    <row r="54" spans="1:27" ht="15" thickBot="1" x14ac:dyDescent="0.35">
      <c r="A54" s="52" t="s">
        <v>52</v>
      </c>
      <c r="B54" s="62" t="s">
        <v>262</v>
      </c>
      <c r="C54" s="9">
        <v>1</v>
      </c>
      <c r="D54" s="3">
        <f>IF(C55=0,"- - -",C54/C55*100)</f>
        <v>2.3255813953488373</v>
      </c>
      <c r="E54" s="2">
        <v>9</v>
      </c>
      <c r="F54" s="3">
        <f>IF(E55=0,"- - -",E54/E55*100)</f>
        <v>1.7142857142857144</v>
      </c>
      <c r="G54" s="2">
        <v>25</v>
      </c>
      <c r="H54" s="3">
        <f>IF(G55=0,"- - -",G54/G55*100)</f>
        <v>1.9113149847094799</v>
      </c>
      <c r="I54" s="2">
        <v>228</v>
      </c>
      <c r="J54" s="3">
        <f>IF(I55=0,"- - -",I54/I55*100)</f>
        <v>1.3581938404717937</v>
      </c>
      <c r="K54" s="2">
        <v>815</v>
      </c>
      <c r="L54" s="3">
        <f>IF(K55=0,"- - -",K54/K55*100)</f>
        <v>0.87444475440441194</v>
      </c>
      <c r="M54" s="2">
        <v>75</v>
      </c>
      <c r="N54" s="3">
        <f>IF(M55=0,"- - -",M54/M55*100)</f>
        <v>0.51849291393017638</v>
      </c>
      <c r="O54" s="2">
        <v>0</v>
      </c>
      <c r="P54" s="3">
        <f>IF(O55=0,"- - -",O54/O55*100)</f>
        <v>0</v>
      </c>
      <c r="Q54" s="2">
        <v>0</v>
      </c>
      <c r="R54" s="3">
        <f>IF(Q55=0,"- - -",Q54/Q55*100)</f>
        <v>0</v>
      </c>
      <c r="S54" s="2">
        <v>97</v>
      </c>
      <c r="T54" s="3">
        <f>IF(S55=0,"- - -",S54/S55*100)</f>
        <v>86.607142857142861</v>
      </c>
      <c r="U54" s="26">
        <f t="shared" si="4"/>
        <v>1250</v>
      </c>
      <c r="V54" s="29">
        <f>IF(U55=0,"- - -",U54/U55*100)</f>
        <v>0.98847048031757578</v>
      </c>
      <c r="Y54" s="69"/>
    </row>
    <row r="55" spans="1:27" x14ac:dyDescent="0.3">
      <c r="A55" s="161" t="s">
        <v>153</v>
      </c>
      <c r="B55" s="162"/>
      <c r="C55" s="14">
        <f>SUM(C52:C54)</f>
        <v>43</v>
      </c>
      <c r="D55" s="15">
        <f>IF(C55=0,"- - -",C55/C55*100)</f>
        <v>100</v>
      </c>
      <c r="E55" s="16">
        <f>SUM(E52:E54)</f>
        <v>525</v>
      </c>
      <c r="F55" s="15">
        <f>IF(E55=0,"- - -",E55/E55*100)</f>
        <v>100</v>
      </c>
      <c r="G55" s="16">
        <f>SUM(G52:G54)</f>
        <v>1308</v>
      </c>
      <c r="H55" s="15">
        <f>IF(G55=0,"- - -",G55/G55*100)</f>
        <v>100</v>
      </c>
      <c r="I55" s="16">
        <f>SUM(I52:I54)</f>
        <v>16787</v>
      </c>
      <c r="J55" s="15">
        <f>IF(I55=0,"- - -",I55/I55*100)</f>
        <v>100</v>
      </c>
      <c r="K55" s="16">
        <f>SUM(K52:K54)</f>
        <v>93202</v>
      </c>
      <c r="L55" s="15">
        <f>IF(K55=0,"- - -",K55/K55*100)</f>
        <v>100</v>
      </c>
      <c r="M55" s="16">
        <f>SUM(M52:M54)</f>
        <v>14465</v>
      </c>
      <c r="N55" s="15">
        <f>IF(M55=0,"- - -",M55/M55*100)</f>
        <v>100</v>
      </c>
      <c r="O55" s="16">
        <f>SUM(O52:O54)</f>
        <v>10</v>
      </c>
      <c r="P55" s="15">
        <f>IF(O55=0,"- - -",O55/O55*100)</f>
        <v>100</v>
      </c>
      <c r="Q55" s="16">
        <f>SUM(Q52:Q54)</f>
        <v>6</v>
      </c>
      <c r="R55" s="15">
        <f>IF(Q55=0,"- - -",Q55/Q55*100)</f>
        <v>100</v>
      </c>
      <c r="S55" s="16">
        <f>SUM(S52:S54)</f>
        <v>112</v>
      </c>
      <c r="T55" s="15">
        <f>IF(S55=0,"- - -",S55/S55*100)</f>
        <v>100</v>
      </c>
      <c r="U55" s="22">
        <f>SUM(U52:U54)</f>
        <v>126458</v>
      </c>
      <c r="V55" s="23">
        <f>IF(U55=0,"- - -",U55/U55*100)</f>
        <v>100</v>
      </c>
      <c r="Y55" s="69"/>
    </row>
    <row r="56" spans="1:27" ht="15" thickBot="1" x14ac:dyDescent="0.35">
      <c r="A56" s="163" t="s">
        <v>567</v>
      </c>
      <c r="B56" s="164"/>
      <c r="C56" s="18">
        <f>IF($U55=0,"- - -",C55/$U55*100)</f>
        <v>3.4003384522924611E-2</v>
      </c>
      <c r="D56" s="19"/>
      <c r="E56" s="20">
        <f>IF($U55=0,"- - -",E55/$U55*100)</f>
        <v>0.41515760173338179</v>
      </c>
      <c r="F56" s="19"/>
      <c r="G56" s="20">
        <f>IF($U55=0,"- - -",G55/$U55*100)</f>
        <v>1.0343355106043113</v>
      </c>
      <c r="H56" s="19"/>
      <c r="I56" s="20">
        <f>IF($U55=0,"- - -",I55/$U55*100)</f>
        <v>13.274763162472917</v>
      </c>
      <c r="J56" s="19"/>
      <c r="K56" s="20">
        <f>IF($U55=0,"- - -",K55/$U55*100)</f>
        <v>73.701940565246957</v>
      </c>
      <c r="L56" s="19"/>
      <c r="M56" s="20">
        <f>IF($U55=0,"- - -",M55/$U55*100)</f>
        <v>11.438580398234988</v>
      </c>
      <c r="N56" s="19"/>
      <c r="O56" s="20">
        <f>IF($U55=0,"- - -",O55/$U55*100)</f>
        <v>7.9077638425406067E-3</v>
      </c>
      <c r="P56" s="19"/>
      <c r="Q56" s="20">
        <f>IF($U55=0,"- - -",Q55/$U55*100)</f>
        <v>4.7446583055243642E-3</v>
      </c>
      <c r="R56" s="19"/>
      <c r="S56" s="20">
        <f>IF($U55=0,"- - -",S55/$U55*100)</f>
        <v>8.85669550364548E-2</v>
      </c>
      <c r="T56" s="19"/>
      <c r="U56" s="24">
        <f>IF($U55=0,"- - -",U55/$U55*100)</f>
        <v>100</v>
      </c>
      <c r="V56" s="25"/>
    </row>
    <row r="57" spans="1:27" x14ac:dyDescent="0.3">
      <c r="A57" s="63"/>
    </row>
    <row r="59" spans="1:27" x14ac:dyDescent="0.3">
      <c r="A59" s="1" t="s">
        <v>298</v>
      </c>
      <c r="J59" s="48"/>
      <c r="L59" s="48"/>
    </row>
    <row r="60" spans="1:27" ht="15" thickBot="1" x14ac:dyDescent="0.35"/>
    <row r="61" spans="1:27" ht="14.4" customHeight="1" x14ac:dyDescent="0.3">
      <c r="A61" s="157" t="s">
        <v>293</v>
      </c>
      <c r="B61" s="158"/>
      <c r="C61" s="32" t="s">
        <v>213</v>
      </c>
      <c r="D61" s="33"/>
      <c r="E61" s="32" t="s">
        <v>214</v>
      </c>
      <c r="F61" s="33"/>
      <c r="G61" s="32" t="s">
        <v>215</v>
      </c>
      <c r="H61" s="33"/>
      <c r="I61" s="32" t="s">
        <v>216</v>
      </c>
      <c r="J61" s="33"/>
      <c r="K61" s="32" t="s">
        <v>217</v>
      </c>
      <c r="L61" s="33"/>
      <c r="M61" s="32" t="s">
        <v>218</v>
      </c>
      <c r="N61" s="33"/>
      <c r="O61" s="32" t="s">
        <v>219</v>
      </c>
      <c r="P61" s="33"/>
      <c r="Q61" s="32" t="s">
        <v>220</v>
      </c>
      <c r="R61" s="33"/>
      <c r="S61" s="32" t="s">
        <v>221</v>
      </c>
      <c r="T61" s="33"/>
      <c r="U61" s="32" t="s">
        <v>222</v>
      </c>
      <c r="V61" s="33"/>
      <c r="W61" s="35" t="s">
        <v>153</v>
      </c>
      <c r="X61" s="36"/>
    </row>
    <row r="62" spans="1:27" ht="15" thickBot="1" x14ac:dyDescent="0.35">
      <c r="A62" s="159"/>
      <c r="B62" s="160"/>
      <c r="C62" s="37" t="s">
        <v>154</v>
      </c>
      <c r="D62" s="38" t="s">
        <v>0</v>
      </c>
      <c r="E62" s="39" t="s">
        <v>154</v>
      </c>
      <c r="F62" s="38" t="s">
        <v>0</v>
      </c>
      <c r="G62" s="39" t="s">
        <v>154</v>
      </c>
      <c r="H62" s="38" t="s">
        <v>0</v>
      </c>
      <c r="I62" s="37" t="s">
        <v>154</v>
      </c>
      <c r="J62" s="38" t="s">
        <v>0</v>
      </c>
      <c r="K62" s="37" t="s">
        <v>154</v>
      </c>
      <c r="L62" s="38" t="s">
        <v>0</v>
      </c>
      <c r="M62" s="37" t="s">
        <v>154</v>
      </c>
      <c r="N62" s="38" t="s">
        <v>0</v>
      </c>
      <c r="O62" s="37" t="s">
        <v>154</v>
      </c>
      <c r="P62" s="38" t="s">
        <v>0</v>
      </c>
      <c r="Q62" s="37" t="s">
        <v>154</v>
      </c>
      <c r="R62" s="38" t="s">
        <v>0</v>
      </c>
      <c r="S62" s="37" t="s">
        <v>154</v>
      </c>
      <c r="T62" s="38" t="s">
        <v>0</v>
      </c>
      <c r="U62" s="37" t="s">
        <v>154</v>
      </c>
      <c r="V62" s="38" t="s">
        <v>0</v>
      </c>
      <c r="W62" s="41" t="s">
        <v>154</v>
      </c>
      <c r="X62" s="42" t="s">
        <v>0</v>
      </c>
    </row>
    <row r="63" spans="1:27" x14ac:dyDescent="0.3">
      <c r="A63" s="55" t="s">
        <v>50</v>
      </c>
      <c r="B63" s="62" t="s">
        <v>293</v>
      </c>
      <c r="C63" s="8">
        <v>40</v>
      </c>
      <c r="D63" s="5">
        <f>IF(C66=0,"- - -",C63/C66*100)</f>
        <v>70.175438596491219</v>
      </c>
      <c r="E63" s="4">
        <v>2854</v>
      </c>
      <c r="F63" s="5">
        <f>IF(E66=0,"- - -",E63/E66*100)</f>
        <v>70.836435840158856</v>
      </c>
      <c r="G63" s="4">
        <v>14368</v>
      </c>
      <c r="H63" s="5">
        <f>IF(G66=0,"- - -",G63/G66*100)</f>
        <v>70.321064996084573</v>
      </c>
      <c r="I63" s="4">
        <v>30860</v>
      </c>
      <c r="J63" s="5">
        <f>IF(I66=0,"- - -",I63/I66*100)</f>
        <v>67.644286622388819</v>
      </c>
      <c r="K63" s="4">
        <v>24620</v>
      </c>
      <c r="L63" s="5">
        <f>IF(K66=0,"- - -",K63/K66*100)</f>
        <v>63.987940534359076</v>
      </c>
      <c r="M63" s="4">
        <v>9381</v>
      </c>
      <c r="N63" s="5">
        <f>IF(M66=0,"- - -",M63/M66*100)</f>
        <v>62.740770465489568</v>
      </c>
      <c r="O63" s="4">
        <v>1694</v>
      </c>
      <c r="P63" s="5">
        <f>IF(O66=0,"- - -",O63/O66*100)</f>
        <v>61.155234657039713</v>
      </c>
      <c r="Q63" s="4">
        <v>70</v>
      </c>
      <c r="R63" s="5">
        <f>IF(Q66=0,"- - -",Q63/Q66*100)</f>
        <v>60.344827586206897</v>
      </c>
      <c r="S63" s="4">
        <v>4</v>
      </c>
      <c r="T63" s="5">
        <f>IF(S66=0,"- - -",S63/S66*100)</f>
        <v>80</v>
      </c>
      <c r="U63" s="4">
        <v>0</v>
      </c>
      <c r="V63" s="5" t="str">
        <f>IF(U66=0,"- - -",U63/U66*100)</f>
        <v>- - -</v>
      </c>
      <c r="W63" s="26">
        <f>C63+E63+G63+I63+K63+M63+O63+Q63+S63+U63</f>
        <v>83891</v>
      </c>
      <c r="X63" s="27">
        <f>IF(W66=0,"- - -",W63/W66*100)</f>
        <v>66.339021651457401</v>
      </c>
      <c r="AA63" s="69"/>
    </row>
    <row r="64" spans="1:27" x14ac:dyDescent="0.3">
      <c r="A64" s="52" t="s">
        <v>51</v>
      </c>
      <c r="B64" s="62" t="s">
        <v>482</v>
      </c>
      <c r="C64" s="9">
        <v>17</v>
      </c>
      <c r="D64" s="3">
        <f>IF(C66=0,"- - -",C64/C66*100)</f>
        <v>29.82456140350877</v>
      </c>
      <c r="E64" s="2">
        <v>1126</v>
      </c>
      <c r="F64" s="3">
        <f>IF(E66=0,"- - -",E64/E66*100)</f>
        <v>27.947381484239266</v>
      </c>
      <c r="G64" s="2">
        <v>5830</v>
      </c>
      <c r="H64" s="3">
        <f>IF(G66=0,"- - -",G64/G66*100)</f>
        <v>28.533672670321064</v>
      </c>
      <c r="I64" s="2">
        <v>14328</v>
      </c>
      <c r="J64" s="3">
        <f>IF(I66=0,"- - -",I64/I66*100)</f>
        <v>31.406589070822648</v>
      </c>
      <c r="K64" s="2">
        <v>13488</v>
      </c>
      <c r="L64" s="3">
        <f>IF(K66=0,"- - -",K64/K66*100)</f>
        <v>35.055619087223207</v>
      </c>
      <c r="M64" s="2">
        <v>5436</v>
      </c>
      <c r="N64" s="3">
        <f>IF(M66=0,"- - -",M64/M66*100)</f>
        <v>36.356340288924557</v>
      </c>
      <c r="O64" s="2">
        <v>1046</v>
      </c>
      <c r="P64" s="3">
        <f>IF(O66=0,"- - -",O64/O66*100)</f>
        <v>37.761732851985556</v>
      </c>
      <c r="Q64" s="2">
        <v>45</v>
      </c>
      <c r="R64" s="3">
        <f>IF(Q66=0,"- - -",Q64/Q66*100)</f>
        <v>38.793103448275865</v>
      </c>
      <c r="S64" s="2">
        <v>1</v>
      </c>
      <c r="T64" s="3">
        <f>IF(S66=0,"- - -",S64/S66*100)</f>
        <v>20</v>
      </c>
      <c r="U64" s="2">
        <v>0</v>
      </c>
      <c r="V64" s="3" t="str">
        <f>IF(U66=0,"- - -",U64/U66*100)</f>
        <v>- - -</v>
      </c>
      <c r="W64" s="26">
        <f t="shared" ref="W64:W65" si="5">C64+E64+G64+I64+K64+M64+O64+Q64+S64+U64</f>
        <v>41317</v>
      </c>
      <c r="X64" s="29">
        <f>IF(W66=0,"- - -",W64/W66*100)</f>
        <v>32.672507868225026</v>
      </c>
      <c r="AA64" s="69"/>
    </row>
    <row r="65" spans="1:31" ht="15" thickBot="1" x14ac:dyDescent="0.35">
      <c r="A65" s="52" t="s">
        <v>52</v>
      </c>
      <c r="B65" s="62" t="s">
        <v>262</v>
      </c>
      <c r="C65" s="9">
        <v>0</v>
      </c>
      <c r="D65" s="3">
        <f>IF(C66=0,"- - -",C65/C66*100)</f>
        <v>0</v>
      </c>
      <c r="E65" s="2">
        <v>49</v>
      </c>
      <c r="F65" s="3">
        <f>IF(E66=0,"- - -",E65/E66*100)</f>
        <v>1.2161826756018863</v>
      </c>
      <c r="G65" s="2">
        <v>234</v>
      </c>
      <c r="H65" s="3">
        <f>IF(G66=0,"- - -",G65/G66*100)</f>
        <v>1.1452623335943617</v>
      </c>
      <c r="I65" s="2">
        <v>433</v>
      </c>
      <c r="J65" s="3">
        <f>IF(I66=0,"- - -",I65/I66*100)</f>
        <v>0.94912430678854043</v>
      </c>
      <c r="K65" s="2">
        <v>368</v>
      </c>
      <c r="L65" s="3">
        <f>IF(K66=0,"- - -",K65/K66*100)</f>
        <v>0.9564403784177149</v>
      </c>
      <c r="M65" s="2">
        <v>135</v>
      </c>
      <c r="N65" s="3">
        <f>IF(M66=0,"- - -",M65/M66*100)</f>
        <v>0.9028892455858748</v>
      </c>
      <c r="O65" s="2">
        <v>30</v>
      </c>
      <c r="P65" s="3">
        <f>IF(O66=0,"- - -",O65/O66*100)</f>
        <v>1.0830324909747291</v>
      </c>
      <c r="Q65" s="2">
        <v>1</v>
      </c>
      <c r="R65" s="3">
        <f>IF(Q66=0,"- - -",Q65/Q66*100)</f>
        <v>0.86206896551724133</v>
      </c>
      <c r="S65" s="2">
        <v>0</v>
      </c>
      <c r="T65" s="3">
        <f>IF(S66=0,"- - -",S65/S66*100)</f>
        <v>0</v>
      </c>
      <c r="U65" s="2">
        <v>0</v>
      </c>
      <c r="V65" s="3" t="str">
        <f>IF(U66=0,"- - -",U65/U66*100)</f>
        <v>- - -</v>
      </c>
      <c r="W65" s="26">
        <f t="shared" si="5"/>
        <v>1250</v>
      </c>
      <c r="X65" s="29">
        <f>IF(W66=0,"- - -",W65/W66*100)</f>
        <v>0.98847048031757578</v>
      </c>
      <c r="AA65" s="69"/>
    </row>
    <row r="66" spans="1:31" x14ac:dyDescent="0.3">
      <c r="A66" s="161" t="s">
        <v>153</v>
      </c>
      <c r="B66" s="162"/>
      <c r="C66" s="14">
        <f>SUM(C63:C65)</f>
        <v>57</v>
      </c>
      <c r="D66" s="15">
        <f>IF(C66=0,"- - -",C66/C66*100)</f>
        <v>100</v>
      </c>
      <c r="E66" s="16">
        <f>SUM(E63:E65)</f>
        <v>4029</v>
      </c>
      <c r="F66" s="15">
        <f>IF(E66=0,"- - -",E66/E66*100)</f>
        <v>100</v>
      </c>
      <c r="G66" s="16">
        <f>SUM(G63:G65)</f>
        <v>20432</v>
      </c>
      <c r="H66" s="15">
        <f>IF(G66=0,"- - -",G66/G66*100)</f>
        <v>100</v>
      </c>
      <c r="I66" s="16">
        <f>SUM(I63:I65)</f>
        <v>45621</v>
      </c>
      <c r="J66" s="15">
        <f>IF(I66=0,"- - -",I66/I66*100)</f>
        <v>100</v>
      </c>
      <c r="K66" s="16">
        <f>SUM(K63:K65)</f>
        <v>38476</v>
      </c>
      <c r="L66" s="15">
        <f>IF(K66=0,"- - -",K66/K66*100)</f>
        <v>100</v>
      </c>
      <c r="M66" s="16">
        <f>SUM(M63:M65)</f>
        <v>14952</v>
      </c>
      <c r="N66" s="15">
        <f>IF(M66=0,"- - -",M66/M66*100)</f>
        <v>100</v>
      </c>
      <c r="O66" s="16">
        <f>SUM(O63:O65)</f>
        <v>2770</v>
      </c>
      <c r="P66" s="15">
        <f>IF(O66=0,"- - -",O66/O66*100)</f>
        <v>100</v>
      </c>
      <c r="Q66" s="16">
        <f>SUM(Q63:Q65)</f>
        <v>116</v>
      </c>
      <c r="R66" s="15">
        <f>IF(Q66=0,"- - -",Q66/Q66*100)</f>
        <v>100</v>
      </c>
      <c r="S66" s="16">
        <f>SUM(S63:S65)</f>
        <v>5</v>
      </c>
      <c r="T66" s="15">
        <f>IF(S66=0,"- - -",S66/S66*100)</f>
        <v>100</v>
      </c>
      <c r="U66" s="16">
        <f>SUM(U63:U65)</f>
        <v>0</v>
      </c>
      <c r="V66" s="15" t="str">
        <f>IF(U66=0,"- - -",U66/U66*100)</f>
        <v>- - -</v>
      </c>
      <c r="W66" s="22">
        <f>SUM(W63:W65)</f>
        <v>126458</v>
      </c>
      <c r="X66" s="23">
        <f>IF(W66=0,"- - -",W66/W66*100)</f>
        <v>100</v>
      </c>
      <c r="AA66" s="69"/>
    </row>
    <row r="67" spans="1:31" ht="15" thickBot="1" x14ac:dyDescent="0.35">
      <c r="A67" s="163" t="s">
        <v>615</v>
      </c>
      <c r="B67" s="164"/>
      <c r="C67" s="18">
        <f>IF($W66=0,"- - -",C66/$W66*100)</f>
        <v>4.5074253902481452E-2</v>
      </c>
      <c r="D67" s="19"/>
      <c r="E67" s="20">
        <f>IF($W66=0,"- - -",E66/$W66*100)</f>
        <v>3.1860380521596099</v>
      </c>
      <c r="F67" s="19"/>
      <c r="G67" s="20">
        <f>IF($W66=0,"- - -",G66/$W66*100)</f>
        <v>16.157143083078967</v>
      </c>
      <c r="H67" s="19"/>
      <c r="I67" s="20">
        <f>IF($W66=0,"- - -",I66/$W66*100)</f>
        <v>36.076009426054497</v>
      </c>
      <c r="J67" s="19"/>
      <c r="K67" s="20">
        <f>IF($W66=0,"- - -",K66/$W66*100)</f>
        <v>30.425912160559239</v>
      </c>
      <c r="L67" s="19"/>
      <c r="M67" s="20">
        <f>IF($W66=0,"- - -",M66/$W66*100)</f>
        <v>11.823688497366716</v>
      </c>
      <c r="N67" s="19"/>
      <c r="O67" s="20">
        <f>IF($W66=0,"- - -",O66/$W66*100)</f>
        <v>2.1904505843837478</v>
      </c>
      <c r="P67" s="19"/>
      <c r="Q67" s="20">
        <f>IF($W66=0,"- - -",Q66/$W66*100)</f>
        <v>9.1730060573471037E-2</v>
      </c>
      <c r="R67" s="19"/>
      <c r="S67" s="20">
        <f>IF($W66=0,"- - -",S66/$W66*100)</f>
        <v>3.9538819212703033E-3</v>
      </c>
      <c r="T67" s="19"/>
      <c r="U67" s="20">
        <f>IF($W66=0,"- - -",U66/$W66*100)</f>
        <v>0</v>
      </c>
      <c r="V67" s="19"/>
      <c r="W67" s="24">
        <f>IF($W66=0,"- - -",W66/$W66*100)</f>
        <v>100</v>
      </c>
      <c r="X67" s="25"/>
    </row>
    <row r="68" spans="1:31" x14ac:dyDescent="0.3">
      <c r="A68" s="63"/>
    </row>
    <row r="70" spans="1:31" x14ac:dyDescent="0.3">
      <c r="A70" s="49" t="s">
        <v>299</v>
      </c>
      <c r="J70" s="48"/>
      <c r="L70" s="48"/>
    </row>
    <row r="71" spans="1:31" ht="15" thickBot="1" x14ac:dyDescent="0.35"/>
    <row r="72" spans="1:31" ht="14.4" customHeight="1" x14ac:dyDescent="0.3">
      <c r="A72" s="157" t="s">
        <v>293</v>
      </c>
      <c r="B72" s="158"/>
      <c r="C72" s="32" t="s">
        <v>1</v>
      </c>
      <c r="D72" s="33"/>
      <c r="E72" s="33" t="s">
        <v>2</v>
      </c>
      <c r="F72" s="33"/>
      <c r="G72" s="33" t="s">
        <v>3</v>
      </c>
      <c r="H72" s="33"/>
      <c r="I72" s="33" t="s">
        <v>4</v>
      </c>
      <c r="J72" s="33"/>
      <c r="K72" s="33" t="s">
        <v>5</v>
      </c>
      <c r="L72" s="33"/>
      <c r="M72" s="33" t="s">
        <v>6</v>
      </c>
      <c r="N72" s="33"/>
      <c r="O72" s="33" t="s">
        <v>7</v>
      </c>
      <c r="P72" s="33"/>
      <c r="Q72" s="33" t="s">
        <v>8</v>
      </c>
      <c r="R72" s="33"/>
      <c r="S72" s="33" t="s">
        <v>9</v>
      </c>
      <c r="T72" s="33"/>
      <c r="U72" s="33" t="s">
        <v>10</v>
      </c>
      <c r="V72" s="33"/>
      <c r="W72" s="33" t="s">
        <v>11</v>
      </c>
      <c r="X72" s="33"/>
      <c r="Y72" s="33" t="s">
        <v>127</v>
      </c>
      <c r="Z72" s="33"/>
      <c r="AA72" s="35" t="s">
        <v>153</v>
      </c>
      <c r="AB72" s="36"/>
    </row>
    <row r="73" spans="1:31" ht="15" thickBot="1" x14ac:dyDescent="0.35">
      <c r="A73" s="159"/>
      <c r="B73" s="160"/>
      <c r="C73" s="37" t="s">
        <v>154</v>
      </c>
      <c r="D73" s="38" t="s">
        <v>0</v>
      </c>
      <c r="E73" s="39" t="s">
        <v>154</v>
      </c>
      <c r="F73" s="38" t="s">
        <v>0</v>
      </c>
      <c r="G73" s="39" t="s">
        <v>154</v>
      </c>
      <c r="H73" s="38" t="s">
        <v>0</v>
      </c>
      <c r="I73" s="37" t="s">
        <v>154</v>
      </c>
      <c r="J73" s="38" t="s">
        <v>0</v>
      </c>
      <c r="K73" s="37" t="s">
        <v>154</v>
      </c>
      <c r="L73" s="38" t="s">
        <v>0</v>
      </c>
      <c r="M73" s="37" t="s">
        <v>154</v>
      </c>
      <c r="N73" s="38" t="s">
        <v>0</v>
      </c>
      <c r="O73" s="37" t="s">
        <v>154</v>
      </c>
      <c r="P73" s="38" t="s">
        <v>0</v>
      </c>
      <c r="Q73" s="37" t="s">
        <v>154</v>
      </c>
      <c r="R73" s="38" t="s">
        <v>0</v>
      </c>
      <c r="S73" s="37" t="s">
        <v>154</v>
      </c>
      <c r="T73" s="38" t="s">
        <v>0</v>
      </c>
      <c r="U73" s="37" t="s">
        <v>154</v>
      </c>
      <c r="V73" s="38" t="s">
        <v>0</v>
      </c>
      <c r="W73" s="37" t="s">
        <v>154</v>
      </c>
      <c r="X73" s="38" t="s">
        <v>0</v>
      </c>
      <c r="Y73" s="37" t="s">
        <v>154</v>
      </c>
      <c r="Z73" s="38" t="s">
        <v>0</v>
      </c>
      <c r="AA73" s="41" t="s">
        <v>154</v>
      </c>
      <c r="AB73" s="42" t="s">
        <v>0</v>
      </c>
    </row>
    <row r="74" spans="1:31" x14ac:dyDescent="0.3">
      <c r="A74" s="55" t="s">
        <v>50</v>
      </c>
      <c r="B74" s="62" t="s">
        <v>293</v>
      </c>
      <c r="C74" s="8">
        <v>72</v>
      </c>
      <c r="D74" s="5">
        <f>IF(C77=0,"- - -",C74/C77*100)</f>
        <v>54.13533834586466</v>
      </c>
      <c r="E74" s="4">
        <v>305</v>
      </c>
      <c r="F74" s="5">
        <f>IF(E77=0,"- - -",E74/E77*100)</f>
        <v>49.755301794453501</v>
      </c>
      <c r="G74" s="4">
        <v>472</v>
      </c>
      <c r="H74" s="5">
        <f>IF(G77=0,"- - -",G74/G77*100)</f>
        <v>54.692931633835464</v>
      </c>
      <c r="I74" s="4">
        <v>1025</v>
      </c>
      <c r="J74" s="5">
        <f>IF(I77=0,"- - -",I74/I77*100)</f>
        <v>58.073654390934848</v>
      </c>
      <c r="K74" s="4">
        <v>3592</v>
      </c>
      <c r="L74" s="5">
        <f>IF(K77=0,"- - -",K74/K77*100)</f>
        <v>61.244671781756175</v>
      </c>
      <c r="M74" s="4">
        <v>15411</v>
      </c>
      <c r="N74" s="5">
        <f>IF(M77=0,"- - -",M74/M77*100)</f>
        <v>65.104980778167374</v>
      </c>
      <c r="O74" s="4">
        <v>33623</v>
      </c>
      <c r="P74" s="5">
        <f>IF(O77=0,"- - -",O74/O77*100)</f>
        <v>66.774571525033267</v>
      </c>
      <c r="Q74" s="4">
        <v>23987</v>
      </c>
      <c r="R74" s="5">
        <f>IF(Q77=0,"- - -",Q74/Q77*100)</f>
        <v>68</v>
      </c>
      <c r="S74" s="4">
        <v>6187</v>
      </c>
      <c r="T74" s="5">
        <f>IF(S77=0,"- - -",S74/S77*100)</f>
        <v>68.462985504038954</v>
      </c>
      <c r="U74" s="4">
        <v>698</v>
      </c>
      <c r="V74" s="5">
        <f>IF(U77=0,"- - -",U74/U77*100)</f>
        <v>67.701260911736185</v>
      </c>
      <c r="W74" s="4">
        <v>62</v>
      </c>
      <c r="X74" s="5">
        <f>IF(W77=0,"- - -",W74/W77*100)</f>
        <v>70.454545454545453</v>
      </c>
      <c r="Y74" s="4">
        <v>0</v>
      </c>
      <c r="Z74" s="5">
        <f>IF(Y77=0,"- - -",Y74/Y77*100)</f>
        <v>0</v>
      </c>
      <c r="AA74" s="26">
        <f>C74+E74+G74+I74+K74+M74+O74+Q74+S74+U74+W74+Y74</f>
        <v>85434</v>
      </c>
      <c r="AB74" s="27">
        <f>IF(AA77=0,"- - -",AA74/AA77*100)</f>
        <v>66.381252816584052</v>
      </c>
      <c r="AE74" s="69"/>
    </row>
    <row r="75" spans="1:31" x14ac:dyDescent="0.3">
      <c r="A75" s="52" t="s">
        <v>51</v>
      </c>
      <c r="B75" s="62" t="s">
        <v>482</v>
      </c>
      <c r="C75" s="9">
        <v>58</v>
      </c>
      <c r="D75" s="3">
        <f>IF(C77=0,"- - -",C75/C77*100)</f>
        <v>43.609022556390975</v>
      </c>
      <c r="E75" s="2">
        <v>294</v>
      </c>
      <c r="F75" s="3">
        <f>IF(E77=0,"- - -",E75/E77*100)</f>
        <v>47.960848287112562</v>
      </c>
      <c r="G75" s="2">
        <v>362</v>
      </c>
      <c r="H75" s="3">
        <f>IF(G77=0,"- - -",G75/G77*100)</f>
        <v>41.946697566628046</v>
      </c>
      <c r="I75" s="2">
        <v>692</v>
      </c>
      <c r="J75" s="3">
        <f>IF(I77=0,"- - -",I75/I77*100)</f>
        <v>39.206798866855522</v>
      </c>
      <c r="K75" s="2">
        <v>2157</v>
      </c>
      <c r="L75" s="3">
        <f>IF(K77=0,"- - -",K75/K77*100)</f>
        <v>36.777493606138108</v>
      </c>
      <c r="M75" s="2">
        <v>8013</v>
      </c>
      <c r="N75" s="3">
        <f>IF(M77=0,"- - -",M75/M77*100)</f>
        <v>33.851548308056273</v>
      </c>
      <c r="O75" s="2">
        <v>16267</v>
      </c>
      <c r="P75" s="3">
        <f>IF(O77=0,"- - -",O75/O77*100)</f>
        <v>32.305920203364245</v>
      </c>
      <c r="Q75" s="2">
        <v>10984</v>
      </c>
      <c r="R75" s="3">
        <f>IF(Q77=0,"- - -",Q75/Q77*100)</f>
        <v>31.138199858256556</v>
      </c>
      <c r="S75" s="2">
        <v>2783</v>
      </c>
      <c r="T75" s="3">
        <f>IF(S77=0,"- - -",S75/S77*100)</f>
        <v>30.79561801482793</v>
      </c>
      <c r="U75" s="2">
        <v>325</v>
      </c>
      <c r="V75" s="3">
        <f>IF(U77=0,"- - -",U75/U77*100)</f>
        <v>31.522793404461684</v>
      </c>
      <c r="W75" s="2">
        <v>26</v>
      </c>
      <c r="X75" s="3">
        <f>IF(W77=0,"- - -",W75/W77*100)</f>
        <v>29.545454545454547</v>
      </c>
      <c r="Y75" s="2">
        <v>0</v>
      </c>
      <c r="Z75" s="3">
        <f>IF(Y77=0,"- - -",Y75/Y77*100)</f>
        <v>0</v>
      </c>
      <c r="AA75" s="26">
        <f t="shared" ref="AA75:AA76" si="6">C75+E75+G75+I75+K75+M75+O75+Q75+S75+U75+W75+Y75</f>
        <v>41961</v>
      </c>
      <c r="AB75" s="29">
        <f>IF(AA77=0,"- - -",AA75/AA77*100)</f>
        <v>32.603222949138321</v>
      </c>
      <c r="AE75" s="69"/>
    </row>
    <row r="76" spans="1:31" ht="15" thickBot="1" x14ac:dyDescent="0.35">
      <c r="A76" s="52" t="s">
        <v>52</v>
      </c>
      <c r="B76" s="62" t="s">
        <v>262</v>
      </c>
      <c r="C76" s="9">
        <v>3</v>
      </c>
      <c r="D76" s="3">
        <f>IF(C77=0,"- - -",C76/C77*100)</f>
        <v>2.2556390977443606</v>
      </c>
      <c r="E76" s="2">
        <v>14</v>
      </c>
      <c r="F76" s="3">
        <f>IF(E77=0,"- - -",E76/E77*100)</f>
        <v>2.2838499184339316</v>
      </c>
      <c r="G76" s="2">
        <v>29</v>
      </c>
      <c r="H76" s="3">
        <f>IF(G77=0,"- - -",G76/G77*100)</f>
        <v>3.3603707995365011</v>
      </c>
      <c r="I76" s="2">
        <v>48</v>
      </c>
      <c r="J76" s="3">
        <f>IF(I77=0,"- - -",I76/I77*100)</f>
        <v>2.7195467422096318</v>
      </c>
      <c r="K76" s="2">
        <v>116</v>
      </c>
      <c r="L76" s="3">
        <f>IF(K77=0,"- - -",K76/K77*100)</f>
        <v>1.9778346121057118</v>
      </c>
      <c r="M76" s="2">
        <v>247</v>
      </c>
      <c r="N76" s="3">
        <f>IF(M77=0,"- - -",M76/M77*100)</f>
        <v>1.0434709137763507</v>
      </c>
      <c r="O76" s="2">
        <v>463</v>
      </c>
      <c r="P76" s="3">
        <f>IF(O77=0,"- - -",O76/O77*100)</f>
        <v>0.91950827160248649</v>
      </c>
      <c r="Q76" s="2">
        <v>304</v>
      </c>
      <c r="R76" s="3">
        <f>IF(Q77=0,"- - -",Q76/Q77*100)</f>
        <v>0.86180014174344433</v>
      </c>
      <c r="S76" s="2">
        <v>67</v>
      </c>
      <c r="T76" s="3">
        <f>IF(S77=0,"- - -",S76/S77*100)</f>
        <v>0.7413964811331194</v>
      </c>
      <c r="U76" s="2">
        <v>8</v>
      </c>
      <c r="V76" s="3">
        <f>IF(U77=0,"- - -",U76/U77*100)</f>
        <v>0.77594568380213391</v>
      </c>
      <c r="W76" s="2">
        <v>0</v>
      </c>
      <c r="X76" s="3">
        <f>IF(W77=0,"- - -",W76/W77*100)</f>
        <v>0</v>
      </c>
      <c r="Y76" s="2">
        <v>8</v>
      </c>
      <c r="Z76" s="3">
        <f>IF(Y77=0,"- - -",Y76/Y77*100)</f>
        <v>100</v>
      </c>
      <c r="AA76" s="26">
        <f t="shared" si="6"/>
        <v>1307</v>
      </c>
      <c r="AB76" s="29">
        <f>IF(AA77=0,"- - -",AA76/AA77*100)</f>
        <v>1.0155242342776336</v>
      </c>
      <c r="AE76" s="69"/>
    </row>
    <row r="77" spans="1:31" x14ac:dyDescent="0.3">
      <c r="A77" s="170" t="s">
        <v>153</v>
      </c>
      <c r="B77" s="171"/>
      <c r="C77" s="14">
        <f>SUM(C74:C76)</f>
        <v>133</v>
      </c>
      <c r="D77" s="15">
        <f>IF(C77=0,"- - -",C77/C77*100)</f>
        <v>100</v>
      </c>
      <c r="E77" s="16">
        <f>SUM(E74:E76)</f>
        <v>613</v>
      </c>
      <c r="F77" s="15">
        <f>IF(E77=0,"- - -",E77/E77*100)</f>
        <v>100</v>
      </c>
      <c r="G77" s="16">
        <f>SUM(G74:G76)</f>
        <v>863</v>
      </c>
      <c r="H77" s="15">
        <f>IF(G77=0,"- - -",G77/G77*100)</f>
        <v>100</v>
      </c>
      <c r="I77" s="16">
        <f>SUM(I74:I76)</f>
        <v>1765</v>
      </c>
      <c r="J77" s="15">
        <f>IF(I77=0,"- - -",I77/I77*100)</f>
        <v>100</v>
      </c>
      <c r="K77" s="16">
        <f>SUM(K74:K76)</f>
        <v>5865</v>
      </c>
      <c r="L77" s="15">
        <f>IF(K77=0,"- - -",K77/K77*100)</f>
        <v>100</v>
      </c>
      <c r="M77" s="16">
        <f>SUM(M74:M76)</f>
        <v>23671</v>
      </c>
      <c r="N77" s="15">
        <f>IF(M77=0,"- - -",M77/M77*100)</f>
        <v>100</v>
      </c>
      <c r="O77" s="16">
        <f>SUM(O74:O76)</f>
        <v>50353</v>
      </c>
      <c r="P77" s="15">
        <f>IF(O77=0,"- - -",O77/O77*100)</f>
        <v>100</v>
      </c>
      <c r="Q77" s="16">
        <f>SUM(Q74:Q76)</f>
        <v>35275</v>
      </c>
      <c r="R77" s="15">
        <f>IF(Q77=0,"- - -",Q77/Q77*100)</f>
        <v>100</v>
      </c>
      <c r="S77" s="16">
        <f>SUM(S74:S76)</f>
        <v>9037</v>
      </c>
      <c r="T77" s="15">
        <f>IF(S77=0,"- - -",S77/S77*100)</f>
        <v>100</v>
      </c>
      <c r="U77" s="16">
        <f>SUM(U74:U76)</f>
        <v>1031</v>
      </c>
      <c r="V77" s="15">
        <f>IF(U77=0,"- - -",U77/U77*100)</f>
        <v>100</v>
      </c>
      <c r="W77" s="16">
        <f>SUM(W74:W76)</f>
        <v>88</v>
      </c>
      <c r="X77" s="15">
        <f>IF(W77=0,"- - -",W77/W77*100)</f>
        <v>100</v>
      </c>
      <c r="Y77" s="16">
        <f>SUM(Y74:Y76)</f>
        <v>8</v>
      </c>
      <c r="Z77" s="15">
        <f>IF(Y77=0,"- - -",Y77/Y77*100)</f>
        <v>100</v>
      </c>
      <c r="AA77" s="22">
        <f>SUM(AA74:AA76)</f>
        <v>128702</v>
      </c>
      <c r="AB77" s="23">
        <f>IF(AA77=0,"- - -",AA77/AA77*100)</f>
        <v>100</v>
      </c>
      <c r="AE77" s="69"/>
    </row>
    <row r="78" spans="1:31" ht="15" thickBot="1" x14ac:dyDescent="0.35">
      <c r="A78" s="163" t="s">
        <v>616</v>
      </c>
      <c r="B78" s="164"/>
      <c r="C78" s="18">
        <f>IF($AA77=0,"- - -",C77/$AA77*100)</f>
        <v>0.10333949744370716</v>
      </c>
      <c r="D78" s="19"/>
      <c r="E78" s="20">
        <f>IF($AA77=0,"- - -",E77/$AA77*100)</f>
        <v>0.47629407468415413</v>
      </c>
      <c r="F78" s="19"/>
      <c r="G78" s="20">
        <f>IF($AA77=0,"- - -",G77/$AA77*100)</f>
        <v>0.67054125033022016</v>
      </c>
      <c r="H78" s="19"/>
      <c r="I78" s="20">
        <f>IF($AA77=0,"- - -",I77/$AA77*100)</f>
        <v>1.3713850600612267</v>
      </c>
      <c r="J78" s="19"/>
      <c r="K78" s="20">
        <f>IF($AA77=0,"- - -",K77/$AA77*100)</f>
        <v>4.5570387406567114</v>
      </c>
      <c r="L78" s="19"/>
      <c r="M78" s="20">
        <f>IF($AA77=0,"- - -",M77/$AA77*100)</f>
        <v>18.392099578872124</v>
      </c>
      <c r="N78" s="19"/>
      <c r="O78" s="20">
        <f>IF($AA77=0,"- - -",O77/$AA77*100)</f>
        <v>39.123712141225461</v>
      </c>
      <c r="P78" s="19"/>
      <c r="Q78" s="20">
        <f>IF($AA77=0,"- - -",Q77/$AA77*100)</f>
        <v>27.408276483659925</v>
      </c>
      <c r="R78" s="19"/>
      <c r="S78" s="20">
        <f>IF($AA77=0,"- - -",S77/$AA77*100)</f>
        <v>7.0216469052539976</v>
      </c>
      <c r="T78" s="19"/>
      <c r="U78" s="20">
        <f>IF($AA77=0,"- - -",U77/$AA77*100)</f>
        <v>0.80107535236437666</v>
      </c>
      <c r="V78" s="19"/>
      <c r="W78" s="20">
        <f>IF($AA77=0,"- - -",W77/$AA77*100)</f>
        <v>6.8375005827415264E-2</v>
      </c>
      <c r="X78" s="19"/>
      <c r="Y78" s="20">
        <f>IF($AA77=0,"- - -",Y77/$AA77*100)</f>
        <v>6.2159096206741158E-3</v>
      </c>
      <c r="Z78" s="19"/>
      <c r="AA78" s="24">
        <f>IF($AA77=0,"- - -",AA77/$AA77*100)</f>
        <v>100</v>
      </c>
      <c r="AB78" s="25"/>
    </row>
    <row r="79" spans="1:31" x14ac:dyDescent="0.3">
      <c r="A79" s="63"/>
    </row>
    <row r="81" spans="1:15" x14ac:dyDescent="0.3">
      <c r="A81" s="49" t="s">
        <v>461</v>
      </c>
      <c r="J81" s="48"/>
      <c r="L81" s="48"/>
    </row>
    <row r="82" spans="1:15" ht="15" thickBot="1" x14ac:dyDescent="0.35"/>
    <row r="83" spans="1:15" ht="14.4" customHeight="1" x14ac:dyDescent="0.3">
      <c r="A83" s="157" t="s">
        <v>293</v>
      </c>
      <c r="B83" s="158"/>
      <c r="C83" s="32" t="s">
        <v>423</v>
      </c>
      <c r="D83" s="33"/>
      <c r="E83" s="33" t="s">
        <v>424</v>
      </c>
      <c r="F83" s="33"/>
      <c r="G83" s="33" t="s">
        <v>425</v>
      </c>
      <c r="H83" s="33"/>
      <c r="I83" s="33" t="s">
        <v>426</v>
      </c>
      <c r="J83" s="33"/>
      <c r="K83" s="35" t="s">
        <v>153</v>
      </c>
      <c r="L83" s="36"/>
    </row>
    <row r="84" spans="1:15" ht="15" thickBot="1" x14ac:dyDescent="0.35">
      <c r="A84" s="159"/>
      <c r="B84" s="160"/>
      <c r="C84" s="37" t="s">
        <v>154</v>
      </c>
      <c r="D84" s="38" t="s">
        <v>0</v>
      </c>
      <c r="E84" s="39" t="s">
        <v>154</v>
      </c>
      <c r="F84" s="38" t="s">
        <v>0</v>
      </c>
      <c r="G84" s="39" t="s">
        <v>154</v>
      </c>
      <c r="H84" s="38" t="s">
        <v>0</v>
      </c>
      <c r="I84" s="37" t="s">
        <v>154</v>
      </c>
      <c r="J84" s="38" t="s">
        <v>0</v>
      </c>
      <c r="K84" s="41" t="s">
        <v>154</v>
      </c>
      <c r="L84" s="42" t="s">
        <v>0</v>
      </c>
    </row>
    <row r="85" spans="1:15" x14ac:dyDescent="0.3">
      <c r="A85" s="55" t="s">
        <v>50</v>
      </c>
      <c r="B85" s="62" t="s">
        <v>293</v>
      </c>
      <c r="C85" s="8">
        <v>8</v>
      </c>
      <c r="D85" s="5">
        <f>IF(C88=0,"- - -",C85/C88*100)</f>
        <v>53.333333333333336</v>
      </c>
      <c r="E85" s="4">
        <v>43997</v>
      </c>
      <c r="F85" s="5">
        <f>IF(E88=0,"- - -",E85/E88*100)</f>
        <v>66.698502213328482</v>
      </c>
      <c r="G85" s="4">
        <v>41429</v>
      </c>
      <c r="H85" s="5">
        <f>IF(G88=0,"- - -",G85/G88*100)</f>
        <v>66.050730991821183</v>
      </c>
      <c r="I85" s="4">
        <v>0</v>
      </c>
      <c r="J85" s="5" t="str">
        <f>IF($I$88=0,"-    ",I85/$I$88*100)</f>
        <v xml:space="preserve">-    </v>
      </c>
      <c r="K85" s="26">
        <f>C85+E85+G85+I85</f>
        <v>85434</v>
      </c>
      <c r="L85" s="27">
        <f>IF(K88=0,"- - -",K85/K88*100)</f>
        <v>66.381252816584052</v>
      </c>
      <c r="O85" s="69"/>
    </row>
    <row r="86" spans="1:15" x14ac:dyDescent="0.3">
      <c r="A86" s="52" t="s">
        <v>51</v>
      </c>
      <c r="B86" s="62" t="s">
        <v>482</v>
      </c>
      <c r="C86" s="9">
        <v>7</v>
      </c>
      <c r="D86" s="3">
        <f>IF(C88=0,"- - -",C86/C88*100)</f>
        <v>46.666666666666664</v>
      </c>
      <c r="E86" s="2">
        <v>21282</v>
      </c>
      <c r="F86" s="3">
        <f>IF(E88=0,"- - -",E86/E88*100)</f>
        <v>32.263052574131343</v>
      </c>
      <c r="G86" s="2">
        <v>20672</v>
      </c>
      <c r="H86" s="3">
        <f>IF(G88=0,"- - -",G86/G88*100)</f>
        <v>32.957607257305931</v>
      </c>
      <c r="I86" s="2">
        <v>0</v>
      </c>
      <c r="J86" s="5" t="str">
        <f t="shared" ref="J86:J87" si="7">IF($I$88=0,"-    ",I86/$I$88*100)</f>
        <v xml:space="preserve">-    </v>
      </c>
      <c r="K86" s="26">
        <f t="shared" ref="K86:K87" si="8">C86+E86+G86+I86</f>
        <v>41961</v>
      </c>
      <c r="L86" s="29">
        <f>IF(K88=0,"- - -",K86/K88*100)</f>
        <v>32.603222949138321</v>
      </c>
      <c r="O86" s="69"/>
    </row>
    <row r="87" spans="1:15" ht="15" thickBot="1" x14ac:dyDescent="0.35">
      <c r="A87" s="52" t="s">
        <v>52</v>
      </c>
      <c r="B87" s="62" t="s">
        <v>262</v>
      </c>
      <c r="C87" s="9">
        <v>0</v>
      </c>
      <c r="D87" s="3">
        <f>IF(C88=0,"- - -",C87/C88*100)</f>
        <v>0</v>
      </c>
      <c r="E87" s="2">
        <v>685</v>
      </c>
      <c r="F87" s="3">
        <f>IF(E88=0,"- - -",E87/E88*100)</f>
        <v>1.0384452125401735</v>
      </c>
      <c r="G87" s="2">
        <v>622</v>
      </c>
      <c r="H87" s="3">
        <f>IF(G88=0,"- - -",G87/G88*100)</f>
        <v>0.99166175087288555</v>
      </c>
      <c r="I87" s="2">
        <v>0</v>
      </c>
      <c r="J87" s="5" t="str">
        <f t="shared" si="7"/>
        <v xml:space="preserve">-    </v>
      </c>
      <c r="K87" s="26">
        <f t="shared" si="8"/>
        <v>1307</v>
      </c>
      <c r="L87" s="29">
        <f>IF(K88=0,"- - -",K87/K88*100)</f>
        <v>1.0155242342776336</v>
      </c>
      <c r="O87" s="69"/>
    </row>
    <row r="88" spans="1:15" x14ac:dyDescent="0.3">
      <c r="A88" s="161" t="s">
        <v>153</v>
      </c>
      <c r="B88" s="162"/>
      <c r="C88" s="14">
        <f>SUM(C85:C87)</f>
        <v>15</v>
      </c>
      <c r="D88" s="15">
        <f>IF(C88=0,"- - -",C88/C88*100)</f>
        <v>100</v>
      </c>
      <c r="E88" s="16">
        <f>SUM(E85:E87)</f>
        <v>65964</v>
      </c>
      <c r="F88" s="15">
        <f>IF(E88=0,"- - -",E88/E88*100)</f>
        <v>100</v>
      </c>
      <c r="G88" s="16">
        <f>SUM(G85:G87)</f>
        <v>62723</v>
      </c>
      <c r="H88" s="15">
        <f>IF(G88=0,"- - -",G88/G88*100)</f>
        <v>100</v>
      </c>
      <c r="I88" s="16">
        <f>SUM(I85:I87)</f>
        <v>0</v>
      </c>
      <c r="J88" s="15" t="str">
        <f>IF($I$88=0,"-    ",I88/$I$88*100)</f>
        <v xml:space="preserve">-    </v>
      </c>
      <c r="K88" s="22">
        <f>SUM(K85:K87)</f>
        <v>128702</v>
      </c>
      <c r="L88" s="23">
        <f>IF(K88=0,"- - -",K88/K88*100)</f>
        <v>100</v>
      </c>
      <c r="O88" s="69"/>
    </row>
    <row r="89" spans="1:15" ht="15" thickBot="1" x14ac:dyDescent="0.35">
      <c r="A89" s="163" t="s">
        <v>245</v>
      </c>
      <c r="B89" s="164"/>
      <c r="C89" s="18">
        <f>IF($K88=0,"- - -",C88/$K88*100)</f>
        <v>1.1654830538763967E-2</v>
      </c>
      <c r="D89" s="19"/>
      <c r="E89" s="20">
        <f>IF($K88=0,"- - -",E88/$K88*100)</f>
        <v>51.253282777268417</v>
      </c>
      <c r="F89" s="19"/>
      <c r="G89" s="20">
        <f>IF($K88=0,"- - -",G88/$K88*100)</f>
        <v>48.735062392192816</v>
      </c>
      <c r="H89" s="19"/>
      <c r="I89" s="20">
        <f>IF($K88=0,"- - -",I88/$K88*100)</f>
        <v>0</v>
      </c>
      <c r="J89" s="19"/>
      <c r="K89" s="24">
        <f>IF($K88=0,"- - -",K88/$K88*100)</f>
        <v>100</v>
      </c>
      <c r="L89" s="25"/>
    </row>
    <row r="92" spans="1:15" x14ac:dyDescent="0.3">
      <c r="A92" s="1" t="s">
        <v>300</v>
      </c>
      <c r="J92" s="48"/>
      <c r="L92" s="48"/>
    </row>
    <row r="93" spans="1:15" ht="15" thickBot="1" x14ac:dyDescent="0.35"/>
    <row r="94" spans="1:15" ht="14.4" customHeight="1" x14ac:dyDescent="0.3">
      <c r="A94" s="157" t="s">
        <v>293</v>
      </c>
      <c r="B94" s="158"/>
      <c r="C94" s="32" t="s">
        <v>259</v>
      </c>
      <c r="D94" s="33"/>
      <c r="E94" s="33" t="s">
        <v>260</v>
      </c>
      <c r="F94" s="33"/>
      <c r="G94" s="33" t="s">
        <v>261</v>
      </c>
      <c r="H94" s="33"/>
      <c r="I94" s="33" t="s">
        <v>262</v>
      </c>
      <c r="J94" s="33"/>
      <c r="K94" s="35" t="s">
        <v>153</v>
      </c>
      <c r="L94" s="36"/>
    </row>
    <row r="95" spans="1:15" ht="15" thickBot="1" x14ac:dyDescent="0.35">
      <c r="A95" s="159"/>
      <c r="B95" s="160"/>
      <c r="C95" s="37" t="s">
        <v>154</v>
      </c>
      <c r="D95" s="38" t="s">
        <v>0</v>
      </c>
      <c r="E95" s="39" t="s">
        <v>154</v>
      </c>
      <c r="F95" s="38" t="s">
        <v>0</v>
      </c>
      <c r="G95" s="39" t="s">
        <v>154</v>
      </c>
      <c r="H95" s="38" t="s">
        <v>0</v>
      </c>
      <c r="I95" s="37" t="s">
        <v>154</v>
      </c>
      <c r="J95" s="38" t="s">
        <v>0</v>
      </c>
      <c r="K95" s="41" t="s">
        <v>154</v>
      </c>
      <c r="L95" s="42" t="s">
        <v>0</v>
      </c>
    </row>
    <row r="96" spans="1:15" x14ac:dyDescent="0.3">
      <c r="A96" s="55" t="s">
        <v>50</v>
      </c>
      <c r="B96" s="62" t="s">
        <v>293</v>
      </c>
      <c r="C96" s="8">
        <v>82005</v>
      </c>
      <c r="D96" s="5">
        <f>IF(C99=0,"- - -",C96/C99*100)</f>
        <v>66.313286916862765</v>
      </c>
      <c r="E96" s="4">
        <v>1520</v>
      </c>
      <c r="F96" s="5">
        <f>IF(E99=0,"- - -",E96/E99*100)</f>
        <v>68.934240362811792</v>
      </c>
      <c r="G96" s="4">
        <v>19</v>
      </c>
      <c r="H96" s="5">
        <f>IF(G99=0,"- - -",G96/G99*100)</f>
        <v>51.351351351351347</v>
      </c>
      <c r="I96" s="4">
        <v>347</v>
      </c>
      <c r="J96" s="5">
        <f>IF(I99=0,"- - -",I96/I99*100)</f>
        <v>62.748643761301992</v>
      </c>
      <c r="K96" s="26">
        <f>C96+E96+G96+I96</f>
        <v>83891</v>
      </c>
      <c r="L96" s="27">
        <f>IF(K99=0,"- - -",K96/K99*100)</f>
        <v>66.339021651457401</v>
      </c>
      <c r="O96" s="69"/>
    </row>
    <row r="97" spans="1:35" x14ac:dyDescent="0.3">
      <c r="A97" s="52" t="s">
        <v>51</v>
      </c>
      <c r="B97" s="62" t="s">
        <v>482</v>
      </c>
      <c r="C97" s="9">
        <v>40478</v>
      </c>
      <c r="D97" s="3">
        <f>IF(C99=0,"- - -",C97/C99*100)</f>
        <v>32.73250689373539</v>
      </c>
      <c r="E97" s="2">
        <v>630</v>
      </c>
      <c r="F97" s="3">
        <f>IF(E99=0,"- - -",E97/E99*100)</f>
        <v>28.571428571428569</v>
      </c>
      <c r="G97" s="2">
        <v>15</v>
      </c>
      <c r="H97" s="3">
        <f>IF(G99=0,"- - -",G97/G99*100)</f>
        <v>40.54054054054054</v>
      </c>
      <c r="I97" s="2">
        <v>194</v>
      </c>
      <c r="J97" s="3">
        <f>IF(I99=0,"- - -",I97/I99*100)</f>
        <v>35.081374321880645</v>
      </c>
      <c r="K97" s="26">
        <f t="shared" ref="K97:K98" si="9">C97+E97+G97+I97</f>
        <v>41317</v>
      </c>
      <c r="L97" s="29">
        <f>IF(K99=0,"- - -",K97/K99*100)</f>
        <v>32.672507868225026</v>
      </c>
      <c r="O97" s="69"/>
    </row>
    <row r="98" spans="1:35" ht="15" thickBot="1" x14ac:dyDescent="0.35">
      <c r="A98" s="52" t="s">
        <v>52</v>
      </c>
      <c r="B98" s="62" t="s">
        <v>262</v>
      </c>
      <c r="C98" s="9">
        <v>1180</v>
      </c>
      <c r="D98" s="3">
        <f>IF(C99=0,"- - -",C98/C99*100)</f>
        <v>0.9542061894018421</v>
      </c>
      <c r="E98" s="2">
        <v>55</v>
      </c>
      <c r="F98" s="3">
        <f>IF(E99=0,"- - -",E98/E99*100)</f>
        <v>2.4943310657596371</v>
      </c>
      <c r="G98" s="2">
        <v>3</v>
      </c>
      <c r="H98" s="3">
        <f>IF(G99=0,"- - -",G98/G99*100)</f>
        <v>8.1081081081081088</v>
      </c>
      <c r="I98" s="2">
        <v>12</v>
      </c>
      <c r="J98" s="3">
        <f>IF(I99=0,"- - -",I98/I99*100)</f>
        <v>2.1699819168173597</v>
      </c>
      <c r="K98" s="26">
        <f t="shared" si="9"/>
        <v>1250</v>
      </c>
      <c r="L98" s="29">
        <f>IF(K99=0,"- - -",K98/K99*100)</f>
        <v>0.98847048031757578</v>
      </c>
      <c r="O98" s="69"/>
    </row>
    <row r="99" spans="1:35" x14ac:dyDescent="0.3">
      <c r="A99" s="161" t="s">
        <v>153</v>
      </c>
      <c r="B99" s="162"/>
      <c r="C99" s="14">
        <f>SUM(C96:C98)</f>
        <v>123663</v>
      </c>
      <c r="D99" s="15">
        <f>IF(C99=0,"- - -",C99/C99*100)</f>
        <v>100</v>
      </c>
      <c r="E99" s="16">
        <f>SUM(E96:E98)</f>
        <v>2205</v>
      </c>
      <c r="F99" s="15">
        <f>IF(E99=0,"- - -",E99/E99*100)</f>
        <v>100</v>
      </c>
      <c r="G99" s="16">
        <f>SUM(G96:G98)</f>
        <v>37</v>
      </c>
      <c r="H99" s="15">
        <f>IF(G99=0,"- - -",G99/G99*100)</f>
        <v>100</v>
      </c>
      <c r="I99" s="16">
        <f>SUM(I96:I98)</f>
        <v>553</v>
      </c>
      <c r="J99" s="15">
        <f>IF(I99=0,"- - -",I99/I99*100)</f>
        <v>100</v>
      </c>
      <c r="K99" s="22">
        <f>SUM(K96:K98)</f>
        <v>126458</v>
      </c>
      <c r="L99" s="23">
        <f>IF(K99=0,"- - -",K99/K99*100)</f>
        <v>100</v>
      </c>
      <c r="O99" s="69"/>
    </row>
    <row r="100" spans="1:35" ht="15" thickBot="1" x14ac:dyDescent="0.35">
      <c r="A100" s="163" t="s">
        <v>609</v>
      </c>
      <c r="B100" s="164"/>
      <c r="C100" s="18">
        <f>IF($K99=0,"- - -",C99/$K99*100)</f>
        <v>97.789780006009892</v>
      </c>
      <c r="D100" s="19"/>
      <c r="E100" s="20">
        <f>IF($K99=0,"- - -",E99/$K99*100)</f>
        <v>1.7436619272802039</v>
      </c>
      <c r="F100" s="19"/>
      <c r="G100" s="20">
        <f>IF($K99=0,"- - -",G99/$K99*100)</f>
        <v>2.9258726217400242E-2</v>
      </c>
      <c r="H100" s="19"/>
      <c r="I100" s="20">
        <f>IF($K99=0,"- - -",I99/$K99*100)</f>
        <v>0.43729934049249553</v>
      </c>
      <c r="J100" s="19"/>
      <c r="K100" s="24">
        <f>IF($K99=0,"- - -",K99/$K99*100)</f>
        <v>100</v>
      </c>
      <c r="L100" s="25"/>
    </row>
    <row r="101" spans="1:35" x14ac:dyDescent="0.3">
      <c r="A101" s="63"/>
    </row>
    <row r="103" spans="1:35" x14ac:dyDescent="0.3">
      <c r="A103" s="49" t="s">
        <v>391</v>
      </c>
      <c r="L103" s="48"/>
    </row>
    <row r="104" spans="1:35" ht="15" thickBot="1" x14ac:dyDescent="0.35"/>
    <row r="105" spans="1:35" ht="14.4" customHeight="1" x14ac:dyDescent="0.3">
      <c r="A105" s="157" t="s">
        <v>293</v>
      </c>
      <c r="B105" s="158"/>
      <c r="C105" s="32" t="s">
        <v>184</v>
      </c>
      <c r="D105" s="33"/>
      <c r="E105" s="33" t="s">
        <v>185</v>
      </c>
      <c r="F105" s="33"/>
      <c r="G105" s="33" t="s">
        <v>170</v>
      </c>
      <c r="H105" s="33"/>
      <c r="I105" s="33" t="s">
        <v>171</v>
      </c>
      <c r="J105" s="33"/>
      <c r="K105" s="33" t="s">
        <v>172</v>
      </c>
      <c r="L105" s="33"/>
      <c r="M105" s="33" t="s">
        <v>173</v>
      </c>
      <c r="N105" s="33"/>
      <c r="O105" s="33" t="s">
        <v>174</v>
      </c>
      <c r="P105" s="33"/>
      <c r="Q105" s="33" t="s">
        <v>175</v>
      </c>
      <c r="R105" s="33"/>
      <c r="S105" s="33" t="s">
        <v>176</v>
      </c>
      <c r="T105" s="33"/>
      <c r="U105" s="33" t="s">
        <v>177</v>
      </c>
      <c r="V105" s="33"/>
      <c r="W105" s="33" t="s">
        <v>178</v>
      </c>
      <c r="X105" s="33"/>
      <c r="Y105" s="33" t="s">
        <v>180</v>
      </c>
      <c r="Z105" s="33"/>
      <c r="AA105" s="33" t="s">
        <v>181</v>
      </c>
      <c r="AB105" s="34"/>
      <c r="AC105" s="33" t="s">
        <v>182</v>
      </c>
      <c r="AD105" s="33"/>
      <c r="AE105" s="35" t="s">
        <v>153</v>
      </c>
      <c r="AF105" s="36"/>
    </row>
    <row r="106" spans="1:35" ht="15" thickBot="1" x14ac:dyDescent="0.35">
      <c r="A106" s="159"/>
      <c r="B106" s="160"/>
      <c r="C106" s="37" t="s">
        <v>154</v>
      </c>
      <c r="D106" s="38" t="s">
        <v>0</v>
      </c>
      <c r="E106" s="39" t="s">
        <v>154</v>
      </c>
      <c r="F106" s="38" t="s">
        <v>0</v>
      </c>
      <c r="G106" s="39" t="s">
        <v>154</v>
      </c>
      <c r="H106" s="38" t="s">
        <v>0</v>
      </c>
      <c r="I106" s="37" t="s">
        <v>154</v>
      </c>
      <c r="J106" s="38" t="s">
        <v>0</v>
      </c>
      <c r="K106" s="37" t="s">
        <v>154</v>
      </c>
      <c r="L106" s="38" t="s">
        <v>0</v>
      </c>
      <c r="M106" s="37" t="s">
        <v>154</v>
      </c>
      <c r="N106" s="38" t="s">
        <v>0</v>
      </c>
      <c r="O106" s="37" t="s">
        <v>154</v>
      </c>
      <c r="P106" s="38" t="s">
        <v>0</v>
      </c>
      <c r="Q106" s="37" t="s">
        <v>154</v>
      </c>
      <c r="R106" s="38" t="s">
        <v>0</v>
      </c>
      <c r="S106" s="37" t="s">
        <v>154</v>
      </c>
      <c r="T106" s="38" t="s">
        <v>0</v>
      </c>
      <c r="U106" s="37" t="s">
        <v>154</v>
      </c>
      <c r="V106" s="38" t="s">
        <v>0</v>
      </c>
      <c r="W106" s="37" t="s">
        <v>154</v>
      </c>
      <c r="X106" s="38" t="s">
        <v>0</v>
      </c>
      <c r="Y106" s="37" t="s">
        <v>154</v>
      </c>
      <c r="Z106" s="38" t="s">
        <v>0</v>
      </c>
      <c r="AA106" s="37" t="s">
        <v>154</v>
      </c>
      <c r="AB106" s="38" t="s">
        <v>0</v>
      </c>
      <c r="AC106" s="37" t="s">
        <v>154</v>
      </c>
      <c r="AD106" s="38" t="s">
        <v>0</v>
      </c>
      <c r="AE106" s="41" t="s">
        <v>154</v>
      </c>
      <c r="AF106" s="42" t="s">
        <v>0</v>
      </c>
    </row>
    <row r="107" spans="1:35" x14ac:dyDescent="0.3">
      <c r="A107" s="55" t="s">
        <v>50</v>
      </c>
      <c r="B107" s="62" t="s">
        <v>293</v>
      </c>
      <c r="C107" s="8">
        <v>1001</v>
      </c>
      <c r="D107" s="5">
        <f>IF(C110=0,"- - -",C107/C110*100)</f>
        <v>51.811594202898547</v>
      </c>
      <c r="E107" s="4">
        <v>1275</v>
      </c>
      <c r="F107" s="5">
        <f>IF(E110=0,"- - -",E107/E110*100)</f>
        <v>52.083333333333336</v>
      </c>
      <c r="G107" s="4">
        <v>2751</v>
      </c>
      <c r="H107" s="5">
        <f>IF(G110=0,"- - -",G107/G110*100)</f>
        <v>56.005700325732896</v>
      </c>
      <c r="I107" s="4">
        <v>14427</v>
      </c>
      <c r="J107" s="5">
        <f>IF(I110=0,"- - -",I107/I110*100)</f>
        <v>62.230945089073884</v>
      </c>
      <c r="K107" s="4">
        <v>35134</v>
      </c>
      <c r="L107" s="5">
        <f>IF(K110=0,"- - -",K107/K110*100)</f>
        <v>68.502017976564176</v>
      </c>
      <c r="M107" s="4">
        <v>16564</v>
      </c>
      <c r="N107" s="5">
        <f>IF(M110=0,"- - -",M107/M110*100)</f>
        <v>69.881449605535167</v>
      </c>
      <c r="O107" s="4">
        <v>6678</v>
      </c>
      <c r="P107" s="5">
        <f>IF(O110=0,"- - -",O107/O110*100)</f>
        <v>70.91430391844537</v>
      </c>
      <c r="Q107" s="4">
        <v>2389</v>
      </c>
      <c r="R107" s="5">
        <f>IF(Q110=0,"- - -",Q107/Q110*100)</f>
        <v>71.080035703659632</v>
      </c>
      <c r="S107" s="4">
        <v>738</v>
      </c>
      <c r="T107" s="5">
        <f>IF(S110=0,"- - -",S107/S110*100)</f>
        <v>66.069829901521942</v>
      </c>
      <c r="U107" s="4">
        <v>449</v>
      </c>
      <c r="V107" s="5">
        <f>IF(U110=0,"- - -",U107/U110*100)</f>
        <v>63.507779349363503</v>
      </c>
      <c r="W107" s="4">
        <v>386</v>
      </c>
      <c r="X107" s="5">
        <f>IF(W110=0,"- - -",W107/W110*100)</f>
        <v>68.197879858657245</v>
      </c>
      <c r="Y107" s="4">
        <v>2036</v>
      </c>
      <c r="Z107" s="5">
        <f>IF(Y110=0,"- - -",Y107/Y110*100)</f>
        <v>62.054251752514475</v>
      </c>
      <c r="AA107" s="4">
        <v>773</v>
      </c>
      <c r="AB107" s="5">
        <f>IF(AA110=0,"- - -",AA107/AA110*100)</f>
        <v>59.188361408882088</v>
      </c>
      <c r="AC107" s="4">
        <v>833</v>
      </c>
      <c r="AD107" s="5">
        <f>IF(AC110=0,"- - -",AC107/AC110*100)</f>
        <v>56.283783783783782</v>
      </c>
      <c r="AE107" s="26">
        <f>C107+E107+G107+I107+K107+M107+O107+Q107+S107+U107+W107+Y107+AA107+AC107</f>
        <v>85434</v>
      </c>
      <c r="AF107" s="27">
        <f>IF(AE110=0,"- - -",AE107/AE110*100)</f>
        <v>66.381252816584052</v>
      </c>
      <c r="AI107" s="69"/>
    </row>
    <row r="108" spans="1:35" x14ac:dyDescent="0.3">
      <c r="A108" s="52" t="s">
        <v>51</v>
      </c>
      <c r="B108" s="62" t="s">
        <v>482</v>
      </c>
      <c r="C108" s="9">
        <v>876</v>
      </c>
      <c r="D108" s="3">
        <f>IF(C110=0,"- - -",C108/C110*100)</f>
        <v>45.341614906832298</v>
      </c>
      <c r="E108" s="2">
        <v>1145</v>
      </c>
      <c r="F108" s="3">
        <f>IF(E110=0,"- - -",E108/E110*100)</f>
        <v>46.772875816993462</v>
      </c>
      <c r="G108" s="2">
        <v>2121</v>
      </c>
      <c r="H108" s="3">
        <f>IF(G110=0,"- - -",G108/G110*100)</f>
        <v>43.1799674267101</v>
      </c>
      <c r="I108" s="2">
        <v>8582</v>
      </c>
      <c r="J108" s="3">
        <f>IF(I110=0,"- - -",I108/I110*100)</f>
        <v>37.0185049389639</v>
      </c>
      <c r="K108" s="2">
        <v>15632</v>
      </c>
      <c r="L108" s="3">
        <f>IF(K110=0,"- - -",K108/K110*100)</f>
        <v>30.478270194388664</v>
      </c>
      <c r="M108" s="2">
        <v>6981</v>
      </c>
      <c r="N108" s="3">
        <f>IF(M110=0,"- - -",M108/M110*100)</f>
        <v>29.451968105303127</v>
      </c>
      <c r="O108" s="2">
        <v>2631</v>
      </c>
      <c r="P108" s="3">
        <f>IF(O110=0,"- - -",O108/O110*100)</f>
        <v>27.938834023574387</v>
      </c>
      <c r="Q108" s="2">
        <v>939</v>
      </c>
      <c r="R108" s="3">
        <f>IF(Q110=0,"- - -",Q108/Q110*100)</f>
        <v>27.938113656649804</v>
      </c>
      <c r="S108" s="2">
        <v>363</v>
      </c>
      <c r="T108" s="3">
        <f>IF(S110=0,"- - -",S108/S110*100)</f>
        <v>32.497761862130709</v>
      </c>
      <c r="U108" s="2">
        <v>242</v>
      </c>
      <c r="V108" s="3">
        <f>IF(U110=0,"- - -",U108/U110*100)</f>
        <v>34.229137199434227</v>
      </c>
      <c r="W108" s="2">
        <v>175</v>
      </c>
      <c r="X108" s="3">
        <f>IF(W110=0,"- - -",W108/W110*100)</f>
        <v>30.918727915194346</v>
      </c>
      <c r="Y108" s="2">
        <v>1181</v>
      </c>
      <c r="Z108" s="3">
        <f>IF(Y110=0,"- - -",Y108/Y110*100)</f>
        <v>35.995123437976225</v>
      </c>
      <c r="AA108" s="2">
        <v>491</v>
      </c>
      <c r="AB108" s="3">
        <f>IF(AA110=0,"- - -",AA108/AA110*100)</f>
        <v>37.595712098009187</v>
      </c>
      <c r="AC108" s="2">
        <v>602</v>
      </c>
      <c r="AD108" s="3">
        <f>IF(AC110=0,"- - -",AC108/AC110*100)</f>
        <v>40.675675675675677</v>
      </c>
      <c r="AE108" s="26">
        <f t="shared" ref="AE108:AE109" si="10">C108+E108+G108+I108+K108+M108+O108+Q108+S108+U108+W108+Y108+AA108+AC108</f>
        <v>41961</v>
      </c>
      <c r="AF108" s="29">
        <f>IF(AE110=0,"- - -",AE108/AE110*100)</f>
        <v>32.603222949138321</v>
      </c>
      <c r="AI108" s="69"/>
    </row>
    <row r="109" spans="1:35" ht="15" thickBot="1" x14ac:dyDescent="0.35">
      <c r="A109" s="52" t="s">
        <v>52</v>
      </c>
      <c r="B109" s="62" t="s">
        <v>262</v>
      </c>
      <c r="C109" s="9">
        <v>55</v>
      </c>
      <c r="D109" s="3">
        <f>IF(C110=0,"- - -",C109/C110*100)</f>
        <v>2.8467908902691512</v>
      </c>
      <c r="E109" s="2">
        <v>28</v>
      </c>
      <c r="F109" s="3">
        <f>IF(E110=0,"- - -",E109/E110*100)</f>
        <v>1.1437908496732025</v>
      </c>
      <c r="G109" s="2">
        <v>40</v>
      </c>
      <c r="H109" s="3">
        <f>IF(G110=0,"- - -",G109/G110*100)</f>
        <v>0.81433224755700329</v>
      </c>
      <c r="I109" s="2">
        <v>174</v>
      </c>
      <c r="J109" s="3">
        <f>IF(I110=0,"- - -",I109/I110*100)</f>
        <v>0.75054997196221362</v>
      </c>
      <c r="K109" s="2">
        <v>523</v>
      </c>
      <c r="L109" s="3">
        <f>IF(K110=0,"- - -",K109/K110*100)</f>
        <v>1.0197118290471641</v>
      </c>
      <c r="M109" s="2">
        <v>158</v>
      </c>
      <c r="N109" s="3">
        <f>IF(M110=0,"- - -",M109/M110*100)</f>
        <v>0.66658228916170947</v>
      </c>
      <c r="O109" s="2">
        <v>108</v>
      </c>
      <c r="P109" s="3">
        <f>IF(O110=0,"- - -",O109/O110*100)</f>
        <v>1.1468620579802484</v>
      </c>
      <c r="Q109" s="2">
        <v>33</v>
      </c>
      <c r="R109" s="3">
        <f>IF(Q110=0,"- - -",Q109/Q110*100)</f>
        <v>0.98185063969056829</v>
      </c>
      <c r="S109" s="2">
        <v>16</v>
      </c>
      <c r="T109" s="3">
        <f>IF(S110=0,"- - -",S109/S110*100)</f>
        <v>1.4324082363473589</v>
      </c>
      <c r="U109" s="2">
        <v>16</v>
      </c>
      <c r="V109" s="3">
        <f>IF(U110=0,"- - -",U109/U110*100)</f>
        <v>2.2630834512022631</v>
      </c>
      <c r="W109" s="2">
        <v>5</v>
      </c>
      <c r="X109" s="3">
        <f>IF(W110=0,"- - -",W109/W110*100)</f>
        <v>0.88339222614840995</v>
      </c>
      <c r="Y109" s="2">
        <v>64</v>
      </c>
      <c r="Z109" s="3">
        <f>IF(Y110=0,"- - -",Y109/Y110*100)</f>
        <v>1.9506248095092957</v>
      </c>
      <c r="AA109" s="2">
        <v>42</v>
      </c>
      <c r="AB109" s="3">
        <f>IF(AA110=0,"- - -",AA109/AA110*100)</f>
        <v>3.215926493108729</v>
      </c>
      <c r="AC109" s="2">
        <v>45</v>
      </c>
      <c r="AD109" s="3">
        <f>IF(AC110=0,"- - -",AC109/AC110*100)</f>
        <v>3.0405405405405408</v>
      </c>
      <c r="AE109" s="26">
        <f t="shared" si="10"/>
        <v>1307</v>
      </c>
      <c r="AF109" s="29">
        <f>IF(AE110=0,"- - -",AE109/AE110*100)</f>
        <v>1.0155242342776336</v>
      </c>
      <c r="AI109" s="69"/>
    </row>
    <row r="110" spans="1:35" x14ac:dyDescent="0.3">
      <c r="A110" s="161" t="s">
        <v>153</v>
      </c>
      <c r="B110" s="162"/>
      <c r="C110" s="14">
        <f>SUM(C107:C109)</f>
        <v>1932</v>
      </c>
      <c r="D110" s="15">
        <f>IF(C110=0,"- - -",C110/C110*100)</f>
        <v>100</v>
      </c>
      <c r="E110" s="16">
        <f>SUM(E107:E109)</f>
        <v>2448</v>
      </c>
      <c r="F110" s="15">
        <f>IF(E110=0,"- - -",E110/E110*100)</f>
        <v>100</v>
      </c>
      <c r="G110" s="16">
        <f>SUM(G107:G109)</f>
        <v>4912</v>
      </c>
      <c r="H110" s="15">
        <f>IF(G110=0,"- - -",G110/G110*100)</f>
        <v>100</v>
      </c>
      <c r="I110" s="16">
        <f>SUM(I107:I109)</f>
        <v>23183</v>
      </c>
      <c r="J110" s="15">
        <f>IF(I110=0,"- - -",I110/I110*100)</f>
        <v>100</v>
      </c>
      <c r="K110" s="16">
        <f>SUM(K107:K109)</f>
        <v>51289</v>
      </c>
      <c r="L110" s="15">
        <f>IF(K110=0,"- - -",K110/K110*100)</f>
        <v>100</v>
      </c>
      <c r="M110" s="16">
        <f>SUM(M107:M109)</f>
        <v>23703</v>
      </c>
      <c r="N110" s="15">
        <f>IF(M110=0,"- - -",M110/M110*100)</f>
        <v>100</v>
      </c>
      <c r="O110" s="16">
        <f>SUM(O107:O109)</f>
        <v>9417</v>
      </c>
      <c r="P110" s="15">
        <f>IF(O110=0,"- - -",O110/O110*100)</f>
        <v>100</v>
      </c>
      <c r="Q110" s="16">
        <f>SUM(Q107:Q109)</f>
        <v>3361</v>
      </c>
      <c r="R110" s="15">
        <f>IF(Q110=0,"- - -",Q110/Q110*100)</f>
        <v>100</v>
      </c>
      <c r="S110" s="16">
        <f>SUM(S107:S109)</f>
        <v>1117</v>
      </c>
      <c r="T110" s="15">
        <f>IF(S110=0,"- - -",S110/S110*100)</f>
        <v>100</v>
      </c>
      <c r="U110" s="16">
        <f>SUM(U107:U109)</f>
        <v>707</v>
      </c>
      <c r="V110" s="15">
        <f>IF(U110=0,"- - -",U110/U110*100)</f>
        <v>100</v>
      </c>
      <c r="W110" s="16">
        <f>SUM(W107:W109)</f>
        <v>566</v>
      </c>
      <c r="X110" s="15">
        <f>IF(W110=0,"- - -",W110/W110*100)</f>
        <v>100</v>
      </c>
      <c r="Y110" s="16">
        <f>SUM(Y107:Y109)</f>
        <v>3281</v>
      </c>
      <c r="Z110" s="15">
        <f>IF(Y110=0,"- - -",Y110/Y110*100)</f>
        <v>100</v>
      </c>
      <c r="AA110" s="16">
        <f>SUM(AA107:AA109)</f>
        <v>1306</v>
      </c>
      <c r="AB110" s="15">
        <f t="shared" ref="AB110" si="11">IF(AA110=0,"- - -",AA110/AA110*100)</f>
        <v>100</v>
      </c>
      <c r="AC110" s="16">
        <f>SUM(AC107:AC109)</f>
        <v>1480</v>
      </c>
      <c r="AD110" s="15">
        <f t="shared" ref="AD110" si="12">IF(AC110=0,"- - -",AC110/AC110*100)</f>
        <v>100</v>
      </c>
      <c r="AE110" s="22">
        <f>SUM(AE107:AE109)</f>
        <v>128702</v>
      </c>
      <c r="AF110" s="23">
        <f>IF(AE110=0,"- - -",AE110/AE110*100)</f>
        <v>100</v>
      </c>
      <c r="AI110" s="69"/>
    </row>
    <row r="111" spans="1:35" ht="15" thickBot="1" x14ac:dyDescent="0.35">
      <c r="A111" s="163" t="s">
        <v>187</v>
      </c>
      <c r="B111" s="164"/>
      <c r="C111" s="18">
        <f>IF($AE110=0,"- - -",C110/$AE110*100)</f>
        <v>1.5011421733927988</v>
      </c>
      <c r="D111" s="19"/>
      <c r="E111" s="20">
        <f>IF($AE110=0,"- - -",E110/$AE110*100)</f>
        <v>1.9020683439262793</v>
      </c>
      <c r="F111" s="19"/>
      <c r="G111" s="20">
        <f>IF($AE110=0,"- - -",G110/$AE110*100)</f>
        <v>3.816568507093907</v>
      </c>
      <c r="H111" s="19"/>
      <c r="I111" s="20">
        <f>IF($AE110=0,"- - -",I110/$AE110*100)</f>
        <v>18.012929092011003</v>
      </c>
      <c r="J111" s="19"/>
      <c r="K111" s="20">
        <f>IF($AE110=0,"- - -",K110/$AE110*100)</f>
        <v>39.850973566844338</v>
      </c>
      <c r="L111" s="19"/>
      <c r="M111" s="20">
        <f>IF($AE110=0,"- - -",M110/$AE110*100)</f>
        <v>18.416963217354819</v>
      </c>
      <c r="N111" s="19"/>
      <c r="O111" s="20">
        <f>IF($AE110=0,"- - -",O110/$AE110*100)</f>
        <v>7.3169026122360172</v>
      </c>
      <c r="P111" s="19"/>
      <c r="Q111" s="20">
        <f>IF($AE110=0,"- - -",Q110/$AE110*100)</f>
        <v>2.6114590293857125</v>
      </c>
      <c r="R111" s="19"/>
      <c r="S111" s="20">
        <f>IF($AE110=0,"- - -",S110/$AE110*100)</f>
        <v>0.86789638078662334</v>
      </c>
      <c r="T111" s="19"/>
      <c r="U111" s="20">
        <f>IF($AE110=0,"- - -",U110/$AE110*100)</f>
        <v>0.54933101272707496</v>
      </c>
      <c r="V111" s="19"/>
      <c r="W111" s="20">
        <f>IF($AE110=0,"- - -",W110/$AE110*100)</f>
        <v>0.43977560566269369</v>
      </c>
      <c r="X111" s="19"/>
      <c r="Y111" s="20">
        <f>IF($AE110=0,"- - -",Y110/$AE110*100)</f>
        <v>2.5492999331789714</v>
      </c>
      <c r="Z111" s="19"/>
      <c r="AA111" s="20">
        <f>IF($AE110=0,"- - -",AA110/$AE110*100)</f>
        <v>1.0147472455750495</v>
      </c>
      <c r="AB111" s="50"/>
      <c r="AC111" s="20">
        <f>IF($AE110=0,"- - -",AC110/$AE110*100)</f>
        <v>1.1499432798247113</v>
      </c>
      <c r="AD111" s="50"/>
      <c r="AE111" s="24">
        <f>IF($AE110=0,"- - -",AE110/$AE110*100)</f>
        <v>100</v>
      </c>
      <c r="AF111" s="25"/>
    </row>
    <row r="112" spans="1:35" x14ac:dyDescent="0.3">
      <c r="A112" s="63"/>
    </row>
    <row r="114" spans="1:13" x14ac:dyDescent="0.3">
      <c r="A114" s="49" t="s">
        <v>301</v>
      </c>
      <c r="J114" s="48"/>
      <c r="L114" s="48"/>
    </row>
    <row r="115" spans="1:13" ht="15" thickBot="1" x14ac:dyDescent="0.35"/>
    <row r="116" spans="1:13" ht="14.4" customHeight="1" x14ac:dyDescent="0.3">
      <c r="A116" s="157" t="s">
        <v>293</v>
      </c>
      <c r="B116" s="158"/>
      <c r="C116" s="32" t="s">
        <v>263</v>
      </c>
      <c r="D116" s="33"/>
      <c r="E116" s="33" t="s">
        <v>264</v>
      </c>
      <c r="F116" s="33"/>
      <c r="G116" s="33" t="s">
        <v>279</v>
      </c>
      <c r="H116" s="33"/>
      <c r="I116" s="35" t="s">
        <v>153</v>
      </c>
      <c r="J116" s="36"/>
    </row>
    <row r="117" spans="1:13" ht="15" thickBot="1" x14ac:dyDescent="0.35">
      <c r="A117" s="159"/>
      <c r="B117" s="160"/>
      <c r="C117" s="37" t="s">
        <v>154</v>
      </c>
      <c r="D117" s="38" t="s">
        <v>0</v>
      </c>
      <c r="E117" s="39" t="s">
        <v>154</v>
      </c>
      <c r="F117" s="38" t="s">
        <v>0</v>
      </c>
      <c r="G117" s="39" t="s">
        <v>154</v>
      </c>
      <c r="H117" s="38" t="s">
        <v>0</v>
      </c>
      <c r="I117" s="41" t="s">
        <v>154</v>
      </c>
      <c r="J117" s="42" t="s">
        <v>0</v>
      </c>
    </row>
    <row r="118" spans="1:13" x14ac:dyDescent="0.3">
      <c r="A118" s="55" t="s">
        <v>50</v>
      </c>
      <c r="B118" s="62" t="s">
        <v>293</v>
      </c>
      <c r="C118" s="8">
        <v>68184</v>
      </c>
      <c r="D118" s="5">
        <f>IF(C121=0,"- - -",C118/C121*100)</f>
        <v>67.263830794728122</v>
      </c>
      <c r="E118" s="4">
        <v>16870</v>
      </c>
      <c r="F118" s="5">
        <f>IF(E121=0,"- - -",E118/E121*100)</f>
        <v>63.418668471110109</v>
      </c>
      <c r="G118" s="4">
        <v>380</v>
      </c>
      <c r="H118" s="5">
        <f>IF(G121=0,"- - -",G118/G121*100)</f>
        <v>51.841746248294683</v>
      </c>
      <c r="I118" s="26">
        <f>C118+E118+G118</f>
        <v>85434</v>
      </c>
      <c r="J118" s="27">
        <f>IF(I121=0,"- - -",I118/I121*100)</f>
        <v>66.381252816584052</v>
      </c>
      <c r="M118" s="69"/>
    </row>
    <row r="119" spans="1:13" x14ac:dyDescent="0.3">
      <c r="A119" s="52" t="s">
        <v>51</v>
      </c>
      <c r="B119" s="62" t="s">
        <v>482</v>
      </c>
      <c r="C119" s="9">
        <v>32180</v>
      </c>
      <c r="D119" s="3">
        <f>IF(C121=0,"- - -",C119/C121*100)</f>
        <v>31.745718569962904</v>
      </c>
      <c r="E119" s="2">
        <v>9448</v>
      </c>
      <c r="F119" s="3">
        <f>IF(E121=0,"- - -",E119/E121*100)</f>
        <v>35.517461749558286</v>
      </c>
      <c r="G119" s="2">
        <v>333</v>
      </c>
      <c r="H119" s="3">
        <f>IF(G121=0,"- - -",G119/G121*100)</f>
        <v>45.429740791268756</v>
      </c>
      <c r="I119" s="26">
        <f t="shared" ref="I119:I120" si="13">C119+E119+G119</f>
        <v>41961</v>
      </c>
      <c r="J119" s="29">
        <f>IF(I121=0,"- - -",I119/I121*100)</f>
        <v>32.603222949138321</v>
      </c>
      <c r="M119" s="69"/>
    </row>
    <row r="120" spans="1:13" ht="15" thickBot="1" x14ac:dyDescent="0.35">
      <c r="A120" s="52" t="s">
        <v>52</v>
      </c>
      <c r="B120" s="62" t="s">
        <v>262</v>
      </c>
      <c r="C120" s="9">
        <v>1004</v>
      </c>
      <c r="D120" s="3">
        <f>IF(C121=0,"- - -",C120/C121*100)</f>
        <v>0.99045063530897337</v>
      </c>
      <c r="E120" s="2">
        <v>283</v>
      </c>
      <c r="F120" s="3">
        <f>IF(E121=0,"- - -",E120/E121*100)</f>
        <v>1.0638697793316041</v>
      </c>
      <c r="G120" s="2">
        <v>20</v>
      </c>
      <c r="H120" s="3">
        <f>IF(G121=0,"- - -",G120/G121*100)</f>
        <v>2.7285129604365621</v>
      </c>
      <c r="I120" s="26">
        <f t="shared" si="13"/>
        <v>1307</v>
      </c>
      <c r="J120" s="29">
        <f>IF(I121=0,"- - -",I120/I121*100)</f>
        <v>1.0155242342776336</v>
      </c>
      <c r="M120" s="69"/>
    </row>
    <row r="121" spans="1:13" x14ac:dyDescent="0.3">
      <c r="A121" s="161" t="s">
        <v>153</v>
      </c>
      <c r="B121" s="162"/>
      <c r="C121" s="14">
        <f>SUM(C118:C120)</f>
        <v>101368</v>
      </c>
      <c r="D121" s="15">
        <f>IF(C121=0,"- - -",C121/C121*100)</f>
        <v>100</v>
      </c>
      <c r="E121" s="16">
        <f>SUM(E118:E120)</f>
        <v>26601</v>
      </c>
      <c r="F121" s="15">
        <f>IF(E121=0,"- - -",E121/E121*100)</f>
        <v>100</v>
      </c>
      <c r="G121" s="16">
        <f>SUM(G118:G120)</f>
        <v>733</v>
      </c>
      <c r="H121" s="15">
        <f>IF(G121=0,"- - -",G121/G121*100)</f>
        <v>100</v>
      </c>
      <c r="I121" s="22">
        <f>SUM(I118:I120)</f>
        <v>128702</v>
      </c>
      <c r="J121" s="23">
        <f>IF(I121=0,"- - -",I121/I121*100)</f>
        <v>100</v>
      </c>
      <c r="M121" s="69"/>
    </row>
    <row r="122" spans="1:13" ht="15" thickBot="1" x14ac:dyDescent="0.35">
      <c r="A122" s="165" t="s">
        <v>614</v>
      </c>
      <c r="B122" s="166"/>
      <c r="C122" s="18">
        <f>IF($I121=0,"- - -",C121/$I121*100)</f>
        <v>78.761790803561709</v>
      </c>
      <c r="D122" s="19"/>
      <c r="E122" s="20">
        <f>IF($I121=0,"- - -",E121/$I121*100)</f>
        <v>20.668676477444016</v>
      </c>
      <c r="F122" s="19"/>
      <c r="G122" s="20">
        <f>IF($I121=0,"- - -",G121/$I121*100)</f>
        <v>0.56953271899426583</v>
      </c>
      <c r="H122" s="19"/>
      <c r="I122" s="24">
        <f>IF($I121=0,"- - -",I121/$I121*100)</f>
        <v>100</v>
      </c>
      <c r="J122" s="25"/>
    </row>
    <row r="125" spans="1:13" x14ac:dyDescent="0.3">
      <c r="A125" s="1" t="s">
        <v>360</v>
      </c>
      <c r="L125" s="48"/>
    </row>
    <row r="126" spans="1:13" ht="15" thickBot="1" x14ac:dyDescent="0.35"/>
    <row r="127" spans="1:13" ht="14.4" customHeight="1" x14ac:dyDescent="0.3">
      <c r="A127" s="157" t="s">
        <v>293</v>
      </c>
      <c r="B127" s="158"/>
      <c r="C127" s="32" t="s">
        <v>427</v>
      </c>
      <c r="D127" s="33"/>
      <c r="E127" s="33" t="s">
        <v>428</v>
      </c>
      <c r="F127" s="33"/>
      <c r="G127" s="33" t="s">
        <v>364</v>
      </c>
      <c r="H127" s="33"/>
      <c r="I127" s="35" t="s">
        <v>153</v>
      </c>
      <c r="J127" s="36"/>
    </row>
    <row r="128" spans="1:13" ht="15" thickBot="1" x14ac:dyDescent="0.35">
      <c r="A128" s="159"/>
      <c r="B128" s="160"/>
      <c r="C128" s="37" t="s">
        <v>154</v>
      </c>
      <c r="D128" s="38" t="s">
        <v>0</v>
      </c>
      <c r="E128" s="39" t="s">
        <v>154</v>
      </c>
      <c r="F128" s="38" t="s">
        <v>0</v>
      </c>
      <c r="G128" s="39" t="s">
        <v>154</v>
      </c>
      <c r="H128" s="38" t="s">
        <v>0</v>
      </c>
      <c r="I128" s="41" t="s">
        <v>154</v>
      </c>
      <c r="J128" s="42" t="s">
        <v>0</v>
      </c>
    </row>
    <row r="129" spans="1:13" x14ac:dyDescent="0.3">
      <c r="A129" s="55" t="s">
        <v>50</v>
      </c>
      <c r="B129" s="62" t="s">
        <v>293</v>
      </c>
      <c r="C129" s="8">
        <v>8001</v>
      </c>
      <c r="D129" s="5">
        <f>IF(C132=0,"- - -",C129/C132*100)</f>
        <v>63.224022125642044</v>
      </c>
      <c r="E129" s="4">
        <v>74436</v>
      </c>
      <c r="F129" s="5">
        <f>IF(E132=0,"- - -",E129/E132*100)</f>
        <v>67.202340110505219</v>
      </c>
      <c r="G129" s="4">
        <v>1454</v>
      </c>
      <c r="H129" s="5">
        <f>IF(G132=0,"- - -",G129/G132*100)</f>
        <v>47.844685751892072</v>
      </c>
      <c r="I129" s="26">
        <f>C129+E129+G129</f>
        <v>83891</v>
      </c>
      <c r="J129" s="27">
        <f>IF(I132=0,"- - -",I129/I132*100)</f>
        <v>66.339021651457401</v>
      </c>
      <c r="M129" s="69"/>
    </row>
    <row r="130" spans="1:13" x14ac:dyDescent="0.3">
      <c r="A130" s="52" t="s">
        <v>51</v>
      </c>
      <c r="B130" s="62" t="s">
        <v>482</v>
      </c>
      <c r="C130" s="9">
        <v>4594</v>
      </c>
      <c r="D130" s="3">
        <f>IF(C132=0,"- - -",C130/C132*100)</f>
        <v>36.301856973528253</v>
      </c>
      <c r="E130" s="2">
        <v>35700</v>
      </c>
      <c r="F130" s="3">
        <f>IF(E132=0,"- - -",E130/E132*100)</f>
        <v>32.230688671409489</v>
      </c>
      <c r="G130" s="2">
        <v>1023</v>
      </c>
      <c r="H130" s="3">
        <f>IF(G132=0,"- - -",G130/G132*100)</f>
        <v>33.662388943731493</v>
      </c>
      <c r="I130" s="26">
        <f t="shared" ref="I130:I131" si="14">C130+E130+G130</f>
        <v>41317</v>
      </c>
      <c r="J130" s="29">
        <f>IF(I132=0,"- - -",I130/I132*100)</f>
        <v>32.672507868225026</v>
      </c>
      <c r="M130" s="69"/>
    </row>
    <row r="131" spans="1:13" ht="15" thickBot="1" x14ac:dyDescent="0.35">
      <c r="A131" s="52" t="s">
        <v>52</v>
      </c>
      <c r="B131" s="62" t="s">
        <v>262</v>
      </c>
      <c r="C131" s="9">
        <v>60</v>
      </c>
      <c r="D131" s="3">
        <f>IF(C132=0,"- - -",C131/C132*100)</f>
        <v>0.47412090082971159</v>
      </c>
      <c r="E131" s="2">
        <v>628</v>
      </c>
      <c r="F131" s="3">
        <f>IF(E132=0,"- - -",E131/E132*100)</f>
        <v>0.56697121808529849</v>
      </c>
      <c r="G131" s="2">
        <v>562</v>
      </c>
      <c r="H131" s="3">
        <f>IF(G132=0,"- - -",G131/G132*100)</f>
        <v>18.492925304376438</v>
      </c>
      <c r="I131" s="26">
        <f t="shared" si="14"/>
        <v>1250</v>
      </c>
      <c r="J131" s="29">
        <f>IF(I132=0,"- - -",I131/I132*100)</f>
        <v>0.98847048031757578</v>
      </c>
      <c r="M131" s="69"/>
    </row>
    <row r="132" spans="1:13" x14ac:dyDescent="0.3">
      <c r="A132" s="161" t="s">
        <v>153</v>
      </c>
      <c r="B132" s="162"/>
      <c r="C132" s="14">
        <f>SUM(C129:C131)</f>
        <v>12655</v>
      </c>
      <c r="D132" s="15">
        <f>IF(C132=0,"- - -",C132/C132*100)</f>
        <v>100</v>
      </c>
      <c r="E132" s="16">
        <f>SUM(E129:E131)</f>
        <v>110764</v>
      </c>
      <c r="F132" s="15">
        <f>IF(E132=0,"- - -",E132/E132*100)</f>
        <v>100</v>
      </c>
      <c r="G132" s="16">
        <f>SUM(G129:G131)</f>
        <v>3039</v>
      </c>
      <c r="H132" s="15">
        <f>IF(G132=0,"- - -",G132/G132*100)</f>
        <v>100</v>
      </c>
      <c r="I132" s="22">
        <f>SUM(I129:I131)</f>
        <v>126458</v>
      </c>
      <c r="J132" s="23">
        <f>IF(I132=0,"- - -",I132/I132*100)</f>
        <v>100</v>
      </c>
      <c r="M132" s="69"/>
    </row>
    <row r="133" spans="1:13" ht="15" thickBot="1" x14ac:dyDescent="0.35">
      <c r="A133" s="163" t="s">
        <v>613</v>
      </c>
      <c r="B133" s="164"/>
      <c r="C133" s="18">
        <f>IF($I132=0,"- - -",C132/$I132*100)</f>
        <v>10.007275142735137</v>
      </c>
      <c r="D133" s="19"/>
      <c r="E133" s="20">
        <f>IF($I132=0,"- - -",E132/$I132*100)</f>
        <v>87.589555425516778</v>
      </c>
      <c r="F133" s="19"/>
      <c r="G133" s="20">
        <f>IF($I132=0,"- - -",G132/$I132*100)</f>
        <v>2.4031694317480903</v>
      </c>
      <c r="H133" s="19"/>
      <c r="I133" s="24">
        <f>IF($I132=0,"- - -",I132/$I132*100)</f>
        <v>100</v>
      </c>
      <c r="J133" s="25"/>
    </row>
    <row r="134" spans="1:13" x14ac:dyDescent="0.3">
      <c r="A134" s="63"/>
    </row>
    <row r="136" spans="1:13" x14ac:dyDescent="0.3">
      <c r="A136" s="1" t="s">
        <v>333</v>
      </c>
      <c r="J136" s="48"/>
      <c r="L136" s="48"/>
    </row>
    <row r="137" spans="1:13" ht="15" thickBot="1" x14ac:dyDescent="0.35"/>
    <row r="138" spans="1:13" ht="14.4" customHeight="1" x14ac:dyDescent="0.3">
      <c r="A138" s="157" t="s">
        <v>293</v>
      </c>
      <c r="B138" s="158"/>
      <c r="C138" s="32" t="s">
        <v>430</v>
      </c>
      <c r="D138" s="33"/>
      <c r="E138" s="33" t="s">
        <v>431</v>
      </c>
      <c r="F138" s="33"/>
      <c r="G138" s="33" t="s">
        <v>559</v>
      </c>
      <c r="H138" s="33"/>
      <c r="I138" s="35" t="s">
        <v>153</v>
      </c>
      <c r="J138" s="36"/>
    </row>
    <row r="139" spans="1:13" ht="15" thickBot="1" x14ac:dyDescent="0.35">
      <c r="A139" s="159"/>
      <c r="B139" s="160"/>
      <c r="C139" s="37" t="s">
        <v>154</v>
      </c>
      <c r="D139" s="38" t="s">
        <v>0</v>
      </c>
      <c r="E139" s="39" t="s">
        <v>154</v>
      </c>
      <c r="F139" s="38" t="s">
        <v>0</v>
      </c>
      <c r="G139" s="39" t="s">
        <v>154</v>
      </c>
      <c r="H139" s="38" t="s">
        <v>0</v>
      </c>
      <c r="I139" s="41" t="s">
        <v>154</v>
      </c>
      <c r="J139" s="42" t="s">
        <v>0</v>
      </c>
    </row>
    <row r="140" spans="1:13" x14ac:dyDescent="0.3">
      <c r="A140" s="55" t="s">
        <v>50</v>
      </c>
      <c r="B140" s="62" t="s">
        <v>293</v>
      </c>
      <c r="C140" s="8">
        <v>25283</v>
      </c>
      <c r="D140" s="5">
        <f>IF(C143=0,"- - -",C140/C143*100)</f>
        <v>81.066435808644357</v>
      </c>
      <c r="E140" s="4">
        <v>58027</v>
      </c>
      <c r="F140" s="5">
        <f>IF(E143=0,"- - -",E140/E143*100)</f>
        <v>61.722971535548652</v>
      </c>
      <c r="G140" s="4">
        <v>581</v>
      </c>
      <c r="H140" s="5">
        <f>IF(G143=0,"- - -",G140/G143*100)</f>
        <v>46.184419713831474</v>
      </c>
      <c r="I140" s="26">
        <f>C140+E140+G140</f>
        <v>83891</v>
      </c>
      <c r="J140" s="27">
        <f>IF(I143=0,"- - -",I140/I143*100)</f>
        <v>66.339021651457401</v>
      </c>
      <c r="M140" s="69"/>
    </row>
    <row r="141" spans="1:13" x14ac:dyDescent="0.3">
      <c r="A141" s="52" t="s">
        <v>51</v>
      </c>
      <c r="B141" s="62" t="s">
        <v>482</v>
      </c>
      <c r="C141" s="9">
        <v>5773</v>
      </c>
      <c r="D141" s="3">
        <f>IF(C143=0,"- - -",C141/C143*100)</f>
        <v>18.510324483775811</v>
      </c>
      <c r="E141" s="2">
        <v>35463</v>
      </c>
      <c r="F141" s="3">
        <f>IF(E143=0,"- - -",E141/E143*100)</f>
        <v>37.721780198272562</v>
      </c>
      <c r="G141" s="2">
        <v>81</v>
      </c>
      <c r="H141" s="3">
        <f>IF(G143=0,"- - -",G141/G143*100)</f>
        <v>6.4387917329093796</v>
      </c>
      <c r="I141" s="26">
        <f t="shared" ref="I141:I142" si="15">C141+E141+G141</f>
        <v>41317</v>
      </c>
      <c r="J141" s="29">
        <f>IF(I143=0,"- - -",I141/I143*100)</f>
        <v>32.672507868225026</v>
      </c>
      <c r="M141" s="69"/>
    </row>
    <row r="142" spans="1:13" ht="15" thickBot="1" x14ac:dyDescent="0.35">
      <c r="A142" s="52" t="s">
        <v>52</v>
      </c>
      <c r="B142" s="62" t="s">
        <v>262</v>
      </c>
      <c r="C142" s="9">
        <v>132</v>
      </c>
      <c r="D142" s="3">
        <f>IF(C143=0,"- - -",C142/C143*100)</f>
        <v>0.42323970757983836</v>
      </c>
      <c r="E142" s="2">
        <v>522</v>
      </c>
      <c r="F142" s="3">
        <f>IF(E143=0,"- - -",E142/E143*100)</f>
        <v>0.55524826617878575</v>
      </c>
      <c r="G142" s="2">
        <v>596</v>
      </c>
      <c r="H142" s="3">
        <f>IF(G143=0,"- - -",G142/G143*100)</f>
        <v>47.376788553259139</v>
      </c>
      <c r="I142" s="26">
        <f t="shared" si="15"/>
        <v>1250</v>
      </c>
      <c r="J142" s="29">
        <f>IF(I143=0,"- - -",I142/I143*100)</f>
        <v>0.98847048031757578</v>
      </c>
      <c r="M142" s="69"/>
    </row>
    <row r="143" spans="1:13" x14ac:dyDescent="0.3">
      <c r="A143" s="161" t="s">
        <v>153</v>
      </c>
      <c r="B143" s="162"/>
      <c r="C143" s="14">
        <f>SUM(C140:C142)</f>
        <v>31188</v>
      </c>
      <c r="D143" s="15">
        <f>IF(C143=0,"- - -",C143/C143*100)</f>
        <v>100</v>
      </c>
      <c r="E143" s="16">
        <f>SUM(E140:E142)</f>
        <v>94012</v>
      </c>
      <c r="F143" s="15">
        <f>IF(E143=0,"- - -",E143/E143*100)</f>
        <v>100</v>
      </c>
      <c r="G143" s="16">
        <f>SUM(G140:G142)</f>
        <v>1258</v>
      </c>
      <c r="H143" s="15">
        <f>IF(G143=0,"- - -",G143/G143*100)</f>
        <v>100</v>
      </c>
      <c r="I143" s="22">
        <f>SUM(I140:I142)</f>
        <v>126458</v>
      </c>
      <c r="J143" s="23">
        <f>IF(I143=0,"- - -",I143/I143*100)</f>
        <v>100</v>
      </c>
      <c r="M143" s="69"/>
    </row>
    <row r="144" spans="1:13" ht="15" thickBot="1" x14ac:dyDescent="0.35">
      <c r="A144" s="163" t="s">
        <v>611</v>
      </c>
      <c r="B144" s="164"/>
      <c r="C144" s="18">
        <f>IF($I143=0,"- - -",C143/$I143*100)</f>
        <v>24.662733872115645</v>
      </c>
      <c r="D144" s="19"/>
      <c r="E144" s="20">
        <f>IF($I143=0,"- - -",E143/$I143*100)</f>
        <v>74.342469436492749</v>
      </c>
      <c r="F144" s="19"/>
      <c r="G144" s="20">
        <f>IF($I143=0,"- - -",G143/$I143*100)</f>
        <v>0.9947966913916082</v>
      </c>
      <c r="H144" s="19"/>
      <c r="I144" s="24">
        <f>IF($I143=0,"- - -",I143/$I143*100)</f>
        <v>100</v>
      </c>
      <c r="J144" s="25"/>
    </row>
    <row r="147" spans="1:12" x14ac:dyDescent="0.3">
      <c r="A147" s="49" t="s">
        <v>312</v>
      </c>
      <c r="J147" s="48"/>
      <c r="L147" s="48"/>
    </row>
    <row r="148" spans="1:12" ht="15" thickBot="1" x14ac:dyDescent="0.35"/>
    <row r="149" spans="1:12" ht="14.4" customHeight="1" x14ac:dyDescent="0.3">
      <c r="A149" s="157" t="s">
        <v>293</v>
      </c>
      <c r="B149" s="158"/>
      <c r="C149" s="32" t="s">
        <v>323</v>
      </c>
      <c r="D149" s="33"/>
      <c r="E149" s="33" t="s">
        <v>324</v>
      </c>
      <c r="F149" s="33"/>
      <c r="G149" s="35" t="s">
        <v>153</v>
      </c>
      <c r="H149" s="36"/>
    </row>
    <row r="150" spans="1:12" ht="15" thickBot="1" x14ac:dyDescent="0.35">
      <c r="A150" s="159"/>
      <c r="B150" s="160"/>
      <c r="C150" s="37" t="s">
        <v>154</v>
      </c>
      <c r="D150" s="38" t="s">
        <v>0</v>
      </c>
      <c r="E150" s="39" t="s">
        <v>154</v>
      </c>
      <c r="F150" s="38" t="s">
        <v>0</v>
      </c>
      <c r="G150" s="41" t="s">
        <v>154</v>
      </c>
      <c r="H150" s="42" t="s">
        <v>0</v>
      </c>
    </row>
    <row r="151" spans="1:12" x14ac:dyDescent="0.3">
      <c r="A151" s="55" t="s">
        <v>50</v>
      </c>
      <c r="B151" s="62" t="s">
        <v>293</v>
      </c>
      <c r="C151" s="8">
        <v>379</v>
      </c>
      <c r="D151" s="5">
        <f>IF(C154=0,"- - -",C151/C154*100)</f>
        <v>62.233169129720856</v>
      </c>
      <c r="E151" s="4">
        <v>85055</v>
      </c>
      <c r="F151" s="5">
        <f>IF(E154=0,"- - -",E151/E154*100)</f>
        <v>66.40097429211589</v>
      </c>
      <c r="G151" s="26">
        <f>C151+E151</f>
        <v>85434</v>
      </c>
      <c r="H151" s="27">
        <f>IF(G154=0,"- - -",G151/G154*100)</f>
        <v>66.381252816584052</v>
      </c>
      <c r="K151" s="69"/>
    </row>
    <row r="152" spans="1:12" x14ac:dyDescent="0.3">
      <c r="A152" s="52" t="s">
        <v>51</v>
      </c>
      <c r="B152" s="62" t="s">
        <v>482</v>
      </c>
      <c r="C152" s="9">
        <v>216</v>
      </c>
      <c r="D152" s="3">
        <f>IF(C154=0,"- - -",C152/C154*100)</f>
        <v>35.467980295566505</v>
      </c>
      <c r="E152" s="2">
        <v>41745</v>
      </c>
      <c r="F152" s="3">
        <f>IF(E154=0,"- - -",E152/E154*100)</f>
        <v>32.589602866667192</v>
      </c>
      <c r="G152" s="26">
        <f t="shared" ref="G152:G153" si="16">C152+E152</f>
        <v>41961</v>
      </c>
      <c r="H152" s="29">
        <f>IF(G154=0,"- - -",G152/G154*100)</f>
        <v>32.603222949138321</v>
      </c>
      <c r="K152" s="69"/>
    </row>
    <row r="153" spans="1:12" ht="15" thickBot="1" x14ac:dyDescent="0.35">
      <c r="A153" s="52" t="s">
        <v>52</v>
      </c>
      <c r="B153" s="62" t="s">
        <v>262</v>
      </c>
      <c r="C153" s="9">
        <v>14</v>
      </c>
      <c r="D153" s="3">
        <f>IF(C154=0,"- - -",C153/C154*100)</f>
        <v>2.2988505747126435</v>
      </c>
      <c r="E153" s="2">
        <v>1293</v>
      </c>
      <c r="F153" s="3">
        <f>IF(E154=0,"- - -",E153/E154*100)</f>
        <v>1.0094228412169284</v>
      </c>
      <c r="G153" s="26">
        <f t="shared" si="16"/>
        <v>1307</v>
      </c>
      <c r="H153" s="29">
        <f>IF(G154=0,"- - -",G153/G154*100)</f>
        <v>1.0155242342776336</v>
      </c>
      <c r="K153" s="69"/>
    </row>
    <row r="154" spans="1:12" x14ac:dyDescent="0.3">
      <c r="A154" s="161" t="s">
        <v>153</v>
      </c>
      <c r="B154" s="162"/>
      <c r="C154" s="14">
        <f>SUM(C151:C153)</f>
        <v>609</v>
      </c>
      <c r="D154" s="15">
        <f>IF(C154=0,"- - -",C154/C154*100)</f>
        <v>100</v>
      </c>
      <c r="E154" s="16">
        <f>SUM(E151:E153)</f>
        <v>128093</v>
      </c>
      <c r="F154" s="15">
        <f>IF(E154=0,"- - -",E154/E154*100)</f>
        <v>100</v>
      </c>
      <c r="G154" s="22">
        <f>SUM(G151:G153)</f>
        <v>128702</v>
      </c>
      <c r="H154" s="23">
        <f>IF(G154=0,"- - -",G154/G154*100)</f>
        <v>100</v>
      </c>
      <c r="K154" s="69"/>
    </row>
    <row r="155" spans="1:12" ht="15" thickBot="1" x14ac:dyDescent="0.35">
      <c r="A155" s="163" t="s">
        <v>322</v>
      </c>
      <c r="B155" s="164"/>
      <c r="C155" s="18">
        <f>IF($G154=0,"- - -",C154/$G154*100)</f>
        <v>0.47318611987381703</v>
      </c>
      <c r="D155" s="19"/>
      <c r="E155" s="20">
        <f>IF($G154=0,"- - -",E154/$G154*100)</f>
        <v>99.526813880126184</v>
      </c>
      <c r="F155" s="19"/>
      <c r="G155" s="24">
        <f>IF($G154=0,"- - -",G154/$G154*100)</f>
        <v>100</v>
      </c>
      <c r="H155" s="25"/>
    </row>
  </sheetData>
  <sheetProtection sheet="1" objects="1" scenarios="1"/>
  <mergeCells count="48">
    <mergeCell ref="A35:E35"/>
    <mergeCell ref="AA34:AB34"/>
    <mergeCell ref="A1:B1"/>
    <mergeCell ref="A6:B7"/>
    <mergeCell ref="A11:B11"/>
    <mergeCell ref="A12:B12"/>
    <mergeCell ref="A17:B18"/>
    <mergeCell ref="A22:B22"/>
    <mergeCell ref="A23:B23"/>
    <mergeCell ref="A28:B29"/>
    <mergeCell ref="A33:B33"/>
    <mergeCell ref="A34:B34"/>
    <mergeCell ref="Y34:Z34"/>
    <mergeCell ref="K1:P1"/>
    <mergeCell ref="A24:E24"/>
    <mergeCell ref="A78:B78"/>
    <mergeCell ref="A39:B40"/>
    <mergeCell ref="A44:B44"/>
    <mergeCell ref="A45:B45"/>
    <mergeCell ref="A50:B51"/>
    <mergeCell ref="A55:B55"/>
    <mergeCell ref="A56:B56"/>
    <mergeCell ref="A61:B62"/>
    <mergeCell ref="A66:B66"/>
    <mergeCell ref="A67:B67"/>
    <mergeCell ref="A72:B73"/>
    <mergeCell ref="A77:B77"/>
    <mergeCell ref="A122:B122"/>
    <mergeCell ref="A83:B84"/>
    <mergeCell ref="A88:B88"/>
    <mergeCell ref="A89:B89"/>
    <mergeCell ref="A94:B95"/>
    <mergeCell ref="A99:B99"/>
    <mergeCell ref="A100:B100"/>
    <mergeCell ref="A105:B106"/>
    <mergeCell ref="A110:B110"/>
    <mergeCell ref="A111:B111"/>
    <mergeCell ref="A116:B117"/>
    <mergeCell ref="A121:B121"/>
    <mergeCell ref="A149:B150"/>
    <mergeCell ref="A154:B154"/>
    <mergeCell ref="A155:B155"/>
    <mergeCell ref="A127:B128"/>
    <mergeCell ref="A132:B132"/>
    <mergeCell ref="A133:B133"/>
    <mergeCell ref="A138:B139"/>
    <mergeCell ref="A143:B143"/>
    <mergeCell ref="A144:B144"/>
  </mergeCells>
  <hyperlinks>
    <hyperlink ref="A1:B1" location="Index!B5" display="Index (klikken)"/>
    <hyperlink ref="K1" location="'GR enkelvoudig'!S166" display="Grafiek: verdeling aantal moeders met peridurale verdoving"/>
    <hyperlink ref="K1:O1" location="'GR enkelvoudig'!K140" display="Grafiek: verdeling aantal moeders met peridurale verdoving"/>
    <hyperlink ref="K1:P1" location="'GR simples'!K140" display="Graphique : distribution du nombre de mères par anesthésie péridurale"/>
    <hyperlink ref="A24:E24" location="'GR Province H'!K120" display="Graphique : anesthésie péridurale et province de l'hôpital"/>
    <hyperlink ref="A35:E35" location="'GR Nationalité'!K148" display="Graphique : anesthésie péridurale et nationalité de la mère"/>
  </hyperlinks>
  <pageMargins left="0.70866141732283472" right="0.70866141732283472" top="0.74803149606299213" bottom="0.74803149606299213" header="0.31496062992125984" footer="0.31496062992125984"/>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
  <dimension ref="A1:AI155"/>
  <sheetViews>
    <sheetView showGridLines="0" zoomScale="90" zoomScaleNormal="90" workbookViewId="0">
      <pane ySplit="2" topLeftCell="A3" activePane="bottomLeft" state="frozen"/>
      <selection activeCell="H1" sqref="H1:M1"/>
      <selection pane="bottomLeft" activeCell="A3" sqref="A3"/>
    </sheetView>
  </sheetViews>
  <sheetFormatPr baseColWidth="10" defaultRowHeight="14.4" x14ac:dyDescent="0.3"/>
  <cols>
    <col min="1" max="1" width="4.33203125" customWidth="1"/>
    <col min="2" max="2" width="18.6640625" customWidth="1"/>
    <col min="3" max="52" width="9.77734375" customWidth="1"/>
  </cols>
  <sheetData>
    <row r="1" spans="1:14" ht="18" x14ac:dyDescent="0.35">
      <c r="A1" s="167" t="s">
        <v>114</v>
      </c>
      <c r="B1" s="167"/>
      <c r="C1" s="56" t="s">
        <v>483</v>
      </c>
      <c r="D1" s="57"/>
      <c r="E1" s="57"/>
      <c r="F1" s="57"/>
      <c r="G1" s="117"/>
      <c r="I1" s="154" t="s">
        <v>576</v>
      </c>
      <c r="J1" s="154"/>
      <c r="K1" s="154"/>
      <c r="L1" s="154"/>
      <c r="M1" s="154"/>
      <c r="N1" s="154"/>
    </row>
    <row r="2" spans="1:14" ht="14.4" customHeight="1" x14ac:dyDescent="0.3"/>
    <row r="3" spans="1:14" x14ac:dyDescent="0.3">
      <c r="C3" s="64"/>
    </row>
    <row r="4" spans="1:14" x14ac:dyDescent="0.3">
      <c r="A4" s="1" t="s">
        <v>374</v>
      </c>
      <c r="J4" s="48"/>
      <c r="L4" s="48"/>
    </row>
    <row r="5" spans="1:14" ht="15" thickBot="1" x14ac:dyDescent="0.35"/>
    <row r="6" spans="1:14" x14ac:dyDescent="0.3">
      <c r="A6" s="157" t="s">
        <v>336</v>
      </c>
      <c r="B6" s="158"/>
      <c r="C6" s="32" t="s">
        <v>377</v>
      </c>
      <c r="D6" s="33"/>
      <c r="E6" s="33" t="s">
        <v>378</v>
      </c>
      <c r="F6" s="33"/>
      <c r="G6" s="33" t="s">
        <v>379</v>
      </c>
      <c r="H6" s="33"/>
      <c r="I6" s="35" t="s">
        <v>153</v>
      </c>
      <c r="J6" s="36"/>
    </row>
    <row r="7" spans="1:14" ht="15" thickBot="1" x14ac:dyDescent="0.35">
      <c r="A7" s="159"/>
      <c r="B7" s="160"/>
      <c r="C7" s="37" t="s">
        <v>154</v>
      </c>
      <c r="D7" s="38" t="s">
        <v>0</v>
      </c>
      <c r="E7" s="39" t="s">
        <v>154</v>
      </c>
      <c r="F7" s="38" t="s">
        <v>0</v>
      </c>
      <c r="G7" s="39" t="s">
        <v>154</v>
      </c>
      <c r="H7" s="38" t="s">
        <v>0</v>
      </c>
      <c r="I7" s="41" t="s">
        <v>154</v>
      </c>
      <c r="J7" s="42" t="s">
        <v>0</v>
      </c>
    </row>
    <row r="8" spans="1:14" x14ac:dyDescent="0.3">
      <c r="A8" s="55" t="s">
        <v>50</v>
      </c>
      <c r="B8" s="62" t="s">
        <v>336</v>
      </c>
      <c r="C8" s="8">
        <v>14900</v>
      </c>
      <c r="D8" s="5">
        <f>IF(C11=0,"- - -",C8/C11*100)</f>
        <v>22.823356411984559</v>
      </c>
      <c r="E8" s="4">
        <v>6024</v>
      </c>
      <c r="F8" s="5">
        <f>IF(E11=0,"- - -",E8/E11*100)</f>
        <v>23.944669687574528</v>
      </c>
      <c r="G8" s="4">
        <v>10264</v>
      </c>
      <c r="H8" s="5">
        <f>IF(G11=0,"- - -",G8/G11*100)</f>
        <v>28.498445135495338</v>
      </c>
      <c r="I8" s="26">
        <f>C8+E8+G8</f>
        <v>31188</v>
      </c>
      <c r="J8" s="27">
        <f>IF(I11=0,"- - -",I8/I11*100)</f>
        <v>24.662733872115645</v>
      </c>
      <c r="M8" s="69"/>
    </row>
    <row r="9" spans="1:14" x14ac:dyDescent="0.3">
      <c r="A9" s="52" t="s">
        <v>51</v>
      </c>
      <c r="B9" s="62" t="s">
        <v>347</v>
      </c>
      <c r="C9" s="9">
        <v>50044</v>
      </c>
      <c r="D9" s="3">
        <f>IF(C11=0,"- - -",C9/C11*100)</f>
        <v>76.655842166533915</v>
      </c>
      <c r="E9" s="2">
        <v>19004</v>
      </c>
      <c r="F9" s="3">
        <f>IF(E11=0,"- - -",E9/E11*100)</f>
        <v>75.538596072819772</v>
      </c>
      <c r="G9" s="2">
        <v>24964</v>
      </c>
      <c r="H9" s="3">
        <f>IF(G11=0,"- - -",G9/G11*100)</f>
        <v>69.313638382940908</v>
      </c>
      <c r="I9" s="26">
        <f t="shared" ref="I9:I10" si="0">C9+E9+G9</f>
        <v>94012</v>
      </c>
      <c r="J9" s="29">
        <f>IF(I11=0,"- - -",I9/I11*100)</f>
        <v>74.342469436492749</v>
      </c>
      <c r="M9" s="69"/>
    </row>
    <row r="10" spans="1:14" ht="15" thickBot="1" x14ac:dyDescent="0.35">
      <c r="A10" s="52" t="s">
        <v>52</v>
      </c>
      <c r="B10" s="62" t="s">
        <v>262</v>
      </c>
      <c r="C10" s="9">
        <v>340</v>
      </c>
      <c r="D10" s="3">
        <f>IF(C11=0,"- - -",C10/C11*100)</f>
        <v>0.52080142148152686</v>
      </c>
      <c r="E10" s="2">
        <v>130</v>
      </c>
      <c r="F10" s="3">
        <f>IF(E11=0,"- - -",E10/E11*100)</f>
        <v>0.51673423960569198</v>
      </c>
      <c r="G10" s="2">
        <v>788</v>
      </c>
      <c r="H10" s="3">
        <f>IF(G11=0,"- - -",G10/G11*100)</f>
        <v>2.1879164815637493</v>
      </c>
      <c r="I10" s="26">
        <f t="shared" si="0"/>
        <v>1258</v>
      </c>
      <c r="J10" s="29">
        <f>IF(I11=0,"- - -",I10/I11*100)</f>
        <v>0.9947966913916082</v>
      </c>
      <c r="M10" s="69"/>
    </row>
    <row r="11" spans="1:14" x14ac:dyDescent="0.3">
      <c r="A11" s="161" t="s">
        <v>153</v>
      </c>
      <c r="B11" s="162"/>
      <c r="C11" s="14">
        <f>SUM(C8:C10)</f>
        <v>65284</v>
      </c>
      <c r="D11" s="15">
        <f>IF(C11=0,"- - -",C11/C11*100)</f>
        <v>100</v>
      </c>
      <c r="E11" s="16">
        <f>SUM(E8:E10)</f>
        <v>25158</v>
      </c>
      <c r="F11" s="15">
        <f>IF(E11=0,"- - -",E11/E11*100)</f>
        <v>100</v>
      </c>
      <c r="G11" s="16">
        <f>SUM(G8:G10)</f>
        <v>36016</v>
      </c>
      <c r="H11" s="15">
        <f>IF(G11=0,"- - -",G11/G11*100)</f>
        <v>100</v>
      </c>
      <c r="I11" s="22">
        <f>SUM(I8:I10)</f>
        <v>126458</v>
      </c>
      <c r="J11" s="23">
        <f>IF(I11=0,"- - -",I11/I11*100)</f>
        <v>100</v>
      </c>
      <c r="M11" s="69"/>
    </row>
    <row r="12" spans="1:14" ht="15" thickBot="1" x14ac:dyDescent="0.35">
      <c r="A12" s="163" t="s">
        <v>376</v>
      </c>
      <c r="B12" s="164"/>
      <c r="C12" s="18">
        <f>IF($I11=0,"- - -",C11/$I11*100)</f>
        <v>51.625045469642096</v>
      </c>
      <c r="D12" s="19"/>
      <c r="E12" s="20">
        <f>IF($I11=0,"- - -",E11/$I11*100)</f>
        <v>19.894352275063657</v>
      </c>
      <c r="F12" s="19"/>
      <c r="G12" s="20">
        <f>IF($I11=0,"- - -",G11/$I11*100)</f>
        <v>28.480602255294247</v>
      </c>
      <c r="H12" s="19"/>
      <c r="I12" s="24">
        <f>IF($I11=0,"- - -",I11/$I11*100)</f>
        <v>100</v>
      </c>
      <c r="J12" s="25"/>
    </row>
    <row r="15" spans="1:14" x14ac:dyDescent="0.3">
      <c r="A15" s="1" t="s">
        <v>337</v>
      </c>
      <c r="J15" s="48"/>
      <c r="L15" s="48"/>
    </row>
    <row r="16" spans="1:14" ht="15" thickBot="1" x14ac:dyDescent="0.35"/>
    <row r="17" spans="1:33" ht="14.4" customHeight="1" x14ac:dyDescent="0.3">
      <c r="A17" s="157" t="s">
        <v>336</v>
      </c>
      <c r="B17" s="158"/>
      <c r="C17" s="32" t="s">
        <v>155</v>
      </c>
      <c r="D17" s="33"/>
      <c r="E17" s="33" t="s">
        <v>156</v>
      </c>
      <c r="F17" s="33"/>
      <c r="G17" s="33" t="s">
        <v>157</v>
      </c>
      <c r="H17" s="33"/>
      <c r="I17" s="33" t="s">
        <v>158</v>
      </c>
      <c r="J17" s="33"/>
      <c r="K17" s="33" t="s">
        <v>159</v>
      </c>
      <c r="L17" s="33"/>
      <c r="M17" s="33" t="s">
        <v>378</v>
      </c>
      <c r="N17" s="33"/>
      <c r="O17" s="33" t="s">
        <v>161</v>
      </c>
      <c r="P17" s="33"/>
      <c r="Q17" s="33" t="s">
        <v>162</v>
      </c>
      <c r="R17" s="33"/>
      <c r="S17" s="33" t="s">
        <v>163</v>
      </c>
      <c r="T17" s="33"/>
      <c r="U17" s="33" t="s">
        <v>164</v>
      </c>
      <c r="V17" s="33"/>
      <c r="W17" s="33" t="s">
        <v>138</v>
      </c>
      <c r="X17" s="33"/>
      <c r="Y17" s="35" t="s">
        <v>153</v>
      </c>
      <c r="Z17" s="36"/>
    </row>
    <row r="18" spans="1:33" ht="15" thickBot="1" x14ac:dyDescent="0.35">
      <c r="A18" s="159"/>
      <c r="B18" s="160"/>
      <c r="C18" s="37" t="s">
        <v>154</v>
      </c>
      <c r="D18" s="38" t="s">
        <v>0</v>
      </c>
      <c r="E18" s="39" t="s">
        <v>154</v>
      </c>
      <c r="F18" s="38" t="s">
        <v>0</v>
      </c>
      <c r="G18" s="39" t="s">
        <v>154</v>
      </c>
      <c r="H18" s="38" t="s">
        <v>0</v>
      </c>
      <c r="I18" s="37" t="s">
        <v>154</v>
      </c>
      <c r="J18" s="38" t="s">
        <v>0</v>
      </c>
      <c r="K18" s="37" t="s">
        <v>154</v>
      </c>
      <c r="L18" s="38" t="s">
        <v>0</v>
      </c>
      <c r="M18" s="37" t="s">
        <v>154</v>
      </c>
      <c r="N18" s="38" t="s">
        <v>0</v>
      </c>
      <c r="O18" s="37" t="s">
        <v>154</v>
      </c>
      <c r="P18" s="38" t="s">
        <v>0</v>
      </c>
      <c r="Q18" s="37" t="s">
        <v>154</v>
      </c>
      <c r="R18" s="38" t="s">
        <v>0</v>
      </c>
      <c r="S18" s="37" t="s">
        <v>154</v>
      </c>
      <c r="T18" s="38" t="s">
        <v>0</v>
      </c>
      <c r="U18" s="37" t="s">
        <v>154</v>
      </c>
      <c r="V18" s="38" t="s">
        <v>0</v>
      </c>
      <c r="W18" s="37" t="s">
        <v>154</v>
      </c>
      <c r="X18" s="38" t="s">
        <v>0</v>
      </c>
      <c r="Y18" s="41" t="s">
        <v>154</v>
      </c>
      <c r="Z18" s="42" t="s">
        <v>0</v>
      </c>
    </row>
    <row r="19" spans="1:33" x14ac:dyDescent="0.3">
      <c r="A19" s="55" t="s">
        <v>50</v>
      </c>
      <c r="B19" s="62" t="s">
        <v>336</v>
      </c>
      <c r="C19" s="8">
        <v>2909</v>
      </c>
      <c r="D19" s="5">
        <f>IF(C22=0,"- - -",C19/C22*100)</f>
        <v>24.552667116812966</v>
      </c>
      <c r="E19" s="4">
        <v>3889</v>
      </c>
      <c r="F19" s="5">
        <f>IF(E22=0,"- - -",E19/E22*100)</f>
        <v>24.019517015625965</v>
      </c>
      <c r="G19" s="4">
        <v>4937</v>
      </c>
      <c r="H19" s="5">
        <f>IF(G22=0,"- - -",G19/G22*100)</f>
        <v>21.987173777500669</v>
      </c>
      <c r="I19" s="4">
        <v>1553</v>
      </c>
      <c r="J19" s="5">
        <f>IF(I22=0,"- - -",I19/I22*100)</f>
        <v>18.512337584932652</v>
      </c>
      <c r="K19" s="4">
        <v>1612</v>
      </c>
      <c r="L19" s="5">
        <f>IF(K22=0,"- - -",K19/K22*100)</f>
        <v>25.179631365198375</v>
      </c>
      <c r="M19" s="4">
        <v>6024</v>
      </c>
      <c r="N19" s="5">
        <f>IF(M22=0,"- - -",M19/M22*100)</f>
        <v>23.944669687574528</v>
      </c>
      <c r="O19" s="4">
        <v>4260</v>
      </c>
      <c r="P19" s="5">
        <f>IF(O22=0,"- - -",O19/O22*100)</f>
        <v>30.150753768844218</v>
      </c>
      <c r="Q19" s="4">
        <v>471</v>
      </c>
      <c r="R19" s="5">
        <f>IF(Q22=0,"- - -",Q19/Q22*100)</f>
        <v>26.929674099485418</v>
      </c>
      <c r="S19" s="4">
        <v>3332</v>
      </c>
      <c r="T19" s="5">
        <f>IF(S22=0,"- - -",S19/S22*100)</f>
        <v>27.107061503416858</v>
      </c>
      <c r="U19" s="4">
        <v>1568</v>
      </c>
      <c r="V19" s="5">
        <f>IF(U22=0,"- - -",U19/U22*100)</f>
        <v>31.632035505345975</v>
      </c>
      <c r="W19" s="4">
        <v>633</v>
      </c>
      <c r="X19" s="5">
        <f>IF(W22=0,"- - -",W19/W22*100)</f>
        <v>21.910695742471443</v>
      </c>
      <c r="Y19" s="26">
        <f>C19+E19+G19+I19+K19+M19+O19+Q19+S19+U19+W19</f>
        <v>31188</v>
      </c>
      <c r="Z19" s="27">
        <f>IF(Y22=0,"- - -",Y19/Y22*100)</f>
        <v>24.662733872115645</v>
      </c>
      <c r="AC19" s="69"/>
    </row>
    <row r="20" spans="1:33" x14ac:dyDescent="0.3">
      <c r="A20" s="52" t="s">
        <v>51</v>
      </c>
      <c r="B20" s="62" t="s">
        <v>347</v>
      </c>
      <c r="C20" s="9">
        <v>8917</v>
      </c>
      <c r="D20" s="3">
        <f>IF(C22=0,"- - -",C20/C22*100)</f>
        <v>75.261647535449015</v>
      </c>
      <c r="E20" s="2">
        <v>12289</v>
      </c>
      <c r="F20" s="3">
        <f>IF(E22=0,"- - -",E20/E22*100)</f>
        <v>75.900191464393799</v>
      </c>
      <c r="G20" s="2">
        <v>17306</v>
      </c>
      <c r="H20" s="3">
        <f>IF(G22=0,"- - -",G20/G22*100)</f>
        <v>77.073127282444105</v>
      </c>
      <c r="I20" s="2">
        <v>6832</v>
      </c>
      <c r="J20" s="3">
        <f>IF(I22=0,"- - -",I20/I22*100)</f>
        <v>81.439980927404932</v>
      </c>
      <c r="K20" s="2">
        <v>4700</v>
      </c>
      <c r="L20" s="3">
        <f>IF(K22=0,"- - -",K20/K22*100)</f>
        <v>73.414557950640429</v>
      </c>
      <c r="M20" s="2">
        <v>19004</v>
      </c>
      <c r="N20" s="3">
        <f>IF(M22=0,"- - -",M20/M22*100)</f>
        <v>75.538596072819772</v>
      </c>
      <c r="O20" s="2">
        <v>9519</v>
      </c>
      <c r="P20" s="3">
        <f>IF(O22=0,"- - -",O20/O22*100)</f>
        <v>67.372071625734307</v>
      </c>
      <c r="Q20" s="2">
        <v>1278</v>
      </c>
      <c r="R20" s="3">
        <f>IF(Q22=0,"- - -",Q20/Q22*100)</f>
        <v>73.070325900514575</v>
      </c>
      <c r="S20" s="2">
        <v>8529</v>
      </c>
      <c r="T20" s="3">
        <f>IF(S22=0,"- - -",S20/S22*100)</f>
        <v>69.386592905955098</v>
      </c>
      <c r="U20" s="2">
        <v>3382</v>
      </c>
      <c r="V20" s="3">
        <f>IF(U22=0,"- - -",U20/U22*100)</f>
        <v>68.226750050433722</v>
      </c>
      <c r="W20" s="2">
        <v>2256</v>
      </c>
      <c r="X20" s="3">
        <f>IF(W22=0,"- - -",W20/W22*100)</f>
        <v>78.089304257528553</v>
      </c>
      <c r="Y20" s="26">
        <f t="shared" ref="Y20:Y21" si="1">C20+E20+G20+I20+K20+M20+O20+Q20+S20+U20+W20</f>
        <v>94012</v>
      </c>
      <c r="Z20" s="29">
        <f>IF(Y22=0,"- - -",Y20/Y22*100)</f>
        <v>74.342469436492749</v>
      </c>
      <c r="AC20" s="69"/>
    </row>
    <row r="21" spans="1:33" ht="15" thickBot="1" x14ac:dyDescent="0.35">
      <c r="A21" s="52" t="s">
        <v>52</v>
      </c>
      <c r="B21" s="62" t="s">
        <v>262</v>
      </c>
      <c r="C21" s="9">
        <v>22</v>
      </c>
      <c r="D21" s="3">
        <f>IF(C22=0,"- - -",C21/C22*100)</f>
        <v>0.18568534773801484</v>
      </c>
      <c r="E21" s="2">
        <v>13</v>
      </c>
      <c r="F21" s="3">
        <f>IF(E22=0,"- - -",E21/E22*100)</f>
        <v>8.0291519980235926E-2</v>
      </c>
      <c r="G21" s="2">
        <v>211</v>
      </c>
      <c r="H21" s="3">
        <f>IF(G22=0,"- - -",G21/G22*100)</f>
        <v>0.93969894005522403</v>
      </c>
      <c r="I21" s="2">
        <v>4</v>
      </c>
      <c r="J21" s="3">
        <f>IF(I22=0,"- - -",I21/I22*100)</f>
        <v>4.7681487662415062E-2</v>
      </c>
      <c r="K21" s="2">
        <v>90</v>
      </c>
      <c r="L21" s="3">
        <f>IF(K22=0,"- - -",K21/K22*100)</f>
        <v>1.4058106841611997</v>
      </c>
      <c r="M21" s="2">
        <v>130</v>
      </c>
      <c r="N21" s="3">
        <f>IF(M22=0,"- - -",M21/M22*100)</f>
        <v>0.51673423960569198</v>
      </c>
      <c r="O21" s="2">
        <v>350</v>
      </c>
      <c r="P21" s="3">
        <f>IF(O22=0,"- - -",O21/O22*100)</f>
        <v>2.4771746054214736</v>
      </c>
      <c r="Q21" s="2">
        <v>0</v>
      </c>
      <c r="R21" s="3">
        <f>IF(Q22=0,"- - -",Q21/Q22*100)</f>
        <v>0</v>
      </c>
      <c r="S21" s="2">
        <v>431</v>
      </c>
      <c r="T21" s="3">
        <f>IF(S22=0,"- - -",S21/S22*100)</f>
        <v>3.506345590628051</v>
      </c>
      <c r="U21" s="2">
        <v>7</v>
      </c>
      <c r="V21" s="3">
        <f>IF(U22=0,"- - -",U21/U22*100)</f>
        <v>0.14121444422029455</v>
      </c>
      <c r="W21" s="2">
        <v>0</v>
      </c>
      <c r="X21" s="3">
        <f>IF(W22=0,"- - -",W21/W22*100)</f>
        <v>0</v>
      </c>
      <c r="Y21" s="26">
        <f t="shared" si="1"/>
        <v>1258</v>
      </c>
      <c r="Z21" s="29">
        <f>IF(Y22=0,"- - -",Y21/Y22*100)</f>
        <v>0.9947966913916082</v>
      </c>
      <c r="AC21" s="69"/>
    </row>
    <row r="22" spans="1:33" x14ac:dyDescent="0.3">
      <c r="A22" s="161" t="s">
        <v>153</v>
      </c>
      <c r="B22" s="162"/>
      <c r="C22" s="14">
        <f>SUM(C19:C21)</f>
        <v>11848</v>
      </c>
      <c r="D22" s="15">
        <f>IF(C22=0,"- - -",C22/C22*100)</f>
        <v>100</v>
      </c>
      <c r="E22" s="16">
        <f>SUM(E19:E21)</f>
        <v>16191</v>
      </c>
      <c r="F22" s="15">
        <f>IF(E22=0,"- - -",E22/E22*100)</f>
        <v>100</v>
      </c>
      <c r="G22" s="16">
        <f>SUM(G19:G21)</f>
        <v>22454</v>
      </c>
      <c r="H22" s="15">
        <f>IF(G22=0,"- - -",G22/G22*100)</f>
        <v>100</v>
      </c>
      <c r="I22" s="16">
        <f>SUM(I19:I21)</f>
        <v>8389</v>
      </c>
      <c r="J22" s="15">
        <f>IF(I22=0,"- - -",I22/I22*100)</f>
        <v>100</v>
      </c>
      <c r="K22" s="16">
        <f>SUM(K19:K21)</f>
        <v>6402</v>
      </c>
      <c r="L22" s="15">
        <f>IF(K22=0,"- - -",K22/K22*100)</f>
        <v>100</v>
      </c>
      <c r="M22" s="16">
        <f>SUM(M19:M21)</f>
        <v>25158</v>
      </c>
      <c r="N22" s="15">
        <f>IF(M22=0,"- - -",M22/M22*100)</f>
        <v>100</v>
      </c>
      <c r="O22" s="16">
        <f>SUM(O19:O21)</f>
        <v>14129</v>
      </c>
      <c r="P22" s="15">
        <f>IF(O22=0,"- - -",O22/O22*100)</f>
        <v>100</v>
      </c>
      <c r="Q22" s="16">
        <f>SUM(Q19:Q21)</f>
        <v>1749</v>
      </c>
      <c r="R22" s="15">
        <f>IF(Q22=0,"- - -",Q22/Q22*100)</f>
        <v>100</v>
      </c>
      <c r="S22" s="16">
        <f>SUM(S19:S21)</f>
        <v>12292</v>
      </c>
      <c r="T22" s="15">
        <f>IF(S22=0,"- - -",S22/S22*100)</f>
        <v>100</v>
      </c>
      <c r="U22" s="16">
        <f>SUM(U19:U21)</f>
        <v>4957</v>
      </c>
      <c r="V22" s="15">
        <f>IF(U22=0,"- - -",U22/U22*100)</f>
        <v>100</v>
      </c>
      <c r="W22" s="16">
        <f>SUM(W19:W21)</f>
        <v>2889</v>
      </c>
      <c r="X22" s="15">
        <f>IF(W22=0,"- - -",W22/W22*100)</f>
        <v>100</v>
      </c>
      <c r="Y22" s="22">
        <f>SUM(Y19:Y21)</f>
        <v>126458</v>
      </c>
      <c r="Z22" s="23">
        <f>IF(Y22=0,"- - -",Y22/Y22*100)</f>
        <v>100</v>
      </c>
      <c r="AC22" s="69"/>
    </row>
    <row r="23" spans="1:33" ht="15" thickBot="1" x14ac:dyDescent="0.35">
      <c r="A23" s="163" t="s">
        <v>380</v>
      </c>
      <c r="B23" s="164"/>
      <c r="C23" s="18">
        <f>IF(Y22=0,"- - -",C22/Y22*100)</f>
        <v>9.3691186006421106</v>
      </c>
      <c r="D23" s="19"/>
      <c r="E23" s="20">
        <f>IF(Y22=0,"- - -",E22/Y22*100)</f>
        <v>12.803460437457495</v>
      </c>
      <c r="F23" s="19"/>
      <c r="G23" s="20">
        <f>IF(Y22=0,"- - -",G22/Y22*100)</f>
        <v>17.756092932040676</v>
      </c>
      <c r="H23" s="19"/>
      <c r="I23" s="20">
        <f>IF(Y22=0,"- - -",I22/Y22*100)</f>
        <v>6.6338230875073148</v>
      </c>
      <c r="J23" s="19"/>
      <c r="K23" s="20">
        <f>IF(Y22=0,"- - -",K22/Y22*100)</f>
        <v>5.0625504119944962</v>
      </c>
      <c r="L23" s="19"/>
      <c r="M23" s="20">
        <f>IF(Y22=0,"- - -",M22/Y22*100)</f>
        <v>19.894352275063657</v>
      </c>
      <c r="N23" s="19"/>
      <c r="O23" s="20">
        <f>IF(Y22=0,"- - -",O22/Y22*100)</f>
        <v>11.172879533125622</v>
      </c>
      <c r="P23" s="19"/>
      <c r="Q23" s="20">
        <f>IF(Y22=0,"- - -",Q22/Y22*100)</f>
        <v>1.3830678960603522</v>
      </c>
      <c r="R23" s="19"/>
      <c r="S23" s="20">
        <f>IF(Y22=0,"- - -",S22/Y22*100)</f>
        <v>9.7202233152509123</v>
      </c>
      <c r="T23" s="19"/>
      <c r="U23" s="20">
        <f>IF(Y22=0,"- - -",U22/Y22*100)</f>
        <v>3.9198785367473787</v>
      </c>
      <c r="V23" s="19"/>
      <c r="W23" s="20">
        <f>IF(Y22=0,"- - -",W22/Y22*100)</f>
        <v>2.2845529741099813</v>
      </c>
      <c r="X23" s="19"/>
      <c r="Y23" s="24">
        <f>IF(Y22=0,"- - -",Y22/Y22*100)</f>
        <v>100</v>
      </c>
      <c r="Z23" s="25"/>
    </row>
    <row r="24" spans="1:33" x14ac:dyDescent="0.3">
      <c r="A24" s="63"/>
    </row>
    <row r="26" spans="1:33" x14ac:dyDescent="0.3">
      <c r="A26" s="1" t="s">
        <v>338</v>
      </c>
      <c r="J26" s="48"/>
      <c r="L26" s="48"/>
    </row>
    <row r="27" spans="1:33" ht="15" thickBot="1" x14ac:dyDescent="0.35"/>
    <row r="28" spans="1:33" ht="14.4" customHeight="1" x14ac:dyDescent="0.3">
      <c r="A28" s="157" t="s">
        <v>336</v>
      </c>
      <c r="B28" s="158"/>
      <c r="C28" s="32" t="s">
        <v>562</v>
      </c>
      <c r="D28" s="33"/>
      <c r="E28" s="33" t="s">
        <v>411</v>
      </c>
      <c r="F28" s="33"/>
      <c r="G28" s="33" t="s">
        <v>412</v>
      </c>
      <c r="H28" s="33"/>
      <c r="I28" s="33" t="s">
        <v>413</v>
      </c>
      <c r="J28" s="33"/>
      <c r="K28" s="33" t="s">
        <v>414</v>
      </c>
      <c r="L28" s="33"/>
      <c r="M28" s="33" t="s">
        <v>415</v>
      </c>
      <c r="N28" s="33"/>
      <c r="O28" s="33" t="s">
        <v>416</v>
      </c>
      <c r="P28" s="33"/>
      <c r="Q28" s="33" t="s">
        <v>417</v>
      </c>
      <c r="R28" s="33"/>
      <c r="S28" s="33" t="s">
        <v>418</v>
      </c>
      <c r="T28" s="33"/>
      <c r="U28" s="33" t="s">
        <v>419</v>
      </c>
      <c r="V28" s="33"/>
      <c r="W28" s="33" t="s">
        <v>420</v>
      </c>
      <c r="X28" s="33"/>
      <c r="Y28" s="33" t="s">
        <v>421</v>
      </c>
      <c r="Z28" s="33"/>
      <c r="AA28" s="33" t="s">
        <v>422</v>
      </c>
      <c r="AB28" s="34"/>
      <c r="AC28" s="35" t="s">
        <v>153</v>
      </c>
      <c r="AD28" s="36"/>
    </row>
    <row r="29" spans="1:33" ht="15" thickBot="1" x14ac:dyDescent="0.35">
      <c r="A29" s="159"/>
      <c r="B29" s="160"/>
      <c r="C29" s="37" t="s">
        <v>154</v>
      </c>
      <c r="D29" s="38" t="s">
        <v>0</v>
      </c>
      <c r="E29" s="39" t="s">
        <v>154</v>
      </c>
      <c r="F29" s="38" t="s">
        <v>0</v>
      </c>
      <c r="G29" s="39" t="s">
        <v>154</v>
      </c>
      <c r="H29" s="38" t="s">
        <v>0</v>
      </c>
      <c r="I29" s="37" t="s">
        <v>154</v>
      </c>
      <c r="J29" s="38" t="s">
        <v>0</v>
      </c>
      <c r="K29" s="37" t="s">
        <v>154</v>
      </c>
      <c r="L29" s="38" t="s">
        <v>0</v>
      </c>
      <c r="M29" s="37" t="s">
        <v>154</v>
      </c>
      <c r="N29" s="38" t="s">
        <v>0</v>
      </c>
      <c r="O29" s="37" t="s">
        <v>154</v>
      </c>
      <c r="P29" s="38" t="s">
        <v>0</v>
      </c>
      <c r="Q29" s="37" t="s">
        <v>154</v>
      </c>
      <c r="R29" s="38" t="s">
        <v>0</v>
      </c>
      <c r="S29" s="37" t="s">
        <v>154</v>
      </c>
      <c r="T29" s="38" t="s">
        <v>0</v>
      </c>
      <c r="U29" s="37" t="s">
        <v>154</v>
      </c>
      <c r="V29" s="38" t="s">
        <v>0</v>
      </c>
      <c r="W29" s="37" t="s">
        <v>154</v>
      </c>
      <c r="X29" s="38" t="s">
        <v>0</v>
      </c>
      <c r="Y29" s="37" t="s">
        <v>154</v>
      </c>
      <c r="Z29" s="38" t="s">
        <v>0</v>
      </c>
      <c r="AA29" s="37" t="s">
        <v>154</v>
      </c>
      <c r="AB29" s="38" t="s">
        <v>0</v>
      </c>
      <c r="AC29" s="41" t="s">
        <v>154</v>
      </c>
      <c r="AD29" s="42" t="s">
        <v>0</v>
      </c>
    </row>
    <row r="30" spans="1:33" x14ac:dyDescent="0.3">
      <c r="A30" s="55" t="s">
        <v>50</v>
      </c>
      <c r="B30" s="62" t="s">
        <v>336</v>
      </c>
      <c r="C30" s="8">
        <v>944</v>
      </c>
      <c r="D30" s="5">
        <f>IF(C33=0,"- - -",C30/C33*100)</f>
        <v>21.897471584319185</v>
      </c>
      <c r="E30" s="4">
        <v>26269</v>
      </c>
      <c r="F30" s="5">
        <f>IF(E33=0,"- - -",E30/E33*100)</f>
        <v>25.106565994456659</v>
      </c>
      <c r="G30" s="4">
        <v>42</v>
      </c>
      <c r="H30" s="5">
        <f>IF(G33=0,"- - -",G30/G33*100)</f>
        <v>21</v>
      </c>
      <c r="I30" s="4">
        <v>379</v>
      </c>
      <c r="J30" s="5">
        <f>IF(I33=0,"- - -",I30/I33*100)</f>
        <v>26.540616246498601</v>
      </c>
      <c r="K30" s="4">
        <v>33</v>
      </c>
      <c r="L30" s="5">
        <f>IF(K33=0,"- - -",K30/K33*100)</f>
        <v>25</v>
      </c>
      <c r="M30" s="4">
        <v>4</v>
      </c>
      <c r="N30" s="5">
        <f>IF(M33=0,"- - -",M30/M33*100)</f>
        <v>16.666666666666664</v>
      </c>
      <c r="O30" s="4">
        <v>287</v>
      </c>
      <c r="P30" s="5">
        <f>IF(O33=0,"- - -",O30/O33*100)</f>
        <v>22.179289026275114</v>
      </c>
      <c r="Q30" s="4">
        <v>924</v>
      </c>
      <c r="R30" s="5">
        <f>IF(Q33=0,"- - -",Q30/Q33*100)</f>
        <v>24.322190050013162</v>
      </c>
      <c r="S30" s="4">
        <v>376</v>
      </c>
      <c r="T30" s="5">
        <f>IF(S33=0,"- - -",S30/S33*100)</f>
        <v>20.659340659340657</v>
      </c>
      <c r="U30" s="4">
        <v>1367</v>
      </c>
      <c r="V30" s="5">
        <f>IF(U33=0,"- - -",U30/U33*100)</f>
        <v>22.539159109645507</v>
      </c>
      <c r="W30" s="4">
        <v>169</v>
      </c>
      <c r="X30" s="5">
        <f>IF(W33=0,"- - -",W30/W33*100)</f>
        <v>22.091503267973856</v>
      </c>
      <c r="Y30" s="4">
        <v>385</v>
      </c>
      <c r="Z30" s="5">
        <f>IF(Y33=0,"- - -",Y30/Y33*100)</f>
        <v>19.622833843017329</v>
      </c>
      <c r="AA30" s="4">
        <v>9</v>
      </c>
      <c r="AB30" s="5">
        <f>IF(AA33=0,"- - -",AA30/AA33*100)</f>
        <v>32.142857142857146</v>
      </c>
      <c r="AC30" s="26">
        <f>C30+E30+G30+I30+K30+M30+O30+Q30+S30+U30+W30+Y30+AA30</f>
        <v>31188</v>
      </c>
      <c r="AD30" s="27">
        <f>IF(AC33=0,"- - -",AC30/AC33*100)</f>
        <v>24.662733872115645</v>
      </c>
      <c r="AG30" s="69"/>
    </row>
    <row r="31" spans="1:33" x14ac:dyDescent="0.3">
      <c r="A31" s="52" t="s">
        <v>51</v>
      </c>
      <c r="B31" s="62" t="s">
        <v>347</v>
      </c>
      <c r="C31" s="9">
        <v>3102</v>
      </c>
      <c r="D31" s="3">
        <f>IF(C33=0,"- - -",C31/C33*100)</f>
        <v>71.955462769659007</v>
      </c>
      <c r="E31" s="2">
        <v>77469</v>
      </c>
      <c r="F31" s="3">
        <f>IF(E33=0,"- - -",E31/E33*100)</f>
        <v>74.040906049890083</v>
      </c>
      <c r="G31" s="2">
        <v>158</v>
      </c>
      <c r="H31" s="3">
        <f>IF(G33=0,"- - -",G31/G33*100)</f>
        <v>79</v>
      </c>
      <c r="I31" s="2">
        <v>1047</v>
      </c>
      <c r="J31" s="3">
        <f>IF(I33=0,"- - -",I31/I33*100)</f>
        <v>73.319327731092429</v>
      </c>
      <c r="K31" s="2">
        <v>98</v>
      </c>
      <c r="L31" s="3">
        <f>IF(K33=0,"- - -",K31/K33*100)</f>
        <v>74.242424242424249</v>
      </c>
      <c r="M31" s="2">
        <v>20</v>
      </c>
      <c r="N31" s="3">
        <f>IF(M33=0,"- - -",M31/M33*100)</f>
        <v>83.333333333333343</v>
      </c>
      <c r="O31" s="2">
        <v>1003</v>
      </c>
      <c r="P31" s="3">
        <f>IF(O33=0,"- - -",O31/O33*100)</f>
        <v>77.511591962905726</v>
      </c>
      <c r="Q31" s="2">
        <v>2857</v>
      </c>
      <c r="R31" s="3">
        <f>IF(Q33=0,"- - -",Q31/Q33*100)</f>
        <v>75.204001052908666</v>
      </c>
      <c r="S31" s="2">
        <v>1430</v>
      </c>
      <c r="T31" s="3">
        <f>IF(S33=0,"- - -",S31/S33*100)</f>
        <v>78.571428571428569</v>
      </c>
      <c r="U31" s="2">
        <v>4649</v>
      </c>
      <c r="V31" s="3">
        <f>IF(U33=0,"- - -",U31/U33*100)</f>
        <v>76.652926628194564</v>
      </c>
      <c r="W31" s="2">
        <v>591</v>
      </c>
      <c r="X31" s="3">
        <f>IF(W33=0,"- - -",W31/W33*100)</f>
        <v>77.254901960784323</v>
      </c>
      <c r="Y31" s="2">
        <v>1569</v>
      </c>
      <c r="Z31" s="3">
        <f>IF(Y33=0,"- - -",Y31/Y33*100)</f>
        <v>79.969418960244653</v>
      </c>
      <c r="AA31" s="2">
        <v>19</v>
      </c>
      <c r="AB31" s="3">
        <f>IF(AA33=0,"- - -",AA31/AA33*100)</f>
        <v>67.857142857142861</v>
      </c>
      <c r="AC31" s="26">
        <f t="shared" ref="AC31:AC32" si="2">C31+E31+G31+I31+K31+M31+O31+Q31+S31+U31+W31+Y31+AA31</f>
        <v>94012</v>
      </c>
      <c r="AD31" s="29">
        <f>IF(AC33=0,"- - -",AC31/AC33*100)</f>
        <v>74.342469436492749</v>
      </c>
      <c r="AG31" s="69"/>
    </row>
    <row r="32" spans="1:33" ht="15" thickBot="1" x14ac:dyDescent="0.35">
      <c r="A32" s="52" t="s">
        <v>52</v>
      </c>
      <c r="B32" s="62" t="s">
        <v>262</v>
      </c>
      <c r="C32" s="9">
        <v>265</v>
      </c>
      <c r="D32" s="3">
        <f>IF(C33=0,"- - -",C32/C33*100)</f>
        <v>6.1470656460218054</v>
      </c>
      <c r="E32" s="2">
        <v>892</v>
      </c>
      <c r="F32" s="3">
        <f>IF(E33=0,"- - -",E32/E33*100)</f>
        <v>0.85252795565325423</v>
      </c>
      <c r="G32" s="2">
        <v>0</v>
      </c>
      <c r="H32" s="3">
        <f>IF(G33=0,"- - -",G32/G33*100)</f>
        <v>0</v>
      </c>
      <c r="I32" s="2">
        <v>2</v>
      </c>
      <c r="J32" s="3">
        <f>IF(I33=0,"- - -",I32/I33*100)</f>
        <v>0.14005602240896359</v>
      </c>
      <c r="K32" s="2">
        <v>1</v>
      </c>
      <c r="L32" s="3">
        <f>IF(K33=0,"- - -",K32/K33*100)</f>
        <v>0.75757575757575757</v>
      </c>
      <c r="M32" s="2">
        <v>0</v>
      </c>
      <c r="N32" s="3">
        <f>IF(M33=0,"- - -",M32/M33*100)</f>
        <v>0</v>
      </c>
      <c r="O32" s="2">
        <v>4</v>
      </c>
      <c r="P32" s="3">
        <f>IF(O33=0,"- - -",O32/O33*100)</f>
        <v>0.30911901081916537</v>
      </c>
      <c r="Q32" s="2">
        <v>18</v>
      </c>
      <c r="R32" s="3">
        <f>IF(Q33=0,"- - -",Q32/Q33*100)</f>
        <v>0.47380889707817847</v>
      </c>
      <c r="S32" s="2">
        <v>14</v>
      </c>
      <c r="T32" s="3">
        <f>IF(S33=0,"- - -",S32/S33*100)</f>
        <v>0.76923076923076927</v>
      </c>
      <c r="U32" s="2">
        <v>49</v>
      </c>
      <c r="V32" s="3">
        <f>IF(U33=0,"- - -",U32/U33*100)</f>
        <v>0.80791426215993412</v>
      </c>
      <c r="W32" s="2">
        <v>5</v>
      </c>
      <c r="X32" s="3">
        <f>IF(W33=0,"- - -",W32/W33*100)</f>
        <v>0.65359477124183007</v>
      </c>
      <c r="Y32" s="2">
        <v>8</v>
      </c>
      <c r="Z32" s="3">
        <f>IF(Y33=0,"- - -",Y32/Y33*100)</f>
        <v>0.40774719673802245</v>
      </c>
      <c r="AA32" s="2">
        <v>0</v>
      </c>
      <c r="AB32" s="3">
        <f>IF(AA33=0,"- - -",AA32/AA33*100)</f>
        <v>0</v>
      </c>
      <c r="AC32" s="26">
        <f t="shared" si="2"/>
        <v>1258</v>
      </c>
      <c r="AD32" s="29">
        <f>IF(AC33=0,"- - -",AC32/AC33*100)</f>
        <v>0.9947966913916082</v>
      </c>
      <c r="AG32" s="69"/>
    </row>
    <row r="33" spans="1:33" x14ac:dyDescent="0.3">
      <c r="A33" s="161" t="s">
        <v>153</v>
      </c>
      <c r="B33" s="162"/>
      <c r="C33" s="14">
        <f>SUM(C30:C32)</f>
        <v>4311</v>
      </c>
      <c r="D33" s="15">
        <f>IF(C33=0,"- - -",C33/C33*100)</f>
        <v>100</v>
      </c>
      <c r="E33" s="16">
        <f>SUM(E30:E32)</f>
        <v>104630</v>
      </c>
      <c r="F33" s="15">
        <f>IF(E33=0,"- - -",E33/E33*100)</f>
        <v>100</v>
      </c>
      <c r="G33" s="16">
        <f>SUM(G30:G32)</f>
        <v>200</v>
      </c>
      <c r="H33" s="15">
        <f>IF(G33=0,"- - -",G33/G33*100)</f>
        <v>100</v>
      </c>
      <c r="I33" s="16">
        <f>SUM(I30:I32)</f>
        <v>1428</v>
      </c>
      <c r="J33" s="15">
        <f>IF(I33=0,"- - -",I33/I33*100)</f>
        <v>100</v>
      </c>
      <c r="K33" s="16">
        <f>SUM(K30:K32)</f>
        <v>132</v>
      </c>
      <c r="L33" s="15">
        <f>IF(K33=0,"- - -",K33/K33*100)</f>
        <v>100</v>
      </c>
      <c r="M33" s="16">
        <f>SUM(M30:M32)</f>
        <v>24</v>
      </c>
      <c r="N33" s="15">
        <f>IF(M33=0,"- - -",M33/M33*100)</f>
        <v>100</v>
      </c>
      <c r="O33" s="16">
        <f>SUM(O30:O32)</f>
        <v>1294</v>
      </c>
      <c r="P33" s="15">
        <f>IF(O33=0,"- - -",O33/O33*100)</f>
        <v>100</v>
      </c>
      <c r="Q33" s="16">
        <f>SUM(Q30:Q32)</f>
        <v>3799</v>
      </c>
      <c r="R33" s="15">
        <f>IF(Q33=0,"- - -",Q33/Q33*100)</f>
        <v>100</v>
      </c>
      <c r="S33" s="16">
        <f>SUM(S30:S32)</f>
        <v>1820</v>
      </c>
      <c r="T33" s="15">
        <f>IF(S33=0,"- - -",S33/S33*100)</f>
        <v>100</v>
      </c>
      <c r="U33" s="16">
        <f>SUM(U30:U32)</f>
        <v>6065</v>
      </c>
      <c r="V33" s="15">
        <f>IF(U33=0,"- - -",U33/U33*100)</f>
        <v>100</v>
      </c>
      <c r="W33" s="16">
        <f>SUM(W30:W32)</f>
        <v>765</v>
      </c>
      <c r="X33" s="15">
        <f>IF(W33=0,"- - -",W33/W33*100)</f>
        <v>100</v>
      </c>
      <c r="Y33" s="16">
        <f>SUM(Y30:Y32)</f>
        <v>1962</v>
      </c>
      <c r="Z33" s="15">
        <f>IF(Y33=0,"- - -",Y33/Y33*100)</f>
        <v>100</v>
      </c>
      <c r="AA33" s="16">
        <f>SUM(AA30:AA32)</f>
        <v>28</v>
      </c>
      <c r="AB33" s="15">
        <f>IF(AA33=0,"- - -",AA33/AA33*100)</f>
        <v>100</v>
      </c>
      <c r="AC33" s="22">
        <f>SUM(AC30:AC32)</f>
        <v>126458</v>
      </c>
      <c r="AD33" s="23">
        <f>IF(AC33=0,"- - -",AC33/AC33*100)</f>
        <v>100</v>
      </c>
      <c r="AG33" s="69"/>
    </row>
    <row r="34" spans="1:33" ht="15" thickBot="1" x14ac:dyDescent="0.35">
      <c r="A34" s="163" t="s">
        <v>165</v>
      </c>
      <c r="B34" s="164"/>
      <c r="C34" s="18">
        <f>IF($AC33=0,"- - -",C33/$AC33*100)</f>
        <v>3.4090369925192556</v>
      </c>
      <c r="D34" s="19"/>
      <c r="E34" s="20">
        <f>IF($AC33=0,"- - -",E33/$AC33*100)</f>
        <v>82.738933084502364</v>
      </c>
      <c r="F34" s="19"/>
      <c r="G34" s="20">
        <f>IF($AC33=0,"- - -",G33/$AC33*100)</f>
        <v>0.15815527685081213</v>
      </c>
      <c r="H34" s="19"/>
      <c r="I34" s="20">
        <f>IF($AC33=0,"- - -",I33/$AC33*100)</f>
        <v>1.1292286767147985</v>
      </c>
      <c r="J34" s="19"/>
      <c r="K34" s="20">
        <f>IF($AC33=0,"- - -",K33/$AC33*100)</f>
        <v>0.10438248272153601</v>
      </c>
      <c r="L34" s="19"/>
      <c r="M34" s="20">
        <f>IF($AC33=0,"- - -",M33/$AC33*100)</f>
        <v>1.8978633222097457E-2</v>
      </c>
      <c r="N34" s="19"/>
      <c r="O34" s="20">
        <f>IF($AC33=0,"- - -",O33/$AC33*100)</f>
        <v>1.0232646412247546</v>
      </c>
      <c r="P34" s="19"/>
      <c r="Q34" s="20">
        <f>IF($AC33=0,"- - -",Q33/$AC33*100)</f>
        <v>3.004159483781176</v>
      </c>
      <c r="R34" s="19"/>
      <c r="S34" s="20">
        <f>IF($AC33=0,"- - -",S33/$AC33*100)</f>
        <v>1.4392130193423902</v>
      </c>
      <c r="T34" s="19"/>
      <c r="U34" s="20">
        <f>IF($AC33=0,"- - -",U33/$AC33*100)</f>
        <v>4.7960587705008777</v>
      </c>
      <c r="V34" s="19"/>
      <c r="W34" s="20">
        <f>IF($AC33=0,"- - -",W33/$AC33*100)</f>
        <v>0.60494393395435631</v>
      </c>
      <c r="X34" s="19"/>
      <c r="Y34" s="168">
        <f>IF($AC33=0,"- - -",Y33/$AC33*100)</f>
        <v>1.5515032659064669</v>
      </c>
      <c r="Z34" s="169"/>
      <c r="AA34" s="168">
        <f>IF($AC33=0,"- - -",AA33/$AC33*100)</f>
        <v>2.21417387591137E-2</v>
      </c>
      <c r="AB34" s="169"/>
      <c r="AC34" s="24">
        <f>IF($AC33=0,"- - -",AC33/$AC33*100)</f>
        <v>100</v>
      </c>
      <c r="AD34" s="25"/>
    </row>
    <row r="35" spans="1:33" x14ac:dyDescent="0.3">
      <c r="A35" s="63"/>
    </row>
    <row r="37" spans="1:33" x14ac:dyDescent="0.3">
      <c r="A37" s="1" t="s">
        <v>339</v>
      </c>
      <c r="J37" s="48"/>
      <c r="L37" s="48"/>
    </row>
    <row r="38" spans="1:33" ht="15" thickBot="1" x14ac:dyDescent="0.35"/>
    <row r="39" spans="1:33" ht="14.4" customHeight="1" x14ac:dyDescent="0.3">
      <c r="A39" s="157" t="s">
        <v>336</v>
      </c>
      <c r="B39" s="158"/>
      <c r="C39" s="32" t="s">
        <v>184</v>
      </c>
      <c r="D39" s="33"/>
      <c r="E39" s="33" t="s">
        <v>185</v>
      </c>
      <c r="F39" s="33"/>
      <c r="G39" s="33" t="s">
        <v>170</v>
      </c>
      <c r="H39" s="33"/>
      <c r="I39" s="33" t="s">
        <v>171</v>
      </c>
      <c r="J39" s="33"/>
      <c r="K39" s="33" t="s">
        <v>172</v>
      </c>
      <c r="L39" s="33"/>
      <c r="M39" s="33" t="s">
        <v>173</v>
      </c>
      <c r="N39" s="33"/>
      <c r="O39" s="33" t="s">
        <v>174</v>
      </c>
      <c r="P39" s="33"/>
      <c r="Q39" s="33" t="s">
        <v>175</v>
      </c>
      <c r="R39" s="33"/>
      <c r="S39" s="33" t="s">
        <v>176</v>
      </c>
      <c r="T39" s="33"/>
      <c r="U39" s="33" t="s">
        <v>177</v>
      </c>
      <c r="V39" s="33"/>
      <c r="W39" s="33" t="s">
        <v>178</v>
      </c>
      <c r="X39" s="33"/>
      <c r="Y39" s="33" t="s">
        <v>179</v>
      </c>
      <c r="Z39" s="33"/>
      <c r="AA39" s="35" t="s">
        <v>153</v>
      </c>
      <c r="AB39" s="36"/>
    </row>
    <row r="40" spans="1:33" ht="15" thickBot="1" x14ac:dyDescent="0.35">
      <c r="A40" s="159"/>
      <c r="B40" s="160"/>
      <c r="C40" s="37" t="s">
        <v>154</v>
      </c>
      <c r="D40" s="38" t="s">
        <v>0</v>
      </c>
      <c r="E40" s="39" t="s">
        <v>154</v>
      </c>
      <c r="F40" s="38" t="s">
        <v>0</v>
      </c>
      <c r="G40" s="39" t="s">
        <v>154</v>
      </c>
      <c r="H40" s="38" t="s">
        <v>0</v>
      </c>
      <c r="I40" s="37" t="s">
        <v>154</v>
      </c>
      <c r="J40" s="38" t="s">
        <v>0</v>
      </c>
      <c r="K40" s="37" t="s">
        <v>154</v>
      </c>
      <c r="L40" s="38" t="s">
        <v>0</v>
      </c>
      <c r="M40" s="37" t="s">
        <v>154</v>
      </c>
      <c r="N40" s="38" t="s">
        <v>0</v>
      </c>
      <c r="O40" s="37" t="s">
        <v>154</v>
      </c>
      <c r="P40" s="38" t="s">
        <v>0</v>
      </c>
      <c r="Q40" s="37" t="s">
        <v>154</v>
      </c>
      <c r="R40" s="38" t="s">
        <v>0</v>
      </c>
      <c r="S40" s="37" t="s">
        <v>154</v>
      </c>
      <c r="T40" s="38" t="s">
        <v>0</v>
      </c>
      <c r="U40" s="37" t="s">
        <v>154</v>
      </c>
      <c r="V40" s="38" t="s">
        <v>0</v>
      </c>
      <c r="W40" s="37" t="s">
        <v>154</v>
      </c>
      <c r="X40" s="38" t="s">
        <v>0</v>
      </c>
      <c r="Y40" s="37" t="s">
        <v>154</v>
      </c>
      <c r="Z40" s="38" t="s">
        <v>0</v>
      </c>
      <c r="AA40" s="41" t="s">
        <v>154</v>
      </c>
      <c r="AB40" s="42" t="s">
        <v>0</v>
      </c>
    </row>
    <row r="41" spans="1:33" x14ac:dyDescent="0.3">
      <c r="A41" s="55" t="s">
        <v>50</v>
      </c>
      <c r="B41" s="62" t="s">
        <v>336</v>
      </c>
      <c r="C41" s="8">
        <v>52</v>
      </c>
      <c r="D41" s="5">
        <f>IF(C44=0,"- - -",C41/C44*100)</f>
        <v>8.7394957983193269</v>
      </c>
      <c r="E41" s="4">
        <v>454</v>
      </c>
      <c r="F41" s="5">
        <f>IF(E44=0,"- - -",E41/E44*100)</f>
        <v>20.304114490161002</v>
      </c>
      <c r="G41" s="4">
        <v>963</v>
      </c>
      <c r="H41" s="5">
        <f>IF(G44=0,"- - -",G41/G44*100)</f>
        <v>22.685512367491167</v>
      </c>
      <c r="I41" s="4">
        <v>3336</v>
      </c>
      <c r="J41" s="5">
        <f>IF(I44=0,"- - -",I41/I44*100)</f>
        <v>19.489396506397149</v>
      </c>
      <c r="K41" s="4">
        <v>8855</v>
      </c>
      <c r="L41" s="5">
        <f>IF(K44=0,"- - -",K41/K44*100)</f>
        <v>20.980429322845094</v>
      </c>
      <c r="M41" s="4">
        <v>9941</v>
      </c>
      <c r="N41" s="5">
        <f>IF(M44=0,"- - -",M41/M44*100)</f>
        <v>29.577506694436178</v>
      </c>
      <c r="O41" s="4">
        <v>4214</v>
      </c>
      <c r="P41" s="5">
        <f>IF(O44=0,"- - -",O41/O44*100)</f>
        <v>28.401968052840871</v>
      </c>
      <c r="Q41" s="4">
        <v>1765</v>
      </c>
      <c r="R41" s="5">
        <f>IF(Q44=0,"- - -",Q41/Q44*100)</f>
        <v>29.723812731559445</v>
      </c>
      <c r="S41" s="4">
        <v>681</v>
      </c>
      <c r="T41" s="5">
        <f>IF(S44=0,"- - -",S41/S44*100)</f>
        <v>32.693230916946717</v>
      </c>
      <c r="U41" s="4">
        <v>285</v>
      </c>
      <c r="V41" s="5">
        <f>IF(U44=0,"- - -",U41/U44*100)</f>
        <v>31.526548672566374</v>
      </c>
      <c r="W41" s="4">
        <v>157</v>
      </c>
      <c r="X41" s="5">
        <f>IF(W44=0,"- - -",W41/W44*100)</f>
        <v>28.545454545454547</v>
      </c>
      <c r="Y41" s="4">
        <v>485</v>
      </c>
      <c r="Z41" s="5">
        <f>IF(Y44=0,"- - -",Y41/Y44*100)</f>
        <v>22.695367337388863</v>
      </c>
      <c r="AA41" s="26">
        <f>C41+E41+G41+I41+K41+M41+O41+Q41+S41+U41+W41+Y41</f>
        <v>31188</v>
      </c>
      <c r="AB41" s="27">
        <f>IF(AA44=0,"- - -",AA41/AA44*100)</f>
        <v>24.662733872115645</v>
      </c>
      <c r="AE41" s="69"/>
    </row>
    <row r="42" spans="1:33" x14ac:dyDescent="0.3">
      <c r="A42" s="52" t="s">
        <v>51</v>
      </c>
      <c r="B42" s="62" t="s">
        <v>347</v>
      </c>
      <c r="C42" s="9">
        <v>526</v>
      </c>
      <c r="D42" s="3">
        <f>IF(C44=0,"- - -",C42/C44*100)</f>
        <v>88.403361344537814</v>
      </c>
      <c r="E42" s="2">
        <v>1754</v>
      </c>
      <c r="F42" s="3">
        <f>IF(E44=0,"- - -",E42/E44*100)</f>
        <v>78.443649373881925</v>
      </c>
      <c r="G42" s="2">
        <v>3257</v>
      </c>
      <c r="H42" s="3">
        <f>IF(G44=0,"- - -",G42/G44*100)</f>
        <v>76.725559481743218</v>
      </c>
      <c r="I42" s="2">
        <v>13682</v>
      </c>
      <c r="J42" s="3">
        <f>IF(I44=0,"- - -",I42/I44*100)</f>
        <v>79.932231115265523</v>
      </c>
      <c r="K42" s="2">
        <v>32993</v>
      </c>
      <c r="L42" s="3">
        <f>IF(K44=0,"- - -",K42/K44*100)</f>
        <v>78.171350045017292</v>
      </c>
      <c r="M42" s="2">
        <v>23258</v>
      </c>
      <c r="N42" s="3">
        <f>IF(M44=0,"- - -",M42/M44*100)</f>
        <v>69.199642963403747</v>
      </c>
      <c r="O42" s="2">
        <v>10481</v>
      </c>
      <c r="P42" s="3">
        <f>IF(O44=0,"- - -",O42/O44*100)</f>
        <v>70.64096515468087</v>
      </c>
      <c r="Q42" s="2">
        <v>4087</v>
      </c>
      <c r="R42" s="3">
        <f>IF(Q44=0,"- - -",Q42/Q44*100)</f>
        <v>68.827888177837664</v>
      </c>
      <c r="S42" s="2">
        <v>1379</v>
      </c>
      <c r="T42" s="3">
        <f>IF(S44=0,"- - -",S42/S44*100)</f>
        <v>66.202592414786366</v>
      </c>
      <c r="U42" s="2">
        <v>606</v>
      </c>
      <c r="V42" s="3">
        <f>IF(U44=0,"- - -",U42/U44*100)</f>
        <v>67.035398230088489</v>
      </c>
      <c r="W42" s="2">
        <v>386</v>
      </c>
      <c r="X42" s="3">
        <f>IF(W44=0,"- - -",W42/W44*100)</f>
        <v>70.181818181818173</v>
      </c>
      <c r="Y42" s="2">
        <v>1603</v>
      </c>
      <c r="Z42" s="3">
        <f>IF(Y44=0,"- - -",Y42/Y44*100)</f>
        <v>75.011698642957413</v>
      </c>
      <c r="AA42" s="26">
        <f t="shared" ref="AA42:AA43" si="3">C42+E42+G42+I42+K42+M42+O42+Q42+S42+U42+W42+Y42</f>
        <v>94012</v>
      </c>
      <c r="AB42" s="29">
        <f>IF(AA44=0,"- - -",AA42/AA44*100)</f>
        <v>74.342469436492749</v>
      </c>
      <c r="AE42" s="69"/>
    </row>
    <row r="43" spans="1:33" ht="15" thickBot="1" x14ac:dyDescent="0.35">
      <c r="A43" s="52" t="s">
        <v>52</v>
      </c>
      <c r="B43" s="62" t="s">
        <v>262</v>
      </c>
      <c r="C43" s="9">
        <v>17</v>
      </c>
      <c r="D43" s="3">
        <f>IF(C44=0,"- - -",C43/C44*100)</f>
        <v>2.8571428571428572</v>
      </c>
      <c r="E43" s="2">
        <v>28</v>
      </c>
      <c r="F43" s="3">
        <f>IF(E44=0,"- - -",E43/E44*100)</f>
        <v>1.2522361359570662</v>
      </c>
      <c r="G43" s="2">
        <v>25</v>
      </c>
      <c r="H43" s="3">
        <f>IF(G44=0,"- - -",G43/G44*100)</f>
        <v>0.58892815076560656</v>
      </c>
      <c r="I43" s="2">
        <v>99</v>
      </c>
      <c r="J43" s="3">
        <f>IF(I44=0,"- - -",I43/I44*100)</f>
        <v>0.57837237833732547</v>
      </c>
      <c r="K43" s="2">
        <v>358</v>
      </c>
      <c r="L43" s="3">
        <f>IF(K44=0,"- - -",K43/K44*100)</f>
        <v>0.84822063213761068</v>
      </c>
      <c r="M43" s="2">
        <v>411</v>
      </c>
      <c r="N43" s="3">
        <f>IF(M44=0,"- - -",M43/M44*100)</f>
        <v>1.2228503421600714</v>
      </c>
      <c r="O43" s="2">
        <v>142</v>
      </c>
      <c r="P43" s="3">
        <f>IF(O44=0,"- - -",O43/O44*100)</f>
        <v>0.95706679247826376</v>
      </c>
      <c r="Q43" s="2">
        <v>86</v>
      </c>
      <c r="R43" s="3">
        <f>IF(Q44=0,"- - -",Q43/Q44*100)</f>
        <v>1.4482990906028967</v>
      </c>
      <c r="S43" s="2">
        <v>23</v>
      </c>
      <c r="T43" s="3">
        <f>IF(S44=0,"- - -",S43/S44*100)</f>
        <v>1.1041766682669227</v>
      </c>
      <c r="U43" s="2">
        <v>13</v>
      </c>
      <c r="V43" s="3">
        <f>IF(U44=0,"- - -",U43/U44*100)</f>
        <v>1.4380530973451326</v>
      </c>
      <c r="W43" s="2">
        <v>7</v>
      </c>
      <c r="X43" s="3">
        <f>IF(W44=0,"- - -",W43/W44*100)</f>
        <v>1.2727272727272727</v>
      </c>
      <c r="Y43" s="2">
        <v>49</v>
      </c>
      <c r="Z43" s="3">
        <f>IF(Y44=0,"- - -",Y43/Y44*100)</f>
        <v>2.2929340196537202</v>
      </c>
      <c r="AA43" s="26">
        <f t="shared" si="3"/>
        <v>1258</v>
      </c>
      <c r="AB43" s="29">
        <f>IF(AA44=0,"- - -",AA43/AA44*100)</f>
        <v>0.9947966913916082</v>
      </c>
      <c r="AE43" s="69"/>
    </row>
    <row r="44" spans="1:33" x14ac:dyDescent="0.3">
      <c r="A44" s="161" t="s">
        <v>153</v>
      </c>
      <c r="B44" s="162"/>
      <c r="C44" s="14">
        <f>SUM(C41:C43)</f>
        <v>595</v>
      </c>
      <c r="D44" s="15">
        <f>IF(C44=0,"- - -",C44/C44*100)</f>
        <v>100</v>
      </c>
      <c r="E44" s="16">
        <f>SUM(E41:E43)</f>
        <v>2236</v>
      </c>
      <c r="F44" s="15">
        <f>IF(E44=0,"- - -",E44/E44*100)</f>
        <v>100</v>
      </c>
      <c r="G44" s="16">
        <f>SUM(G41:G43)</f>
        <v>4245</v>
      </c>
      <c r="H44" s="15">
        <f>IF(G44=0,"- - -",G44/G44*100)</f>
        <v>100</v>
      </c>
      <c r="I44" s="16">
        <f>SUM(I41:I43)</f>
        <v>17117</v>
      </c>
      <c r="J44" s="15">
        <f>IF(I44=0,"- - -",I44/I44*100)</f>
        <v>100</v>
      </c>
      <c r="K44" s="16">
        <f>SUM(K41:K43)</f>
        <v>42206</v>
      </c>
      <c r="L44" s="15">
        <f>IF(K44=0,"- - -",K44/K44*100)</f>
        <v>100</v>
      </c>
      <c r="M44" s="16">
        <f>SUM(M41:M43)</f>
        <v>33610</v>
      </c>
      <c r="N44" s="15">
        <f>IF(M44=0,"- - -",M44/M44*100)</f>
        <v>100</v>
      </c>
      <c r="O44" s="16">
        <f>SUM(O41:O43)</f>
        <v>14837</v>
      </c>
      <c r="P44" s="15">
        <f>IF(O44=0,"- - -",O44/O44*100)</f>
        <v>100</v>
      </c>
      <c r="Q44" s="16">
        <f>SUM(Q41:Q43)</f>
        <v>5938</v>
      </c>
      <c r="R44" s="15">
        <f>IF(Q44=0,"- - -",Q44/Q44*100)</f>
        <v>100</v>
      </c>
      <c r="S44" s="16">
        <f>SUM(S41:S43)</f>
        <v>2083</v>
      </c>
      <c r="T44" s="15">
        <f>IF(S44=0,"- - -",S44/S44*100)</f>
        <v>100</v>
      </c>
      <c r="U44" s="16">
        <f>SUM(U41:U43)</f>
        <v>904</v>
      </c>
      <c r="V44" s="15">
        <f>IF(U44=0,"- - -",U44/U44*100)</f>
        <v>100</v>
      </c>
      <c r="W44" s="16">
        <f>SUM(W41:W43)</f>
        <v>550</v>
      </c>
      <c r="X44" s="15">
        <f>IF(W44=0,"- - -",W44/W44*100)</f>
        <v>100</v>
      </c>
      <c r="Y44" s="16">
        <f>SUM(Y41:Y43)</f>
        <v>2137</v>
      </c>
      <c r="Z44" s="15">
        <f>IF(Y44=0,"- - -",Y44/Y44*100)</f>
        <v>100</v>
      </c>
      <c r="AA44" s="22">
        <f>SUM(AA41:AA43)</f>
        <v>126458</v>
      </c>
      <c r="AB44" s="23">
        <f>IF(AA44=0,"- - -",AA44/AA44*100)</f>
        <v>100</v>
      </c>
      <c r="AE44" s="69"/>
    </row>
    <row r="45" spans="1:33" ht="15" thickBot="1" x14ac:dyDescent="0.35">
      <c r="A45" s="163" t="s">
        <v>187</v>
      </c>
      <c r="B45" s="164"/>
      <c r="C45" s="18">
        <f>IF($AA44=0,"- - -",C44/$AA44*100)</f>
        <v>0.47051194863116608</v>
      </c>
      <c r="D45" s="19"/>
      <c r="E45" s="20">
        <f>IF($AA44=0,"- - -",E44/$AA44*100)</f>
        <v>1.7681759951920797</v>
      </c>
      <c r="F45" s="19"/>
      <c r="G45" s="20">
        <f>IF($AA44=0,"- - -",G44/$AA44*100)</f>
        <v>3.3568457511584873</v>
      </c>
      <c r="H45" s="19"/>
      <c r="I45" s="20">
        <f>IF($AA44=0,"- - -",I44/$AA44*100)</f>
        <v>13.535719369276755</v>
      </c>
      <c r="J45" s="19"/>
      <c r="K45" s="20">
        <f>IF($AA44=0,"- - -",K44/$AA44*100)</f>
        <v>33.375508073826879</v>
      </c>
      <c r="L45" s="19"/>
      <c r="M45" s="20">
        <f>IF($AA44=0,"- - -",M44/$AA44*100)</f>
        <v>26.577994274778977</v>
      </c>
      <c r="N45" s="19"/>
      <c r="O45" s="20">
        <f>IF($AA44=0,"- - -",O44/$AA44*100)</f>
        <v>11.732749213177497</v>
      </c>
      <c r="P45" s="19"/>
      <c r="Q45" s="20">
        <f>IF($AA44=0,"- - -",Q44/$AA44*100)</f>
        <v>4.6956301697006122</v>
      </c>
      <c r="R45" s="19"/>
      <c r="S45" s="20">
        <f>IF($AA44=0,"- - -",S44/$AA44*100)</f>
        <v>1.6471872084012085</v>
      </c>
      <c r="T45" s="19"/>
      <c r="U45" s="20">
        <f>IF($AA44=0,"- - -",U44/$AA44*100)</f>
        <v>0.71486185136567082</v>
      </c>
      <c r="V45" s="19"/>
      <c r="W45" s="20">
        <f>IF($AA44=0,"- - -",W44/$AA44*100)</f>
        <v>0.43492701133973338</v>
      </c>
      <c r="X45" s="19"/>
      <c r="Y45" s="20">
        <f>IF($AA44=0,"- - -",Y44/$AA44*100)</f>
        <v>1.6898891331509274</v>
      </c>
      <c r="Z45" s="19"/>
      <c r="AA45" s="24">
        <f>IF($AA44=0,"- - -",AA44/$AA44*100)</f>
        <v>100</v>
      </c>
      <c r="AB45" s="25"/>
    </row>
    <row r="46" spans="1:33" x14ac:dyDescent="0.3">
      <c r="A46" s="63"/>
    </row>
    <row r="48" spans="1:33" x14ac:dyDescent="0.3">
      <c r="A48" s="1" t="s">
        <v>340</v>
      </c>
      <c r="J48" s="48"/>
      <c r="L48" s="48"/>
    </row>
    <row r="49" spans="1:27" ht="15" thickBot="1" x14ac:dyDescent="0.35"/>
    <row r="50" spans="1:27" ht="14.4" customHeight="1" x14ac:dyDescent="0.3">
      <c r="A50" s="157" t="s">
        <v>336</v>
      </c>
      <c r="B50" s="158"/>
      <c r="C50" s="32" t="s">
        <v>195</v>
      </c>
      <c r="D50" s="33"/>
      <c r="E50" s="33" t="s">
        <v>196</v>
      </c>
      <c r="F50" s="33"/>
      <c r="G50" s="33" t="s">
        <v>197</v>
      </c>
      <c r="H50" s="33"/>
      <c r="I50" s="33" t="s">
        <v>198</v>
      </c>
      <c r="J50" s="33"/>
      <c r="K50" s="33" t="s">
        <v>199</v>
      </c>
      <c r="L50" s="33"/>
      <c r="M50" s="33" t="s">
        <v>200</v>
      </c>
      <c r="N50" s="33"/>
      <c r="O50" s="33" t="s">
        <v>201</v>
      </c>
      <c r="P50" s="33"/>
      <c r="Q50" s="33" t="s">
        <v>202</v>
      </c>
      <c r="R50" s="33"/>
      <c r="S50" s="33" t="s">
        <v>262</v>
      </c>
      <c r="T50" s="33"/>
      <c r="U50" s="35" t="s">
        <v>153</v>
      </c>
      <c r="V50" s="36"/>
    </row>
    <row r="51" spans="1:27" ht="15" thickBot="1" x14ac:dyDescent="0.35">
      <c r="A51" s="159"/>
      <c r="B51" s="160"/>
      <c r="C51" s="37" t="s">
        <v>154</v>
      </c>
      <c r="D51" s="38" t="s">
        <v>0</v>
      </c>
      <c r="E51" s="39" t="s">
        <v>154</v>
      </c>
      <c r="F51" s="38" t="s">
        <v>0</v>
      </c>
      <c r="G51" s="39" t="s">
        <v>154</v>
      </c>
      <c r="H51" s="38" t="s">
        <v>0</v>
      </c>
      <c r="I51" s="37" t="s">
        <v>154</v>
      </c>
      <c r="J51" s="38" t="s">
        <v>0</v>
      </c>
      <c r="K51" s="37" t="s">
        <v>154</v>
      </c>
      <c r="L51" s="38" t="s">
        <v>0</v>
      </c>
      <c r="M51" s="37" t="s">
        <v>154</v>
      </c>
      <c r="N51" s="38" t="s">
        <v>0</v>
      </c>
      <c r="O51" s="37" t="s">
        <v>154</v>
      </c>
      <c r="P51" s="38" t="s">
        <v>0</v>
      </c>
      <c r="Q51" s="37" t="s">
        <v>154</v>
      </c>
      <c r="R51" s="38" t="s">
        <v>0</v>
      </c>
      <c r="S51" s="37" t="s">
        <v>154</v>
      </c>
      <c r="T51" s="38" t="s">
        <v>0</v>
      </c>
      <c r="U51" s="41" t="s">
        <v>154</v>
      </c>
      <c r="V51" s="42" t="s">
        <v>0</v>
      </c>
    </row>
    <row r="52" spans="1:27" x14ac:dyDescent="0.3">
      <c r="A52" s="55" t="s">
        <v>50</v>
      </c>
      <c r="B52" s="62" t="s">
        <v>336</v>
      </c>
      <c r="C52" s="8">
        <v>16</v>
      </c>
      <c r="D52" s="5">
        <f>IF(C55=0,"- - -",C52/C55*100)</f>
        <v>37.209302325581397</v>
      </c>
      <c r="E52" s="4">
        <v>121</v>
      </c>
      <c r="F52" s="5">
        <f>IF(E55=0,"- - -",E52/E55*100)</f>
        <v>23.047619047619047</v>
      </c>
      <c r="G52" s="4">
        <v>157</v>
      </c>
      <c r="H52" s="5">
        <f>IF(G55=0,"- - -",G52/G55*100)</f>
        <v>12.003058103975535</v>
      </c>
      <c r="I52" s="4">
        <v>2835</v>
      </c>
      <c r="J52" s="5">
        <f>IF(I55=0,"- - -",I52/I55*100)</f>
        <v>16.888068147971644</v>
      </c>
      <c r="K52" s="4">
        <v>20977</v>
      </c>
      <c r="L52" s="5">
        <f>IF(K55=0,"- - -",K52/K55*100)</f>
        <v>22.507027746185702</v>
      </c>
      <c r="M52" s="4">
        <v>7074</v>
      </c>
      <c r="N52" s="5">
        <f>IF(M55=0,"- - -",M52/M55*100)</f>
        <v>48.904251641894227</v>
      </c>
      <c r="O52" s="4">
        <v>4</v>
      </c>
      <c r="P52" s="5">
        <f>IF(O55=0,"- - -",O52/O55*100)</f>
        <v>40</v>
      </c>
      <c r="Q52" s="4">
        <v>1</v>
      </c>
      <c r="R52" s="5">
        <f>IF(Q55=0,"- - -",Q52/Q55*100)</f>
        <v>16.666666666666664</v>
      </c>
      <c r="S52" s="4">
        <v>3</v>
      </c>
      <c r="T52" s="5">
        <f>IF(S55=0,"- - -",S52/S55*100)</f>
        <v>2.6785714285714284</v>
      </c>
      <c r="U52" s="26">
        <f>C52+E52+G52+I52+K52+M52+O52+Q52+S52</f>
        <v>31188</v>
      </c>
      <c r="V52" s="27">
        <f>IF(U55=0,"- - -",U52/U55*100)</f>
        <v>24.662733872115645</v>
      </c>
      <c r="Y52" s="69"/>
    </row>
    <row r="53" spans="1:27" x14ac:dyDescent="0.3">
      <c r="A53" s="52" t="s">
        <v>51</v>
      </c>
      <c r="B53" s="62" t="s">
        <v>347</v>
      </c>
      <c r="C53" s="9">
        <v>26</v>
      </c>
      <c r="D53" s="3">
        <f>IF(C55=0,"- - -",C53/C55*100)</f>
        <v>60.465116279069761</v>
      </c>
      <c r="E53" s="2">
        <v>396</v>
      </c>
      <c r="F53" s="3">
        <f>IF(E55=0,"- - -",E53/E55*100)</f>
        <v>75.428571428571431</v>
      </c>
      <c r="G53" s="2">
        <v>1125</v>
      </c>
      <c r="H53" s="3">
        <f>IF(G55=0,"- - -",G53/G55*100)</f>
        <v>86.0091743119266</v>
      </c>
      <c r="I53" s="2">
        <v>13730</v>
      </c>
      <c r="J53" s="3">
        <f>IF(I55=0,"- - -",I53/I55*100)</f>
        <v>81.789479954726872</v>
      </c>
      <c r="K53" s="2">
        <v>71388</v>
      </c>
      <c r="L53" s="3">
        <f>IF(K55=0,"- - -",K53/K55*100)</f>
        <v>76.594922855732705</v>
      </c>
      <c r="M53" s="2">
        <v>7324</v>
      </c>
      <c r="N53" s="3">
        <f>IF(M55=0,"- - -",M53/M55*100)</f>
        <v>50.63256135499482</v>
      </c>
      <c r="O53" s="2">
        <v>6</v>
      </c>
      <c r="P53" s="3">
        <f>IF(O55=0,"- - -",O53/O55*100)</f>
        <v>60</v>
      </c>
      <c r="Q53" s="2">
        <v>5</v>
      </c>
      <c r="R53" s="3">
        <f>IF(Q55=0,"- - -",Q53/Q55*100)</f>
        <v>83.333333333333343</v>
      </c>
      <c r="S53" s="2">
        <v>12</v>
      </c>
      <c r="T53" s="3">
        <f>IF(S55=0,"- - -",S53/S55*100)</f>
        <v>10.714285714285714</v>
      </c>
      <c r="U53" s="26">
        <f t="shared" ref="U53:U54" si="4">C53+E53+G53+I53+K53+M53+O53+Q53+S53</f>
        <v>94012</v>
      </c>
      <c r="V53" s="29">
        <f>IF(U55=0,"- - -",U53/U55*100)</f>
        <v>74.342469436492749</v>
      </c>
      <c r="Y53" s="69"/>
    </row>
    <row r="54" spans="1:27" ht="15" thickBot="1" x14ac:dyDescent="0.35">
      <c r="A54" s="52" t="s">
        <v>52</v>
      </c>
      <c r="B54" s="62" t="s">
        <v>262</v>
      </c>
      <c r="C54" s="9">
        <v>1</v>
      </c>
      <c r="D54" s="3">
        <f>IF(C55=0,"- - -",C54/C55*100)</f>
        <v>2.3255813953488373</v>
      </c>
      <c r="E54" s="2">
        <v>8</v>
      </c>
      <c r="F54" s="3">
        <f>IF(E55=0,"- - -",E54/E55*100)</f>
        <v>1.5238095238095237</v>
      </c>
      <c r="G54" s="2">
        <v>26</v>
      </c>
      <c r="H54" s="3">
        <f>IF(G55=0,"- - -",G54/G55*100)</f>
        <v>1.9877675840978593</v>
      </c>
      <c r="I54" s="2">
        <v>222</v>
      </c>
      <c r="J54" s="3">
        <f>IF(I55=0,"- - -",I54/I55*100)</f>
        <v>1.3224518973014834</v>
      </c>
      <c r="K54" s="2">
        <v>837</v>
      </c>
      <c r="L54" s="3">
        <f>IF(K55=0,"- - -",K54/K55*100)</f>
        <v>0.89804939808158613</v>
      </c>
      <c r="M54" s="2">
        <v>67</v>
      </c>
      <c r="N54" s="3">
        <f>IF(M55=0,"- - -",M54/M55*100)</f>
        <v>0.46318700311095745</v>
      </c>
      <c r="O54" s="2">
        <v>0</v>
      </c>
      <c r="P54" s="3">
        <f>IF(O55=0,"- - -",O54/O55*100)</f>
        <v>0</v>
      </c>
      <c r="Q54" s="2">
        <v>0</v>
      </c>
      <c r="R54" s="3">
        <f>IF(Q55=0,"- - -",Q54/Q55*100)</f>
        <v>0</v>
      </c>
      <c r="S54" s="2">
        <v>97</v>
      </c>
      <c r="T54" s="3">
        <f>IF(S55=0,"- - -",S54/S55*100)</f>
        <v>86.607142857142861</v>
      </c>
      <c r="U54" s="26">
        <f t="shared" si="4"/>
        <v>1258</v>
      </c>
      <c r="V54" s="29">
        <f>IF(U55=0,"- - -",U54/U55*100)</f>
        <v>0.9947966913916082</v>
      </c>
      <c r="Y54" s="69"/>
    </row>
    <row r="55" spans="1:27" x14ac:dyDescent="0.3">
      <c r="A55" s="161" t="s">
        <v>153</v>
      </c>
      <c r="B55" s="162"/>
      <c r="C55" s="14">
        <f>SUM(C52:C54)</f>
        <v>43</v>
      </c>
      <c r="D55" s="15">
        <f>IF(C55=0,"- - -",C55/C55*100)</f>
        <v>100</v>
      </c>
      <c r="E55" s="16">
        <f>SUM(E52:E54)</f>
        <v>525</v>
      </c>
      <c r="F55" s="15">
        <f>IF(E55=0,"- - -",E55/E55*100)</f>
        <v>100</v>
      </c>
      <c r="G55" s="16">
        <f>SUM(G52:G54)</f>
        <v>1308</v>
      </c>
      <c r="H55" s="15">
        <f>IF(G55=0,"- - -",G55/G55*100)</f>
        <v>100</v>
      </c>
      <c r="I55" s="16">
        <f>SUM(I52:I54)</f>
        <v>16787</v>
      </c>
      <c r="J55" s="15">
        <f>IF(I55=0,"- - -",I55/I55*100)</f>
        <v>100</v>
      </c>
      <c r="K55" s="16">
        <f>SUM(K52:K54)</f>
        <v>93202</v>
      </c>
      <c r="L55" s="15">
        <f>IF(K55=0,"- - -",K55/K55*100)</f>
        <v>100</v>
      </c>
      <c r="M55" s="16">
        <f>SUM(M52:M54)</f>
        <v>14465</v>
      </c>
      <c r="N55" s="15">
        <f>IF(M55=0,"- - -",M55/M55*100)</f>
        <v>100</v>
      </c>
      <c r="O55" s="16">
        <f>SUM(O52:O54)</f>
        <v>10</v>
      </c>
      <c r="P55" s="15">
        <f>IF(O55=0,"- - -",O55/O55*100)</f>
        <v>100</v>
      </c>
      <c r="Q55" s="16">
        <f>SUM(Q52:Q54)</f>
        <v>6</v>
      </c>
      <c r="R55" s="15">
        <f>IF(Q55=0,"- - -",Q55/Q55*100)</f>
        <v>100</v>
      </c>
      <c r="S55" s="16">
        <f>SUM(S52:S54)</f>
        <v>112</v>
      </c>
      <c r="T55" s="15">
        <f>IF(S55=0,"- - -",S55/S55*100)</f>
        <v>100</v>
      </c>
      <c r="U55" s="22">
        <f>SUM(U52:U54)</f>
        <v>126458</v>
      </c>
      <c r="V55" s="23">
        <f>IF(U55=0,"- - -",U55/U55*100)</f>
        <v>100</v>
      </c>
      <c r="Y55" s="69"/>
    </row>
    <row r="56" spans="1:27" ht="15" thickBot="1" x14ac:dyDescent="0.35">
      <c r="A56" s="163" t="s">
        <v>567</v>
      </c>
      <c r="B56" s="164"/>
      <c r="C56" s="18">
        <f>IF($U55=0,"- - -",C55/$U55*100)</f>
        <v>3.4003384522924611E-2</v>
      </c>
      <c r="D56" s="19"/>
      <c r="E56" s="20">
        <f>IF($U55=0,"- - -",E55/$U55*100)</f>
        <v>0.41515760173338179</v>
      </c>
      <c r="F56" s="19"/>
      <c r="G56" s="20">
        <f>IF($U55=0,"- - -",G55/$U55*100)</f>
        <v>1.0343355106043113</v>
      </c>
      <c r="H56" s="19"/>
      <c r="I56" s="20">
        <f>IF($U55=0,"- - -",I55/$U55*100)</f>
        <v>13.274763162472917</v>
      </c>
      <c r="J56" s="19"/>
      <c r="K56" s="20">
        <f>IF($U55=0,"- - -",K55/$U55*100)</f>
        <v>73.701940565246957</v>
      </c>
      <c r="L56" s="19"/>
      <c r="M56" s="20">
        <f>IF($U55=0,"- - -",M55/$U55*100)</f>
        <v>11.438580398234988</v>
      </c>
      <c r="N56" s="19"/>
      <c r="O56" s="20">
        <f>IF($U55=0,"- - -",O55/$U55*100)</f>
        <v>7.9077638425406067E-3</v>
      </c>
      <c r="P56" s="19"/>
      <c r="Q56" s="20">
        <f>IF($U55=0,"- - -",Q55/$U55*100)</f>
        <v>4.7446583055243642E-3</v>
      </c>
      <c r="R56" s="19"/>
      <c r="S56" s="20">
        <f>IF($U55=0,"- - -",S55/$U55*100)</f>
        <v>8.85669550364548E-2</v>
      </c>
      <c r="T56" s="19"/>
      <c r="U56" s="24">
        <f>IF($U55=0,"- - -",U55/$U55*100)</f>
        <v>100</v>
      </c>
      <c r="V56" s="25"/>
    </row>
    <row r="57" spans="1:27" x14ac:dyDescent="0.3">
      <c r="A57" s="63"/>
    </row>
    <row r="59" spans="1:27" x14ac:dyDescent="0.3">
      <c r="A59" s="1" t="s">
        <v>341</v>
      </c>
      <c r="J59" s="48"/>
      <c r="L59" s="48"/>
    </row>
    <row r="60" spans="1:27" ht="15" thickBot="1" x14ac:dyDescent="0.35"/>
    <row r="61" spans="1:27" ht="14.4" customHeight="1" x14ac:dyDescent="0.3">
      <c r="A61" s="157" t="s">
        <v>336</v>
      </c>
      <c r="B61" s="158"/>
      <c r="C61" s="32" t="s">
        <v>213</v>
      </c>
      <c r="D61" s="33"/>
      <c r="E61" s="32" t="s">
        <v>214</v>
      </c>
      <c r="F61" s="33"/>
      <c r="G61" s="32" t="s">
        <v>215</v>
      </c>
      <c r="H61" s="33"/>
      <c r="I61" s="32" t="s">
        <v>216</v>
      </c>
      <c r="J61" s="33"/>
      <c r="K61" s="32" t="s">
        <v>217</v>
      </c>
      <c r="L61" s="33"/>
      <c r="M61" s="32" t="s">
        <v>218</v>
      </c>
      <c r="N61" s="33"/>
      <c r="O61" s="32" t="s">
        <v>219</v>
      </c>
      <c r="P61" s="33"/>
      <c r="Q61" s="32" t="s">
        <v>220</v>
      </c>
      <c r="R61" s="33"/>
      <c r="S61" s="32" t="s">
        <v>221</v>
      </c>
      <c r="T61" s="33"/>
      <c r="U61" s="32" t="s">
        <v>222</v>
      </c>
      <c r="V61" s="33"/>
      <c r="W61" s="35" t="s">
        <v>153</v>
      </c>
      <c r="X61" s="36"/>
    </row>
    <row r="62" spans="1:27" ht="15" thickBot="1" x14ac:dyDescent="0.35">
      <c r="A62" s="159"/>
      <c r="B62" s="160"/>
      <c r="C62" s="37" t="s">
        <v>154</v>
      </c>
      <c r="D62" s="38" t="s">
        <v>0</v>
      </c>
      <c r="E62" s="39" t="s">
        <v>154</v>
      </c>
      <c r="F62" s="38" t="s">
        <v>0</v>
      </c>
      <c r="G62" s="39" t="s">
        <v>154</v>
      </c>
      <c r="H62" s="38" t="s">
        <v>0</v>
      </c>
      <c r="I62" s="37" t="s">
        <v>154</v>
      </c>
      <c r="J62" s="38" t="s">
        <v>0</v>
      </c>
      <c r="K62" s="37" t="s">
        <v>154</v>
      </c>
      <c r="L62" s="38" t="s">
        <v>0</v>
      </c>
      <c r="M62" s="37" t="s">
        <v>154</v>
      </c>
      <c r="N62" s="38" t="s">
        <v>0</v>
      </c>
      <c r="O62" s="37" t="s">
        <v>154</v>
      </c>
      <c r="P62" s="38" t="s">
        <v>0</v>
      </c>
      <c r="Q62" s="37" t="s">
        <v>154</v>
      </c>
      <c r="R62" s="38" t="s">
        <v>0</v>
      </c>
      <c r="S62" s="37" t="s">
        <v>154</v>
      </c>
      <c r="T62" s="38" t="s">
        <v>0</v>
      </c>
      <c r="U62" s="37" t="s">
        <v>154</v>
      </c>
      <c r="V62" s="38" t="s">
        <v>0</v>
      </c>
      <c r="W62" s="41" t="s">
        <v>154</v>
      </c>
      <c r="X62" s="42" t="s">
        <v>0</v>
      </c>
    </row>
    <row r="63" spans="1:27" x14ac:dyDescent="0.3">
      <c r="A63" s="55" t="s">
        <v>50</v>
      </c>
      <c r="B63" s="62" t="s">
        <v>336</v>
      </c>
      <c r="C63" s="8">
        <v>14</v>
      </c>
      <c r="D63" s="5">
        <f>IF(C66=0,"- - -",C63/C66*100)</f>
        <v>24.561403508771928</v>
      </c>
      <c r="E63" s="4">
        <v>1063</v>
      </c>
      <c r="F63" s="5">
        <f>IF(E66=0,"- - -",E63/E66*100)</f>
        <v>26.383718044179698</v>
      </c>
      <c r="G63" s="4">
        <v>5433</v>
      </c>
      <c r="H63" s="5">
        <f>IF(G66=0,"- - -",G63/G66*100)</f>
        <v>26.590642129992169</v>
      </c>
      <c r="I63" s="4">
        <v>10953</v>
      </c>
      <c r="J63" s="5">
        <f>IF(I66=0,"- - -",I63/I66*100)</f>
        <v>24.008680213059776</v>
      </c>
      <c r="K63" s="4">
        <v>9209</v>
      </c>
      <c r="L63" s="5">
        <f>IF(K66=0,"- - -",K63/K66*100)</f>
        <v>23.934400665349827</v>
      </c>
      <c r="M63" s="4">
        <v>3765</v>
      </c>
      <c r="N63" s="5">
        <f>IF(M66=0,"- - -",M63/M66*100)</f>
        <v>25.180577849117174</v>
      </c>
      <c r="O63" s="4">
        <v>714</v>
      </c>
      <c r="P63" s="5">
        <f>IF(O66=0,"- - -",O63/O66*100)</f>
        <v>25.776173285198556</v>
      </c>
      <c r="Q63" s="4">
        <v>35</v>
      </c>
      <c r="R63" s="5">
        <f>IF(Q66=0,"- - -",Q63/Q66*100)</f>
        <v>30.172413793103448</v>
      </c>
      <c r="S63" s="4">
        <v>2</v>
      </c>
      <c r="T63" s="5">
        <f>IF(S66=0,"- - -",S63/S66*100)</f>
        <v>40</v>
      </c>
      <c r="U63" s="4">
        <v>0</v>
      </c>
      <c r="V63" s="5" t="str">
        <f>IF(U66=0,"- - -",U63/U66*100)</f>
        <v>- - -</v>
      </c>
      <c r="W63" s="26">
        <f>C63+E63+G63+I63+K63+M63+O63+Q63+S63+U63</f>
        <v>31188</v>
      </c>
      <c r="X63" s="27">
        <f>IF(W66=0,"- - -",W63/W66*100)</f>
        <v>24.662733872115645</v>
      </c>
      <c r="AA63" s="69"/>
    </row>
    <row r="64" spans="1:27" x14ac:dyDescent="0.3">
      <c r="A64" s="52" t="s">
        <v>51</v>
      </c>
      <c r="B64" s="62" t="s">
        <v>347</v>
      </c>
      <c r="C64" s="9">
        <v>42</v>
      </c>
      <c r="D64" s="3">
        <f>IF(C66=0,"- - -",C64/C66*100)</f>
        <v>73.68421052631578</v>
      </c>
      <c r="E64" s="2">
        <v>2915</v>
      </c>
      <c r="F64" s="3">
        <f>IF(E66=0,"- - -",E64/E66*100)</f>
        <v>72.350459171010172</v>
      </c>
      <c r="G64" s="2">
        <v>14744</v>
      </c>
      <c r="H64" s="3">
        <f>IF(G66=0,"- - -",G64/G66*100)</f>
        <v>72.16131558339859</v>
      </c>
      <c r="I64" s="2">
        <v>34243</v>
      </c>
      <c r="J64" s="3">
        <f>IF(I66=0,"- - -",I64/I66*100)</f>
        <v>75.059731264110823</v>
      </c>
      <c r="K64" s="2">
        <v>28923</v>
      </c>
      <c r="L64" s="3">
        <f>IF(K66=0,"- - -",K64/K66*100)</f>
        <v>75.171535502650997</v>
      </c>
      <c r="M64" s="2">
        <v>11035</v>
      </c>
      <c r="N64" s="3">
        <f>IF(M66=0,"- - -",M64/M66*100)</f>
        <v>73.802835741037981</v>
      </c>
      <c r="O64" s="2">
        <v>2029</v>
      </c>
      <c r="P64" s="3">
        <f>IF(O66=0,"- - -",O64/O66*100)</f>
        <v>73.249097472924191</v>
      </c>
      <c r="Q64" s="2">
        <v>78</v>
      </c>
      <c r="R64" s="3">
        <f>IF(Q66=0,"- - -",Q64/Q66*100)</f>
        <v>67.241379310344826</v>
      </c>
      <c r="S64" s="2">
        <v>3</v>
      </c>
      <c r="T64" s="3">
        <f>IF(S66=0,"- - -",S64/S66*100)</f>
        <v>60</v>
      </c>
      <c r="U64" s="2">
        <v>0</v>
      </c>
      <c r="V64" s="3" t="str">
        <f>IF(U66=0,"- - -",U64/U66*100)</f>
        <v>- - -</v>
      </c>
      <c r="W64" s="26">
        <f t="shared" ref="W64:W65" si="5">C64+E64+G64+I64+K64+M64+O64+Q64+S64+U64</f>
        <v>94012</v>
      </c>
      <c r="X64" s="29">
        <f>IF(W66=0,"- - -",W64/W66*100)</f>
        <v>74.342469436492749</v>
      </c>
      <c r="AA64" s="69"/>
    </row>
    <row r="65" spans="1:31" ht="15" thickBot="1" x14ac:dyDescent="0.35">
      <c r="A65" s="52" t="s">
        <v>52</v>
      </c>
      <c r="B65" s="62" t="s">
        <v>262</v>
      </c>
      <c r="C65" s="9">
        <v>1</v>
      </c>
      <c r="D65" s="3">
        <f>IF(C66=0,"- - -",C65/C66*100)</f>
        <v>1.7543859649122806</v>
      </c>
      <c r="E65" s="2">
        <v>51</v>
      </c>
      <c r="F65" s="3">
        <f>IF(E66=0,"- - -",E65/E66*100)</f>
        <v>1.2658227848101267</v>
      </c>
      <c r="G65" s="2">
        <v>255</v>
      </c>
      <c r="H65" s="3">
        <f>IF(G66=0,"- - -",G65/G66*100)</f>
        <v>1.2480422866092404</v>
      </c>
      <c r="I65" s="2">
        <v>425</v>
      </c>
      <c r="J65" s="3">
        <f>IF(I66=0,"- - -",I65/I66*100)</f>
        <v>0.93158852282939875</v>
      </c>
      <c r="K65" s="2">
        <v>344</v>
      </c>
      <c r="L65" s="3">
        <f>IF(K66=0,"- - -",K65/K66*100)</f>
        <v>0.89406383199916828</v>
      </c>
      <c r="M65" s="2">
        <v>152</v>
      </c>
      <c r="N65" s="3">
        <f>IF(M66=0,"- - -",M65/M66*100)</f>
        <v>1.0165864098448367</v>
      </c>
      <c r="O65" s="2">
        <v>27</v>
      </c>
      <c r="P65" s="3">
        <f>IF(O66=0,"- - -",O65/O66*100)</f>
        <v>0.97472924187725629</v>
      </c>
      <c r="Q65" s="2">
        <v>3</v>
      </c>
      <c r="R65" s="3">
        <f>IF(Q66=0,"- - -",Q65/Q66*100)</f>
        <v>2.5862068965517242</v>
      </c>
      <c r="S65" s="2">
        <v>0</v>
      </c>
      <c r="T65" s="3">
        <f>IF(S66=0,"- - -",S65/S66*100)</f>
        <v>0</v>
      </c>
      <c r="U65" s="2">
        <v>0</v>
      </c>
      <c r="V65" s="3" t="str">
        <f>IF(U66=0,"- - -",U65/U66*100)</f>
        <v>- - -</v>
      </c>
      <c r="W65" s="26">
        <f t="shared" si="5"/>
        <v>1258</v>
      </c>
      <c r="X65" s="29">
        <f>IF(W66=0,"- - -",W65/W66*100)</f>
        <v>0.9947966913916082</v>
      </c>
      <c r="AA65" s="69"/>
    </row>
    <row r="66" spans="1:31" x14ac:dyDescent="0.3">
      <c r="A66" s="161" t="s">
        <v>153</v>
      </c>
      <c r="B66" s="162"/>
      <c r="C66" s="14">
        <f>SUM(C63:C65)</f>
        <v>57</v>
      </c>
      <c r="D66" s="15">
        <f>IF(C66=0,"- - -",C66/C66*100)</f>
        <v>100</v>
      </c>
      <c r="E66" s="16">
        <f>SUM(E63:E65)</f>
        <v>4029</v>
      </c>
      <c r="F66" s="15">
        <f>IF(E66=0,"- - -",E66/E66*100)</f>
        <v>100</v>
      </c>
      <c r="G66" s="16">
        <f>SUM(G63:G65)</f>
        <v>20432</v>
      </c>
      <c r="H66" s="15">
        <f>IF(G66=0,"- - -",G66/G66*100)</f>
        <v>100</v>
      </c>
      <c r="I66" s="16">
        <f>SUM(I63:I65)</f>
        <v>45621</v>
      </c>
      <c r="J66" s="15">
        <f>IF(I66=0,"- - -",I66/I66*100)</f>
        <v>100</v>
      </c>
      <c r="K66" s="16">
        <f>SUM(K63:K65)</f>
        <v>38476</v>
      </c>
      <c r="L66" s="15">
        <f>IF(K66=0,"- - -",K66/K66*100)</f>
        <v>100</v>
      </c>
      <c r="M66" s="16">
        <f>SUM(M63:M65)</f>
        <v>14952</v>
      </c>
      <c r="N66" s="15">
        <f>IF(M66=0,"- - -",M66/M66*100)</f>
        <v>100</v>
      </c>
      <c r="O66" s="16">
        <f>SUM(O63:O65)</f>
        <v>2770</v>
      </c>
      <c r="P66" s="15">
        <f>IF(O66=0,"- - -",O66/O66*100)</f>
        <v>100</v>
      </c>
      <c r="Q66" s="16">
        <f>SUM(Q63:Q65)</f>
        <v>116</v>
      </c>
      <c r="R66" s="15">
        <f>IF(Q66=0,"- - -",Q66/Q66*100)</f>
        <v>100</v>
      </c>
      <c r="S66" s="16">
        <f>SUM(S63:S65)</f>
        <v>5</v>
      </c>
      <c r="T66" s="15">
        <f>IF(S66=0,"- - -",S66/S66*100)</f>
        <v>100</v>
      </c>
      <c r="U66" s="16">
        <f>SUM(U63:U65)</f>
        <v>0</v>
      </c>
      <c r="V66" s="15" t="str">
        <f>IF(U66=0,"- - -",U66/U66*100)</f>
        <v>- - -</v>
      </c>
      <c r="W66" s="22">
        <f>SUM(W63:W65)</f>
        <v>126458</v>
      </c>
      <c r="X66" s="23">
        <f>IF(W66=0,"- - -",W66/W66*100)</f>
        <v>100</v>
      </c>
      <c r="AA66" s="69"/>
    </row>
    <row r="67" spans="1:31" ht="15" thickBot="1" x14ac:dyDescent="0.35">
      <c r="A67" s="163" t="s">
        <v>615</v>
      </c>
      <c r="B67" s="164"/>
      <c r="C67" s="18">
        <f>IF($W66=0,"- - -",C66/$W66*100)</f>
        <v>4.5074253902481452E-2</v>
      </c>
      <c r="D67" s="19"/>
      <c r="E67" s="20">
        <f>IF($W66=0,"- - -",E66/$W66*100)</f>
        <v>3.1860380521596099</v>
      </c>
      <c r="F67" s="19"/>
      <c r="G67" s="20">
        <f>IF($W66=0,"- - -",G66/$W66*100)</f>
        <v>16.157143083078967</v>
      </c>
      <c r="H67" s="19"/>
      <c r="I67" s="20">
        <f>IF($W66=0,"- - -",I66/$W66*100)</f>
        <v>36.076009426054497</v>
      </c>
      <c r="J67" s="19"/>
      <c r="K67" s="20">
        <f>IF($W66=0,"- - -",K66/$W66*100)</f>
        <v>30.425912160559239</v>
      </c>
      <c r="L67" s="19"/>
      <c r="M67" s="20">
        <f>IF($W66=0,"- - -",M66/$W66*100)</f>
        <v>11.823688497366716</v>
      </c>
      <c r="N67" s="19"/>
      <c r="O67" s="20">
        <f>IF($W66=0,"- - -",O66/$W66*100)</f>
        <v>2.1904505843837478</v>
      </c>
      <c r="P67" s="19"/>
      <c r="Q67" s="20">
        <f>IF($W66=0,"- - -",Q66/$W66*100)</f>
        <v>9.1730060573471037E-2</v>
      </c>
      <c r="R67" s="19"/>
      <c r="S67" s="20">
        <f>IF($W66=0,"- - -",S66/$W66*100)</f>
        <v>3.9538819212703033E-3</v>
      </c>
      <c r="T67" s="19"/>
      <c r="U67" s="20">
        <f>IF($W66=0,"- - -",U66/$W66*100)</f>
        <v>0</v>
      </c>
      <c r="V67" s="19"/>
      <c r="W67" s="24">
        <f>IF($W66=0,"- - -",W66/$W66*100)</f>
        <v>100</v>
      </c>
      <c r="X67" s="25"/>
    </row>
    <row r="68" spans="1:31" x14ac:dyDescent="0.3">
      <c r="A68" s="63"/>
    </row>
    <row r="70" spans="1:31" x14ac:dyDescent="0.3">
      <c r="A70" s="49" t="s">
        <v>342</v>
      </c>
      <c r="J70" s="48"/>
      <c r="L70" s="48"/>
    </row>
    <row r="71" spans="1:31" ht="15" thickBot="1" x14ac:dyDescent="0.35"/>
    <row r="72" spans="1:31" ht="14.4" customHeight="1" x14ac:dyDescent="0.3">
      <c r="A72" s="157" t="s">
        <v>336</v>
      </c>
      <c r="B72" s="158"/>
      <c r="C72" s="32" t="s">
        <v>1</v>
      </c>
      <c r="D72" s="33"/>
      <c r="E72" s="33" t="s">
        <v>2</v>
      </c>
      <c r="F72" s="33"/>
      <c r="G72" s="33" t="s">
        <v>3</v>
      </c>
      <c r="H72" s="33"/>
      <c r="I72" s="33" t="s">
        <v>4</v>
      </c>
      <c r="J72" s="33"/>
      <c r="K72" s="33" t="s">
        <v>5</v>
      </c>
      <c r="L72" s="33"/>
      <c r="M72" s="33" t="s">
        <v>6</v>
      </c>
      <c r="N72" s="33"/>
      <c r="O72" s="33" t="s">
        <v>7</v>
      </c>
      <c r="P72" s="33"/>
      <c r="Q72" s="33" t="s">
        <v>8</v>
      </c>
      <c r="R72" s="33"/>
      <c r="S72" s="33" t="s">
        <v>9</v>
      </c>
      <c r="T72" s="33"/>
      <c r="U72" s="33" t="s">
        <v>10</v>
      </c>
      <c r="V72" s="33"/>
      <c r="W72" s="33" t="s">
        <v>11</v>
      </c>
      <c r="X72" s="33"/>
      <c r="Y72" s="33" t="s">
        <v>127</v>
      </c>
      <c r="Z72" s="33"/>
      <c r="AA72" s="35" t="s">
        <v>153</v>
      </c>
      <c r="AB72" s="36"/>
    </row>
    <row r="73" spans="1:31" ht="15" thickBot="1" x14ac:dyDescent="0.35">
      <c r="A73" s="159"/>
      <c r="B73" s="160"/>
      <c r="C73" s="37" t="s">
        <v>154</v>
      </c>
      <c r="D73" s="38" t="s">
        <v>0</v>
      </c>
      <c r="E73" s="39" t="s">
        <v>154</v>
      </c>
      <c r="F73" s="38" t="s">
        <v>0</v>
      </c>
      <c r="G73" s="39" t="s">
        <v>154</v>
      </c>
      <c r="H73" s="38" t="s">
        <v>0</v>
      </c>
      <c r="I73" s="37" t="s">
        <v>154</v>
      </c>
      <c r="J73" s="38" t="s">
        <v>0</v>
      </c>
      <c r="K73" s="37" t="s">
        <v>154</v>
      </c>
      <c r="L73" s="38" t="s">
        <v>0</v>
      </c>
      <c r="M73" s="37" t="s">
        <v>154</v>
      </c>
      <c r="N73" s="38" t="s">
        <v>0</v>
      </c>
      <c r="O73" s="37" t="s">
        <v>154</v>
      </c>
      <c r="P73" s="38" t="s">
        <v>0</v>
      </c>
      <c r="Q73" s="37" t="s">
        <v>154</v>
      </c>
      <c r="R73" s="38" t="s">
        <v>0</v>
      </c>
      <c r="S73" s="37" t="s">
        <v>154</v>
      </c>
      <c r="T73" s="38" t="s">
        <v>0</v>
      </c>
      <c r="U73" s="37" t="s">
        <v>154</v>
      </c>
      <c r="V73" s="38" t="s">
        <v>0</v>
      </c>
      <c r="W73" s="37" t="s">
        <v>154</v>
      </c>
      <c r="X73" s="38" t="s">
        <v>0</v>
      </c>
      <c r="Y73" s="37" t="s">
        <v>154</v>
      </c>
      <c r="Z73" s="38" t="s">
        <v>0</v>
      </c>
      <c r="AA73" s="41" t="s">
        <v>154</v>
      </c>
      <c r="AB73" s="42" t="s">
        <v>0</v>
      </c>
    </row>
    <row r="74" spans="1:31" x14ac:dyDescent="0.3">
      <c r="A74" s="55" t="s">
        <v>50</v>
      </c>
      <c r="B74" s="62" t="s">
        <v>336</v>
      </c>
      <c r="C74" s="8">
        <v>54</v>
      </c>
      <c r="D74" s="5">
        <f>IF(C77=0,"- - -",C74/C77*100)</f>
        <v>40.601503759398497</v>
      </c>
      <c r="E74" s="4">
        <v>114</v>
      </c>
      <c r="F74" s="5">
        <f>IF(E77=0,"- - -",E74/E77*100)</f>
        <v>18.59706362153344</v>
      </c>
      <c r="G74" s="4">
        <v>98</v>
      </c>
      <c r="H74" s="5">
        <f>IF(G77=0,"- - -",G74/G77*100)</f>
        <v>11.355735805330243</v>
      </c>
      <c r="I74" s="4">
        <v>272</v>
      </c>
      <c r="J74" s="5">
        <f>IF(I77=0,"- - -",I74/I77*100)</f>
        <v>15.410764872521247</v>
      </c>
      <c r="K74" s="4">
        <v>1136</v>
      </c>
      <c r="L74" s="5">
        <f>IF(K77=0,"- - -",K74/K77*100)</f>
        <v>19.369138959931796</v>
      </c>
      <c r="M74" s="4">
        <v>4837</v>
      </c>
      <c r="N74" s="5">
        <f>IF(M77=0,"- - -",M74/M77*100)</f>
        <v>20.434286679903678</v>
      </c>
      <c r="O74" s="4">
        <v>11745</v>
      </c>
      <c r="P74" s="5">
        <f>IF(O77=0,"- - -",O74/O77*100)</f>
        <v>23.325323218080353</v>
      </c>
      <c r="Q74" s="4">
        <v>9923</v>
      </c>
      <c r="R74" s="5">
        <f>IF(Q77=0,"- - -",Q74/Q77*100)</f>
        <v>28.130403968816442</v>
      </c>
      <c r="S74" s="4">
        <v>3066</v>
      </c>
      <c r="T74" s="5">
        <f>IF(S77=0,"- - -",S74/S77*100)</f>
        <v>33.927188226181251</v>
      </c>
      <c r="U74" s="4">
        <v>382</v>
      </c>
      <c r="V74" s="5">
        <f>IF(U77=0,"- - -",U74/U77*100)</f>
        <v>37.051406401551887</v>
      </c>
      <c r="W74" s="4">
        <v>31</v>
      </c>
      <c r="X74" s="5">
        <f>IF(W77=0,"- - -",W74/W77*100)</f>
        <v>35.227272727272727</v>
      </c>
      <c r="Y74" s="4">
        <v>0</v>
      </c>
      <c r="Z74" s="5">
        <f>IF(Y77=0,"- - -",Y74/Y77*100)</f>
        <v>0</v>
      </c>
      <c r="AA74" s="26">
        <f>C74+E74+G74+I74+K74+M74+O74+Q74+S74+U74+W74+Y74</f>
        <v>31658</v>
      </c>
      <c r="AB74" s="27">
        <f>IF(AA77=0,"- - -",AA74/AA77*100)</f>
        <v>24.597908346412641</v>
      </c>
      <c r="AE74" s="69"/>
    </row>
    <row r="75" spans="1:31" x14ac:dyDescent="0.3">
      <c r="A75" s="52" t="s">
        <v>51</v>
      </c>
      <c r="B75" s="62" t="s">
        <v>347</v>
      </c>
      <c r="C75" s="9">
        <v>76</v>
      </c>
      <c r="D75" s="3">
        <f>IF(C77=0,"- - -",C75/C77*100)</f>
        <v>57.142857142857139</v>
      </c>
      <c r="E75" s="2">
        <v>487</v>
      </c>
      <c r="F75" s="3">
        <f>IF(E77=0,"- - -",E75/E77*100)</f>
        <v>79.445350734094617</v>
      </c>
      <c r="G75" s="2">
        <v>737</v>
      </c>
      <c r="H75" s="3">
        <f>IF(G77=0,"- - -",G75/G77*100)</f>
        <v>85.399768250289682</v>
      </c>
      <c r="I75" s="2">
        <v>1446</v>
      </c>
      <c r="J75" s="3">
        <f>IF(I77=0,"- - -",I75/I77*100)</f>
        <v>81.926345609065152</v>
      </c>
      <c r="K75" s="2">
        <v>4613</v>
      </c>
      <c r="L75" s="3">
        <f>IF(K77=0,"- - -",K75/K77*100)</f>
        <v>78.653026427962487</v>
      </c>
      <c r="M75" s="2">
        <v>18561</v>
      </c>
      <c r="N75" s="3">
        <f>IF(M77=0,"- - -",M75/M77*100)</f>
        <v>78.412403362764564</v>
      </c>
      <c r="O75" s="2">
        <v>38154</v>
      </c>
      <c r="P75" s="3">
        <f>IF(O77=0,"- - -",O75/O77*100)</f>
        <v>75.77304232121223</v>
      </c>
      <c r="Q75" s="2">
        <v>25038</v>
      </c>
      <c r="R75" s="3">
        <f>IF(Q77=0,"- - -",Q75/Q77*100)</f>
        <v>70.979447200566966</v>
      </c>
      <c r="S75" s="2">
        <v>5919</v>
      </c>
      <c r="T75" s="3">
        <f>IF(S77=0,"- - -",S75/S77*100)</f>
        <v>65.497399579506478</v>
      </c>
      <c r="U75" s="2">
        <v>644</v>
      </c>
      <c r="V75" s="3">
        <f>IF(U77=0,"- - -",U75/U77*100)</f>
        <v>62.463627546071777</v>
      </c>
      <c r="W75" s="2">
        <v>57</v>
      </c>
      <c r="X75" s="3">
        <f>IF(W77=0,"- - -",W75/W77*100)</f>
        <v>64.772727272727266</v>
      </c>
      <c r="Y75" s="2">
        <v>0</v>
      </c>
      <c r="Z75" s="3">
        <f>IF(Y77=0,"- - -",Y75/Y77*100)</f>
        <v>0</v>
      </c>
      <c r="AA75" s="26">
        <f t="shared" ref="AA75:AA76" si="6">C75+E75+G75+I75+K75+M75+O75+Q75+S75+U75+W75+Y75</f>
        <v>95732</v>
      </c>
      <c r="AB75" s="29">
        <f>IF(AA77=0,"- - -",AA75/AA77*100)</f>
        <v>74.382682475796798</v>
      </c>
      <c r="AE75" s="69"/>
    </row>
    <row r="76" spans="1:31" ht="15" thickBot="1" x14ac:dyDescent="0.35">
      <c r="A76" s="52" t="s">
        <v>52</v>
      </c>
      <c r="B76" s="62" t="s">
        <v>262</v>
      </c>
      <c r="C76" s="9">
        <v>3</v>
      </c>
      <c r="D76" s="3">
        <f>IF(C77=0,"- - -",C76/C77*100)</f>
        <v>2.2556390977443606</v>
      </c>
      <c r="E76" s="2">
        <v>12</v>
      </c>
      <c r="F76" s="3">
        <f>IF(E77=0,"- - -",E76/E77*100)</f>
        <v>1.957585644371941</v>
      </c>
      <c r="G76" s="2">
        <v>28</v>
      </c>
      <c r="H76" s="3">
        <f>IF(G77=0,"- - -",G76/G77*100)</f>
        <v>3.2444959443800694</v>
      </c>
      <c r="I76" s="2">
        <v>47</v>
      </c>
      <c r="J76" s="3">
        <f>IF(I77=0,"- - -",I76/I77*100)</f>
        <v>2.6628895184135977</v>
      </c>
      <c r="K76" s="2">
        <v>116</v>
      </c>
      <c r="L76" s="3">
        <f>IF(K77=0,"- - -",K76/K77*100)</f>
        <v>1.9778346121057118</v>
      </c>
      <c r="M76" s="2">
        <v>273</v>
      </c>
      <c r="N76" s="3">
        <f>IF(M77=0,"- - -",M76/M77*100)</f>
        <v>1.1533099573317562</v>
      </c>
      <c r="O76" s="2">
        <v>454</v>
      </c>
      <c r="P76" s="3">
        <f>IF(O77=0,"- - -",O76/O77*100)</f>
        <v>0.90163446070740572</v>
      </c>
      <c r="Q76" s="2">
        <v>314</v>
      </c>
      <c r="R76" s="3">
        <f>IF(Q77=0,"- - -",Q76/Q77*100)</f>
        <v>0.89014883061658401</v>
      </c>
      <c r="S76" s="2">
        <v>52</v>
      </c>
      <c r="T76" s="3">
        <f>IF(S77=0,"- - -",S76/S77*100)</f>
        <v>0.57541219431227175</v>
      </c>
      <c r="U76" s="2">
        <v>5</v>
      </c>
      <c r="V76" s="3">
        <f>IF(U77=0,"- - -",U76/U77*100)</f>
        <v>0.48496605237633372</v>
      </c>
      <c r="W76" s="2">
        <v>0</v>
      </c>
      <c r="X76" s="3">
        <f>IF(W77=0,"- - -",W76/W77*100)</f>
        <v>0</v>
      </c>
      <c r="Y76" s="2">
        <v>8</v>
      </c>
      <c r="Z76" s="3">
        <f>IF(Y77=0,"- - -",Y76/Y77*100)</f>
        <v>100</v>
      </c>
      <c r="AA76" s="26">
        <f t="shared" si="6"/>
        <v>1312</v>
      </c>
      <c r="AB76" s="29">
        <f>IF(AA77=0,"- - -",AA76/AA77*100)</f>
        <v>1.019409177790555</v>
      </c>
      <c r="AE76" s="69"/>
    </row>
    <row r="77" spans="1:31" x14ac:dyDescent="0.3">
      <c r="A77" s="170" t="s">
        <v>153</v>
      </c>
      <c r="B77" s="171"/>
      <c r="C77" s="14">
        <f>SUM(C74:C76)</f>
        <v>133</v>
      </c>
      <c r="D77" s="15">
        <f>IF(C77=0,"- - -",C77/C77*100)</f>
        <v>100</v>
      </c>
      <c r="E77" s="16">
        <f>SUM(E74:E76)</f>
        <v>613</v>
      </c>
      <c r="F77" s="15">
        <f>IF(E77=0,"- - -",E77/E77*100)</f>
        <v>100</v>
      </c>
      <c r="G77" s="16">
        <f>SUM(G74:G76)</f>
        <v>863</v>
      </c>
      <c r="H77" s="15">
        <f>IF(G77=0,"- - -",G77/G77*100)</f>
        <v>100</v>
      </c>
      <c r="I77" s="16">
        <f>SUM(I74:I76)</f>
        <v>1765</v>
      </c>
      <c r="J77" s="15">
        <f>IF(I77=0,"- - -",I77/I77*100)</f>
        <v>100</v>
      </c>
      <c r="K77" s="16">
        <f>SUM(K74:K76)</f>
        <v>5865</v>
      </c>
      <c r="L77" s="15">
        <f>IF(K77=0,"- - -",K77/K77*100)</f>
        <v>100</v>
      </c>
      <c r="M77" s="16">
        <f>SUM(M74:M76)</f>
        <v>23671</v>
      </c>
      <c r="N77" s="15">
        <f>IF(M77=0,"- - -",M77/M77*100)</f>
        <v>100</v>
      </c>
      <c r="O77" s="16">
        <f>SUM(O74:O76)</f>
        <v>50353</v>
      </c>
      <c r="P77" s="15">
        <f>IF(O77=0,"- - -",O77/O77*100)</f>
        <v>100</v>
      </c>
      <c r="Q77" s="16">
        <f>SUM(Q74:Q76)</f>
        <v>35275</v>
      </c>
      <c r="R77" s="15">
        <f>IF(Q77=0,"- - -",Q77/Q77*100)</f>
        <v>100</v>
      </c>
      <c r="S77" s="16">
        <f>SUM(S74:S76)</f>
        <v>9037</v>
      </c>
      <c r="T77" s="15">
        <f>IF(S77=0,"- - -",S77/S77*100)</f>
        <v>100</v>
      </c>
      <c r="U77" s="16">
        <f>SUM(U74:U76)</f>
        <v>1031</v>
      </c>
      <c r="V77" s="15">
        <f>IF(U77=0,"- - -",U77/U77*100)</f>
        <v>100</v>
      </c>
      <c r="W77" s="16">
        <f>SUM(W74:W76)</f>
        <v>88</v>
      </c>
      <c r="X77" s="15">
        <f>IF(W77=0,"- - -",W77/W77*100)</f>
        <v>100</v>
      </c>
      <c r="Y77" s="16">
        <f>SUM(Y74:Y76)</f>
        <v>8</v>
      </c>
      <c r="Z77" s="15">
        <f>IF(Y77=0,"- - -",Y77/Y77*100)</f>
        <v>100</v>
      </c>
      <c r="AA77" s="22">
        <f>SUM(AA74:AA76)</f>
        <v>128702</v>
      </c>
      <c r="AB77" s="23">
        <f>IF(AA77=0,"- - -",AA77/AA77*100)</f>
        <v>100</v>
      </c>
      <c r="AE77" s="69"/>
    </row>
    <row r="78" spans="1:31" ht="15" thickBot="1" x14ac:dyDescent="0.35">
      <c r="A78" s="163" t="s">
        <v>616</v>
      </c>
      <c r="B78" s="164"/>
      <c r="C78" s="18">
        <f>IF($AA77=0,"- - -",C77/$AA77*100)</f>
        <v>0.10333949744370716</v>
      </c>
      <c r="D78" s="19"/>
      <c r="E78" s="20">
        <f>IF($AA77=0,"- - -",E77/$AA77*100)</f>
        <v>0.47629407468415413</v>
      </c>
      <c r="F78" s="19"/>
      <c r="G78" s="20">
        <f>IF($AA77=0,"- - -",G77/$AA77*100)</f>
        <v>0.67054125033022016</v>
      </c>
      <c r="H78" s="19"/>
      <c r="I78" s="20">
        <f>IF($AA77=0,"- - -",I77/$AA77*100)</f>
        <v>1.3713850600612267</v>
      </c>
      <c r="J78" s="19"/>
      <c r="K78" s="20">
        <f>IF($AA77=0,"- - -",K77/$AA77*100)</f>
        <v>4.5570387406567114</v>
      </c>
      <c r="L78" s="19"/>
      <c r="M78" s="20">
        <f>IF($AA77=0,"- - -",M77/$AA77*100)</f>
        <v>18.392099578872124</v>
      </c>
      <c r="N78" s="19"/>
      <c r="O78" s="20">
        <f>IF($AA77=0,"- - -",O77/$AA77*100)</f>
        <v>39.123712141225461</v>
      </c>
      <c r="P78" s="19"/>
      <c r="Q78" s="20">
        <f>IF($AA77=0,"- - -",Q77/$AA77*100)</f>
        <v>27.408276483659925</v>
      </c>
      <c r="R78" s="19"/>
      <c r="S78" s="20">
        <f>IF($AA77=0,"- - -",S77/$AA77*100)</f>
        <v>7.0216469052539976</v>
      </c>
      <c r="T78" s="19"/>
      <c r="U78" s="20">
        <f>IF($AA77=0,"- - -",U77/$AA77*100)</f>
        <v>0.80107535236437666</v>
      </c>
      <c r="V78" s="19"/>
      <c r="W78" s="20">
        <f>IF($AA77=0,"- - -",W77/$AA77*100)</f>
        <v>6.8375005827415264E-2</v>
      </c>
      <c r="X78" s="19"/>
      <c r="Y78" s="20">
        <f>IF($AA77=0,"- - -",Y77/$AA77*100)</f>
        <v>6.2159096206741158E-3</v>
      </c>
      <c r="Z78" s="19"/>
      <c r="AA78" s="24">
        <f>IF($AA77=0,"- - -",AA77/$AA77*100)</f>
        <v>100</v>
      </c>
      <c r="AB78" s="25"/>
    </row>
    <row r="79" spans="1:31" x14ac:dyDescent="0.3">
      <c r="A79" s="63"/>
    </row>
    <row r="81" spans="1:15" x14ac:dyDescent="0.3">
      <c r="A81" s="49" t="s">
        <v>462</v>
      </c>
      <c r="J81" s="48"/>
      <c r="L81" s="48"/>
    </row>
    <row r="82" spans="1:15" ht="15" thickBot="1" x14ac:dyDescent="0.35"/>
    <row r="83" spans="1:15" ht="14.4" customHeight="1" x14ac:dyDescent="0.3">
      <c r="A83" s="157" t="s">
        <v>336</v>
      </c>
      <c r="B83" s="158"/>
      <c r="C83" s="32" t="s">
        <v>423</v>
      </c>
      <c r="D83" s="33"/>
      <c r="E83" s="33" t="s">
        <v>424</v>
      </c>
      <c r="F83" s="33"/>
      <c r="G83" s="33" t="s">
        <v>425</v>
      </c>
      <c r="H83" s="33"/>
      <c r="I83" s="33" t="s">
        <v>426</v>
      </c>
      <c r="J83" s="33"/>
      <c r="K83" s="35" t="s">
        <v>153</v>
      </c>
      <c r="L83" s="36"/>
    </row>
    <row r="84" spans="1:15" ht="15" thickBot="1" x14ac:dyDescent="0.35">
      <c r="A84" s="159"/>
      <c r="B84" s="160"/>
      <c r="C84" s="37" t="s">
        <v>154</v>
      </c>
      <c r="D84" s="38" t="s">
        <v>0</v>
      </c>
      <c r="E84" s="39" t="s">
        <v>154</v>
      </c>
      <c r="F84" s="38" t="s">
        <v>0</v>
      </c>
      <c r="G84" s="39" t="s">
        <v>154</v>
      </c>
      <c r="H84" s="38" t="s">
        <v>0</v>
      </c>
      <c r="I84" s="37" t="s">
        <v>154</v>
      </c>
      <c r="J84" s="38" t="s">
        <v>0</v>
      </c>
      <c r="K84" s="41" t="s">
        <v>154</v>
      </c>
      <c r="L84" s="42" t="s">
        <v>0</v>
      </c>
    </row>
    <row r="85" spans="1:15" x14ac:dyDescent="0.3">
      <c r="A85" s="55" t="s">
        <v>50</v>
      </c>
      <c r="B85" s="62" t="s">
        <v>336</v>
      </c>
      <c r="C85" s="8">
        <v>4</v>
      </c>
      <c r="D85" s="5">
        <f>IF(C88=0,"- - -",C85/C88*100)</f>
        <v>26.666666666666668</v>
      </c>
      <c r="E85" s="4">
        <v>16165</v>
      </c>
      <c r="F85" s="5">
        <f>IF(E88=0,"- - -",E85/E88*100)</f>
        <v>24.505791037535626</v>
      </c>
      <c r="G85" s="4">
        <v>15489</v>
      </c>
      <c r="H85" s="5">
        <f>IF(G88=0,"- - -",G85/G88*100)</f>
        <v>24.694290770530746</v>
      </c>
      <c r="I85" s="4">
        <v>0</v>
      </c>
      <c r="J85" s="5" t="str">
        <f>IF($I$88=0,"-    ",I85/$I$88*100)</f>
        <v xml:space="preserve">-    </v>
      </c>
      <c r="K85" s="26">
        <f>C85+E85+G85+I85</f>
        <v>31658</v>
      </c>
      <c r="L85" s="27">
        <f>IF(K88=0,"- - -",K85/K88*100)</f>
        <v>24.597908346412641</v>
      </c>
      <c r="O85" s="69"/>
    </row>
    <row r="86" spans="1:15" x14ac:dyDescent="0.3">
      <c r="A86" s="52" t="s">
        <v>51</v>
      </c>
      <c r="B86" s="62" t="s">
        <v>347</v>
      </c>
      <c r="C86" s="9">
        <v>11</v>
      </c>
      <c r="D86" s="3">
        <f>IF(C88=0,"- - -",C86/C88*100)</f>
        <v>73.333333333333329</v>
      </c>
      <c r="E86" s="2">
        <v>49118</v>
      </c>
      <c r="F86" s="3">
        <f>IF(E88=0,"- - -",E86/E88*100)</f>
        <v>74.46182766357407</v>
      </c>
      <c r="G86" s="2">
        <v>46603</v>
      </c>
      <c r="H86" s="3">
        <f>IF(G88=0,"- - -",G86/G88*100)</f>
        <v>74.299698675127146</v>
      </c>
      <c r="I86" s="2">
        <v>0</v>
      </c>
      <c r="J86" s="5" t="str">
        <f t="shared" ref="J86:J87" si="7">IF($I$88=0,"-    ",I86/$I$88*100)</f>
        <v xml:space="preserve">-    </v>
      </c>
      <c r="K86" s="26">
        <f t="shared" ref="K86:K87" si="8">C86+E86+G86+I86</f>
        <v>95732</v>
      </c>
      <c r="L86" s="29">
        <f>IF(K88=0,"- - -",K86/K88*100)</f>
        <v>74.382682475796798</v>
      </c>
      <c r="O86" s="69"/>
    </row>
    <row r="87" spans="1:15" ht="15" thickBot="1" x14ac:dyDescent="0.35">
      <c r="A87" s="52" t="s">
        <v>52</v>
      </c>
      <c r="B87" s="62" t="s">
        <v>262</v>
      </c>
      <c r="C87" s="9">
        <v>0</v>
      </c>
      <c r="D87" s="3">
        <f>IF(C88=0,"- - -",C87/C88*100)</f>
        <v>0</v>
      </c>
      <c r="E87" s="2">
        <v>681</v>
      </c>
      <c r="F87" s="3">
        <f>IF(E88=0,"- - -",E87/E88*100)</f>
        <v>1.0323812988903038</v>
      </c>
      <c r="G87" s="2">
        <v>631</v>
      </c>
      <c r="H87" s="3">
        <f>IF(G88=0,"- - -",G87/G88*100)</f>
        <v>1.0060105543421074</v>
      </c>
      <c r="I87" s="2">
        <v>0</v>
      </c>
      <c r="J87" s="5" t="str">
        <f t="shared" si="7"/>
        <v xml:space="preserve">-    </v>
      </c>
      <c r="K87" s="26">
        <f t="shared" si="8"/>
        <v>1312</v>
      </c>
      <c r="L87" s="29">
        <f>IF(K88=0,"- - -",K87/K88*100)</f>
        <v>1.019409177790555</v>
      </c>
      <c r="O87" s="69"/>
    </row>
    <row r="88" spans="1:15" x14ac:dyDescent="0.3">
      <c r="A88" s="161" t="s">
        <v>153</v>
      </c>
      <c r="B88" s="162"/>
      <c r="C88" s="14">
        <f>SUM(C85:C87)</f>
        <v>15</v>
      </c>
      <c r="D88" s="15">
        <f>IF(C88=0,"- - -",C88/C88*100)</f>
        <v>100</v>
      </c>
      <c r="E88" s="16">
        <f>SUM(E85:E87)</f>
        <v>65964</v>
      </c>
      <c r="F88" s="15">
        <f>IF(E88=0,"- - -",E88/E88*100)</f>
        <v>100</v>
      </c>
      <c r="G88" s="16">
        <f>SUM(G85:G87)</f>
        <v>62723</v>
      </c>
      <c r="H88" s="15">
        <f>IF(G88=0,"- - -",G88/G88*100)</f>
        <v>100</v>
      </c>
      <c r="I88" s="16">
        <f>SUM(I85:I87)</f>
        <v>0</v>
      </c>
      <c r="J88" s="15" t="str">
        <f>IF($I$88=0,"-    ",I88/$I$88*100)</f>
        <v xml:space="preserve">-    </v>
      </c>
      <c r="K88" s="22">
        <f>SUM(K85:K87)</f>
        <v>128702</v>
      </c>
      <c r="L88" s="23">
        <f>IF(K88=0,"- - -",K88/K88*100)</f>
        <v>100</v>
      </c>
      <c r="O88" s="69"/>
    </row>
    <row r="89" spans="1:15" ht="15" thickBot="1" x14ac:dyDescent="0.35">
      <c r="A89" s="163" t="s">
        <v>245</v>
      </c>
      <c r="B89" s="164"/>
      <c r="C89" s="18">
        <f>IF($K88=0,"- - -",C88/$K88*100)</f>
        <v>1.1654830538763967E-2</v>
      </c>
      <c r="D89" s="19"/>
      <c r="E89" s="20">
        <f>IF($K88=0,"- - -",E88/$K88*100)</f>
        <v>51.253282777268417</v>
      </c>
      <c r="F89" s="19"/>
      <c r="G89" s="20">
        <f>IF($K88=0,"- - -",G88/$K88*100)</f>
        <v>48.735062392192816</v>
      </c>
      <c r="H89" s="19"/>
      <c r="I89" s="20">
        <f>IF($K88=0,"- - -",I88/$K88*100)</f>
        <v>0</v>
      </c>
      <c r="J89" s="19"/>
      <c r="K89" s="24">
        <f>IF($K88=0,"- - -",K88/$K88*100)</f>
        <v>100</v>
      </c>
      <c r="L89" s="25"/>
    </row>
    <row r="92" spans="1:15" x14ac:dyDescent="0.3">
      <c r="A92" s="1" t="s">
        <v>343</v>
      </c>
      <c r="J92" s="48"/>
      <c r="L92" s="48"/>
    </row>
    <row r="93" spans="1:15" ht="15" thickBot="1" x14ac:dyDescent="0.35"/>
    <row r="94" spans="1:15" ht="14.4" customHeight="1" x14ac:dyDescent="0.3">
      <c r="A94" s="157" t="s">
        <v>336</v>
      </c>
      <c r="B94" s="158"/>
      <c r="C94" s="32" t="s">
        <v>259</v>
      </c>
      <c r="D94" s="33"/>
      <c r="E94" s="33" t="s">
        <v>260</v>
      </c>
      <c r="F94" s="33"/>
      <c r="G94" s="33" t="s">
        <v>261</v>
      </c>
      <c r="H94" s="33"/>
      <c r="I94" s="33" t="s">
        <v>262</v>
      </c>
      <c r="J94" s="33"/>
      <c r="K94" s="35" t="s">
        <v>153</v>
      </c>
      <c r="L94" s="36"/>
    </row>
    <row r="95" spans="1:15" ht="15" thickBot="1" x14ac:dyDescent="0.35">
      <c r="A95" s="159"/>
      <c r="B95" s="160"/>
      <c r="C95" s="37" t="s">
        <v>154</v>
      </c>
      <c r="D95" s="38" t="s">
        <v>0</v>
      </c>
      <c r="E95" s="39" t="s">
        <v>154</v>
      </c>
      <c r="F95" s="38" t="s">
        <v>0</v>
      </c>
      <c r="G95" s="39" t="s">
        <v>154</v>
      </c>
      <c r="H95" s="38" t="s">
        <v>0</v>
      </c>
      <c r="I95" s="37" t="s">
        <v>154</v>
      </c>
      <c r="J95" s="38" t="s">
        <v>0</v>
      </c>
      <c r="K95" s="41" t="s">
        <v>154</v>
      </c>
      <c r="L95" s="42" t="s">
        <v>0</v>
      </c>
    </row>
    <row r="96" spans="1:15" x14ac:dyDescent="0.3">
      <c r="A96" s="55" t="s">
        <v>50</v>
      </c>
      <c r="B96" s="62" t="s">
        <v>336</v>
      </c>
      <c r="C96" s="8">
        <v>30401</v>
      </c>
      <c r="D96" s="5">
        <f>IF(C99=0,"- - -",C96/C99*100)</f>
        <v>24.583747766106274</v>
      </c>
      <c r="E96" s="4">
        <v>462</v>
      </c>
      <c r="F96" s="5">
        <f>IF(E99=0,"- - -",E96/E99*100)</f>
        <v>20.952380952380953</v>
      </c>
      <c r="G96" s="4">
        <v>4</v>
      </c>
      <c r="H96" s="5">
        <f>IF(G99=0,"- - -",G96/G99*100)</f>
        <v>10.810810810810811</v>
      </c>
      <c r="I96" s="4">
        <v>321</v>
      </c>
      <c r="J96" s="5">
        <f>IF(I99=0,"- - -",I96/I99*100)</f>
        <v>58.047016274864369</v>
      </c>
      <c r="K96" s="26">
        <f>C96+E96+G96+I96</f>
        <v>31188</v>
      </c>
      <c r="L96" s="27">
        <f>IF(K99=0,"- - -",K96/K99*100)</f>
        <v>24.662733872115645</v>
      </c>
      <c r="O96" s="69"/>
    </row>
    <row r="97" spans="1:35" x14ac:dyDescent="0.3">
      <c r="A97" s="52" t="s">
        <v>51</v>
      </c>
      <c r="B97" s="62" t="s">
        <v>347</v>
      </c>
      <c r="C97" s="9">
        <v>92064</v>
      </c>
      <c r="D97" s="3">
        <f>IF(C99=0,"- - -",C97/C99*100)</f>
        <v>74.447490356856932</v>
      </c>
      <c r="E97" s="2">
        <v>1697</v>
      </c>
      <c r="F97" s="3">
        <f>IF(E99=0,"- - -",E97/E99*100)</f>
        <v>76.961451247165542</v>
      </c>
      <c r="G97" s="2">
        <v>30</v>
      </c>
      <c r="H97" s="3">
        <f>IF(G99=0,"- - -",G97/G99*100)</f>
        <v>81.081081081081081</v>
      </c>
      <c r="I97" s="2">
        <v>221</v>
      </c>
      <c r="J97" s="3">
        <f>IF(I99=0,"- - -",I97/I99*100)</f>
        <v>39.963833634719705</v>
      </c>
      <c r="K97" s="26">
        <f t="shared" ref="K97:K98" si="9">C97+E97+G97+I97</f>
        <v>94012</v>
      </c>
      <c r="L97" s="29">
        <f>IF(K99=0,"- - -",K97/K99*100)</f>
        <v>74.342469436492749</v>
      </c>
      <c r="O97" s="69"/>
    </row>
    <row r="98" spans="1:35" ht="15" thickBot="1" x14ac:dyDescent="0.35">
      <c r="A98" s="52" t="s">
        <v>52</v>
      </c>
      <c r="B98" s="62" t="s">
        <v>262</v>
      </c>
      <c r="C98" s="9">
        <v>1198</v>
      </c>
      <c r="D98" s="3">
        <f>IF(C99=0,"- - -",C98/C99*100)</f>
        <v>0.96876187703678551</v>
      </c>
      <c r="E98" s="2">
        <v>46</v>
      </c>
      <c r="F98" s="3">
        <f>IF(E99=0,"- - -",E98/E99*100)</f>
        <v>2.0861678004535147</v>
      </c>
      <c r="G98" s="2">
        <v>3</v>
      </c>
      <c r="H98" s="3">
        <f>IF(G99=0,"- - -",G98/G99*100)</f>
        <v>8.1081081081081088</v>
      </c>
      <c r="I98" s="2">
        <v>11</v>
      </c>
      <c r="J98" s="3">
        <f>IF(I99=0,"- - -",I98/I99*100)</f>
        <v>1.9891500904159132</v>
      </c>
      <c r="K98" s="26">
        <f t="shared" si="9"/>
        <v>1258</v>
      </c>
      <c r="L98" s="29">
        <f>IF(K99=0,"- - -",K98/K99*100)</f>
        <v>0.9947966913916082</v>
      </c>
      <c r="O98" s="69"/>
    </row>
    <row r="99" spans="1:35" x14ac:dyDescent="0.3">
      <c r="A99" s="161" t="s">
        <v>153</v>
      </c>
      <c r="B99" s="162"/>
      <c r="C99" s="14">
        <f>SUM(C96:C98)</f>
        <v>123663</v>
      </c>
      <c r="D99" s="15">
        <f>IF(C99=0,"- - -",C99/C99*100)</f>
        <v>100</v>
      </c>
      <c r="E99" s="16">
        <f>SUM(E96:E98)</f>
        <v>2205</v>
      </c>
      <c r="F99" s="15">
        <f>IF(E99=0,"- - -",E99/E99*100)</f>
        <v>100</v>
      </c>
      <c r="G99" s="16">
        <f>SUM(G96:G98)</f>
        <v>37</v>
      </c>
      <c r="H99" s="15">
        <f>IF(G99=0,"- - -",G99/G99*100)</f>
        <v>100</v>
      </c>
      <c r="I99" s="16">
        <f>SUM(I96:I98)</f>
        <v>553</v>
      </c>
      <c r="J99" s="15">
        <f>IF(I99=0,"- - -",I99/I99*100)</f>
        <v>100</v>
      </c>
      <c r="K99" s="22">
        <f>SUM(K96:K98)</f>
        <v>126458</v>
      </c>
      <c r="L99" s="23">
        <f>IF(K99=0,"- - -",K99/K99*100)</f>
        <v>100</v>
      </c>
      <c r="O99" s="69"/>
    </row>
    <row r="100" spans="1:35" ht="15" thickBot="1" x14ac:dyDescent="0.35">
      <c r="A100" s="163" t="s">
        <v>609</v>
      </c>
      <c r="B100" s="164"/>
      <c r="C100" s="18">
        <f>IF($K99=0,"- - -",C99/$K99*100)</f>
        <v>97.789780006009892</v>
      </c>
      <c r="D100" s="19"/>
      <c r="E100" s="20">
        <f>IF($K99=0,"- - -",E99/$K99*100)</f>
        <v>1.7436619272802039</v>
      </c>
      <c r="F100" s="19"/>
      <c r="G100" s="20">
        <f>IF($K99=0,"- - -",G99/$K99*100)</f>
        <v>2.9258726217400242E-2</v>
      </c>
      <c r="H100" s="19"/>
      <c r="I100" s="20">
        <f>IF($K99=0,"- - -",I99/$K99*100)</f>
        <v>0.43729934049249553</v>
      </c>
      <c r="J100" s="19"/>
      <c r="K100" s="24">
        <f>IF($K99=0,"- - -",K99/$K99*100)</f>
        <v>100</v>
      </c>
      <c r="L100" s="25"/>
    </row>
    <row r="101" spans="1:35" x14ac:dyDescent="0.3">
      <c r="A101" s="63"/>
    </row>
    <row r="103" spans="1:35" x14ac:dyDescent="0.3">
      <c r="A103" s="49" t="s">
        <v>392</v>
      </c>
      <c r="L103" s="48"/>
    </row>
    <row r="104" spans="1:35" ht="15" thickBot="1" x14ac:dyDescent="0.35"/>
    <row r="105" spans="1:35" ht="14.4" customHeight="1" x14ac:dyDescent="0.3">
      <c r="A105" s="157" t="s">
        <v>336</v>
      </c>
      <c r="B105" s="158"/>
      <c r="C105" s="32" t="s">
        <v>184</v>
      </c>
      <c r="D105" s="33"/>
      <c r="E105" s="33" t="s">
        <v>185</v>
      </c>
      <c r="F105" s="33"/>
      <c r="G105" s="33" t="s">
        <v>170</v>
      </c>
      <c r="H105" s="33"/>
      <c r="I105" s="33" t="s">
        <v>171</v>
      </c>
      <c r="J105" s="33"/>
      <c r="K105" s="33" t="s">
        <v>172</v>
      </c>
      <c r="L105" s="33"/>
      <c r="M105" s="33" t="s">
        <v>173</v>
      </c>
      <c r="N105" s="33"/>
      <c r="O105" s="33" t="s">
        <v>174</v>
      </c>
      <c r="P105" s="33"/>
      <c r="Q105" s="33" t="s">
        <v>175</v>
      </c>
      <c r="R105" s="33"/>
      <c r="S105" s="33" t="s">
        <v>176</v>
      </c>
      <c r="T105" s="33"/>
      <c r="U105" s="33" t="s">
        <v>177</v>
      </c>
      <c r="V105" s="33"/>
      <c r="W105" s="33" t="s">
        <v>178</v>
      </c>
      <c r="X105" s="33"/>
      <c r="Y105" s="33" t="s">
        <v>180</v>
      </c>
      <c r="Z105" s="33"/>
      <c r="AA105" s="33" t="s">
        <v>181</v>
      </c>
      <c r="AB105" s="34"/>
      <c r="AC105" s="33" t="s">
        <v>182</v>
      </c>
      <c r="AD105" s="33"/>
      <c r="AE105" s="35" t="s">
        <v>153</v>
      </c>
      <c r="AF105" s="36"/>
    </row>
    <row r="106" spans="1:35" ht="15" thickBot="1" x14ac:dyDescent="0.35">
      <c r="A106" s="159"/>
      <c r="B106" s="160"/>
      <c r="C106" s="37" t="s">
        <v>154</v>
      </c>
      <c r="D106" s="38" t="s">
        <v>0</v>
      </c>
      <c r="E106" s="39" t="s">
        <v>154</v>
      </c>
      <c r="F106" s="38" t="s">
        <v>0</v>
      </c>
      <c r="G106" s="39" t="s">
        <v>154</v>
      </c>
      <c r="H106" s="38" t="s">
        <v>0</v>
      </c>
      <c r="I106" s="37" t="s">
        <v>154</v>
      </c>
      <c r="J106" s="38" t="s">
        <v>0</v>
      </c>
      <c r="K106" s="37" t="s">
        <v>154</v>
      </c>
      <c r="L106" s="38" t="s">
        <v>0</v>
      </c>
      <c r="M106" s="37" t="s">
        <v>154</v>
      </c>
      <c r="N106" s="38" t="s">
        <v>0</v>
      </c>
      <c r="O106" s="37" t="s">
        <v>154</v>
      </c>
      <c r="P106" s="38" t="s">
        <v>0</v>
      </c>
      <c r="Q106" s="37" t="s">
        <v>154</v>
      </c>
      <c r="R106" s="38" t="s">
        <v>0</v>
      </c>
      <c r="S106" s="37" t="s">
        <v>154</v>
      </c>
      <c r="T106" s="38" t="s">
        <v>0</v>
      </c>
      <c r="U106" s="37" t="s">
        <v>154</v>
      </c>
      <c r="V106" s="38" t="s">
        <v>0</v>
      </c>
      <c r="W106" s="37" t="s">
        <v>154</v>
      </c>
      <c r="X106" s="38" t="s">
        <v>0</v>
      </c>
      <c r="Y106" s="37" t="s">
        <v>154</v>
      </c>
      <c r="Z106" s="38" t="s">
        <v>0</v>
      </c>
      <c r="AA106" s="37" t="s">
        <v>154</v>
      </c>
      <c r="AB106" s="38" t="s">
        <v>0</v>
      </c>
      <c r="AC106" s="37" t="s">
        <v>154</v>
      </c>
      <c r="AD106" s="38" t="s">
        <v>0</v>
      </c>
      <c r="AE106" s="41" t="s">
        <v>154</v>
      </c>
      <c r="AF106" s="42" t="s">
        <v>0</v>
      </c>
    </row>
    <row r="107" spans="1:35" x14ac:dyDescent="0.3">
      <c r="A107" s="55" t="s">
        <v>50</v>
      </c>
      <c r="B107" s="62" t="s">
        <v>336</v>
      </c>
      <c r="C107" s="8">
        <v>454</v>
      </c>
      <c r="D107" s="5">
        <f>IF(C110=0,"- - -",C107/C110*100)</f>
        <v>23.498964803312631</v>
      </c>
      <c r="E107" s="4">
        <v>554</v>
      </c>
      <c r="F107" s="5">
        <f>IF(E110=0,"- - -",E107/E110*100)</f>
        <v>22.630718954248366</v>
      </c>
      <c r="G107" s="4">
        <v>1218</v>
      </c>
      <c r="H107" s="5">
        <f>IF(G110=0,"- - -",G107/G110*100)</f>
        <v>24.796416938110749</v>
      </c>
      <c r="I107" s="4">
        <v>5844</v>
      </c>
      <c r="J107" s="5">
        <f>IF(I110=0,"- - -",I107/I110*100)</f>
        <v>25.208126644524004</v>
      </c>
      <c r="K107" s="4">
        <v>13509</v>
      </c>
      <c r="L107" s="5">
        <f>IF(K110=0,"- - -",K107/K110*100)</f>
        <v>26.338981068065277</v>
      </c>
      <c r="M107" s="4">
        <v>5843</v>
      </c>
      <c r="N107" s="5">
        <f>IF(M110=0,"- - -",M107/M110*100)</f>
        <v>24.650888073239674</v>
      </c>
      <c r="O107" s="4">
        <v>2018</v>
      </c>
      <c r="P107" s="5">
        <f>IF(O110=0,"- - -",O107/O110*100)</f>
        <v>21.429329935223532</v>
      </c>
      <c r="Q107" s="4">
        <v>741</v>
      </c>
      <c r="R107" s="5">
        <f>IF(Q110=0,"- - -",Q107/Q110*100)</f>
        <v>22.047009818506396</v>
      </c>
      <c r="S107" s="4">
        <v>254</v>
      </c>
      <c r="T107" s="5">
        <f>IF(S110=0,"- - -",S107/S110*100)</f>
        <v>22.739480752014323</v>
      </c>
      <c r="U107" s="4">
        <v>155</v>
      </c>
      <c r="V107" s="5">
        <f>IF(U110=0,"- - -",U107/U110*100)</f>
        <v>21.923620933521924</v>
      </c>
      <c r="W107" s="4">
        <v>122</v>
      </c>
      <c r="X107" s="5">
        <f>IF(W110=0,"- - -",W107/W110*100)</f>
        <v>21.554770318021202</v>
      </c>
      <c r="Y107" s="4">
        <v>636</v>
      </c>
      <c r="Z107" s="5">
        <f>IF(Y110=0,"- - -",Y107/Y110*100)</f>
        <v>19.384334044498626</v>
      </c>
      <c r="AA107" s="4">
        <v>172</v>
      </c>
      <c r="AB107" s="5">
        <f>IF(AA110=0,"- - -",AA107/AA110*100)</f>
        <v>13.169984686064318</v>
      </c>
      <c r="AC107" s="4">
        <v>138</v>
      </c>
      <c r="AD107" s="5">
        <f>IF(AC110=0,"- - -",AC107/AC110*100)</f>
        <v>9.3243243243243246</v>
      </c>
      <c r="AE107" s="26">
        <f>C107+E107+G107+I107+K107+M107+O107+Q107+S107+U107+W107+Y107+AA107+AC107</f>
        <v>31658</v>
      </c>
      <c r="AF107" s="27">
        <f>IF(AE110=0,"- - -",AE107/AE110*100)</f>
        <v>24.597908346412641</v>
      </c>
      <c r="AI107" s="69"/>
    </row>
    <row r="108" spans="1:35" x14ac:dyDescent="0.3">
      <c r="A108" s="52" t="s">
        <v>51</v>
      </c>
      <c r="B108" s="62" t="s">
        <v>347</v>
      </c>
      <c r="C108" s="9">
        <v>1430</v>
      </c>
      <c r="D108" s="3">
        <f>IF(C110=0,"- - -",C108/C110*100)</f>
        <v>74.016563146997925</v>
      </c>
      <c r="E108" s="2">
        <v>1870</v>
      </c>
      <c r="F108" s="3">
        <f>IF(E110=0,"- - -",E108/E110*100)</f>
        <v>76.388888888888886</v>
      </c>
      <c r="G108" s="2">
        <v>3661</v>
      </c>
      <c r="H108" s="3">
        <f>IF(G110=0,"- - -",G108/G110*100)</f>
        <v>74.531758957654731</v>
      </c>
      <c r="I108" s="2">
        <v>17215</v>
      </c>
      <c r="J108" s="3">
        <f>IF(I110=0,"- - -",I108/I110*100)</f>
        <v>74.256998662813274</v>
      </c>
      <c r="K108" s="2">
        <v>37261</v>
      </c>
      <c r="L108" s="3">
        <f>IF(K110=0,"- - -",K108/K110*100)</f>
        <v>72.649106046130754</v>
      </c>
      <c r="M108" s="2">
        <v>17596</v>
      </c>
      <c r="N108" s="3">
        <f>IF(M110=0,"- - -",M108/M110*100)</f>
        <v>74.23532886132557</v>
      </c>
      <c r="O108" s="2">
        <v>7313</v>
      </c>
      <c r="P108" s="3">
        <f>IF(O110=0,"- - -",O108/O110*100)</f>
        <v>77.657428055644047</v>
      </c>
      <c r="Q108" s="2">
        <v>2573</v>
      </c>
      <c r="R108" s="3">
        <f>IF(Q110=0,"- - -",Q108/Q110*100)</f>
        <v>76.554596846176736</v>
      </c>
      <c r="S108" s="2">
        <v>850</v>
      </c>
      <c r="T108" s="3">
        <f>IF(S110=0,"- - -",S108/S110*100)</f>
        <v>76.096687555953451</v>
      </c>
      <c r="U108" s="2">
        <v>541</v>
      </c>
      <c r="V108" s="3">
        <f>IF(U110=0,"- - -",U108/U110*100)</f>
        <v>76.520509193776519</v>
      </c>
      <c r="W108" s="2">
        <v>435</v>
      </c>
      <c r="X108" s="3">
        <f>IF(W110=0,"- - -",W108/W110*100)</f>
        <v>76.855123674911667</v>
      </c>
      <c r="Y108" s="2">
        <v>2587</v>
      </c>
      <c r="Z108" s="3">
        <f>IF(Y110=0,"- - -",Y108/Y110*100)</f>
        <v>78.847912221883576</v>
      </c>
      <c r="AA108" s="2">
        <v>1098</v>
      </c>
      <c r="AB108" s="3">
        <f>IF(AA110=0,"- - -",AA108/AA110*100)</f>
        <v>84.073506891271052</v>
      </c>
      <c r="AC108" s="2">
        <v>1302</v>
      </c>
      <c r="AD108" s="3">
        <f>IF(AC110=0,"- - -",AC108/AC110*100)</f>
        <v>87.972972972972968</v>
      </c>
      <c r="AE108" s="26">
        <f t="shared" ref="AE108:AE109" si="10">C108+E108+G108+I108+K108+M108+O108+Q108+S108+U108+W108+Y108+AA108+AC108</f>
        <v>95732</v>
      </c>
      <c r="AF108" s="29">
        <f>IF(AE110=0,"- - -",AE108/AE110*100)</f>
        <v>74.382682475796798</v>
      </c>
      <c r="AI108" s="69"/>
    </row>
    <row r="109" spans="1:35" ht="15" thickBot="1" x14ac:dyDescent="0.35">
      <c r="A109" s="52" t="s">
        <v>52</v>
      </c>
      <c r="B109" s="62" t="s">
        <v>262</v>
      </c>
      <c r="C109" s="9">
        <v>48</v>
      </c>
      <c r="D109" s="3">
        <f>IF(C110=0,"- - -",C109/C110*100)</f>
        <v>2.4844720496894408</v>
      </c>
      <c r="E109" s="2">
        <v>24</v>
      </c>
      <c r="F109" s="3">
        <f>IF(E110=0,"- - -",E109/E110*100)</f>
        <v>0.98039215686274506</v>
      </c>
      <c r="G109" s="2">
        <v>33</v>
      </c>
      <c r="H109" s="3">
        <f>IF(G110=0,"- - -",G109/G110*100)</f>
        <v>0.67182410423452776</v>
      </c>
      <c r="I109" s="2">
        <v>124</v>
      </c>
      <c r="J109" s="3">
        <f>IF(I110=0,"- - -",I109/I110*100)</f>
        <v>0.53487469266272702</v>
      </c>
      <c r="K109" s="2">
        <v>519</v>
      </c>
      <c r="L109" s="3">
        <f>IF(K110=0,"- - -",K109/K110*100)</f>
        <v>1.0119128858039736</v>
      </c>
      <c r="M109" s="2">
        <v>264</v>
      </c>
      <c r="N109" s="3">
        <f>IF(M110=0,"- - -",M109/M110*100)</f>
        <v>1.1137830654347551</v>
      </c>
      <c r="O109" s="2">
        <v>86</v>
      </c>
      <c r="P109" s="3">
        <f>IF(O110=0,"- - -",O109/O110*100)</f>
        <v>0.91324200913242004</v>
      </c>
      <c r="Q109" s="2">
        <v>47</v>
      </c>
      <c r="R109" s="3">
        <f>IF(Q110=0,"- - -",Q109/Q110*100)</f>
        <v>1.39839333531687</v>
      </c>
      <c r="S109" s="2">
        <v>13</v>
      </c>
      <c r="T109" s="3">
        <f>IF(S110=0,"- - -",S109/S110*100)</f>
        <v>1.1638316920322291</v>
      </c>
      <c r="U109" s="2">
        <v>11</v>
      </c>
      <c r="V109" s="3">
        <f>IF(U110=0,"- - -",U109/U110*100)</f>
        <v>1.5558698727015559</v>
      </c>
      <c r="W109" s="2">
        <v>9</v>
      </c>
      <c r="X109" s="3">
        <f>IF(W110=0,"- - -",W109/W110*100)</f>
        <v>1.5901060070671376</v>
      </c>
      <c r="Y109" s="2">
        <v>58</v>
      </c>
      <c r="Z109" s="3">
        <f>IF(Y110=0,"- - -",Y109/Y110*100)</f>
        <v>1.7677537336177995</v>
      </c>
      <c r="AA109" s="2">
        <v>36</v>
      </c>
      <c r="AB109" s="3">
        <f>IF(AA110=0,"- - -",AA109/AA110*100)</f>
        <v>2.7565084226646248</v>
      </c>
      <c r="AC109" s="2">
        <v>40</v>
      </c>
      <c r="AD109" s="3">
        <f>IF(AC110=0,"- - -",AC109/AC110*100)</f>
        <v>2.7027027027027026</v>
      </c>
      <c r="AE109" s="26">
        <f t="shared" si="10"/>
        <v>1312</v>
      </c>
      <c r="AF109" s="29">
        <f>IF(AE110=0,"- - -",AE109/AE110*100)</f>
        <v>1.019409177790555</v>
      </c>
      <c r="AI109" s="69"/>
    </row>
    <row r="110" spans="1:35" x14ac:dyDescent="0.3">
      <c r="A110" s="161" t="s">
        <v>153</v>
      </c>
      <c r="B110" s="162"/>
      <c r="C110" s="14">
        <f>SUM(C107:C109)</f>
        <v>1932</v>
      </c>
      <c r="D110" s="15">
        <f>IF(C110=0,"- - -",C110/C110*100)</f>
        <v>100</v>
      </c>
      <c r="E110" s="16">
        <f>SUM(E107:E109)</f>
        <v>2448</v>
      </c>
      <c r="F110" s="15">
        <f>IF(E110=0,"- - -",E110/E110*100)</f>
        <v>100</v>
      </c>
      <c r="G110" s="16">
        <f>SUM(G107:G109)</f>
        <v>4912</v>
      </c>
      <c r="H110" s="15">
        <f>IF(G110=0,"- - -",G110/G110*100)</f>
        <v>100</v>
      </c>
      <c r="I110" s="16">
        <f>SUM(I107:I109)</f>
        <v>23183</v>
      </c>
      <c r="J110" s="15">
        <f>IF(I110=0,"- - -",I110/I110*100)</f>
        <v>100</v>
      </c>
      <c r="K110" s="16">
        <f>SUM(K107:K109)</f>
        <v>51289</v>
      </c>
      <c r="L110" s="15">
        <f>IF(K110=0,"- - -",K110/K110*100)</f>
        <v>100</v>
      </c>
      <c r="M110" s="16">
        <f>SUM(M107:M109)</f>
        <v>23703</v>
      </c>
      <c r="N110" s="15">
        <f>IF(M110=0,"- - -",M110/M110*100)</f>
        <v>100</v>
      </c>
      <c r="O110" s="16">
        <f>SUM(O107:O109)</f>
        <v>9417</v>
      </c>
      <c r="P110" s="15">
        <f>IF(O110=0,"- - -",O110/O110*100)</f>
        <v>100</v>
      </c>
      <c r="Q110" s="16">
        <f>SUM(Q107:Q109)</f>
        <v>3361</v>
      </c>
      <c r="R110" s="15">
        <f>IF(Q110=0,"- - -",Q110/Q110*100)</f>
        <v>100</v>
      </c>
      <c r="S110" s="16">
        <f>SUM(S107:S109)</f>
        <v>1117</v>
      </c>
      <c r="T110" s="15">
        <f>IF(S110=0,"- - -",S110/S110*100)</f>
        <v>100</v>
      </c>
      <c r="U110" s="16">
        <f>SUM(U107:U109)</f>
        <v>707</v>
      </c>
      <c r="V110" s="15">
        <f>IF(U110=0,"- - -",U110/U110*100)</f>
        <v>100</v>
      </c>
      <c r="W110" s="16">
        <f>SUM(W107:W109)</f>
        <v>566</v>
      </c>
      <c r="X110" s="15">
        <f>IF(W110=0,"- - -",W110/W110*100)</f>
        <v>100</v>
      </c>
      <c r="Y110" s="16">
        <f>SUM(Y107:Y109)</f>
        <v>3281</v>
      </c>
      <c r="Z110" s="15">
        <f>IF(Y110=0,"- - -",Y110/Y110*100)</f>
        <v>100</v>
      </c>
      <c r="AA110" s="16">
        <f>SUM(AA107:AA109)</f>
        <v>1306</v>
      </c>
      <c r="AB110" s="15">
        <f t="shared" ref="AB110" si="11">IF(AA110=0,"- - -",AA110/AA110*100)</f>
        <v>100</v>
      </c>
      <c r="AC110" s="16">
        <f>SUM(AC107:AC109)</f>
        <v>1480</v>
      </c>
      <c r="AD110" s="15">
        <f t="shared" ref="AD110" si="12">IF(AC110=0,"- - -",AC110/AC110*100)</f>
        <v>100</v>
      </c>
      <c r="AE110" s="22">
        <f>SUM(AE107:AE109)</f>
        <v>128702</v>
      </c>
      <c r="AF110" s="23">
        <f>IF(AE110=0,"- - -",AE110/AE110*100)</f>
        <v>100</v>
      </c>
      <c r="AI110" s="69"/>
    </row>
    <row r="111" spans="1:35" ht="15" thickBot="1" x14ac:dyDescent="0.35">
      <c r="A111" s="163" t="s">
        <v>187</v>
      </c>
      <c r="B111" s="164"/>
      <c r="C111" s="18">
        <f>IF($AE110=0,"- - -",C110/$AE110*100)</f>
        <v>1.5011421733927988</v>
      </c>
      <c r="D111" s="19"/>
      <c r="E111" s="20">
        <f>IF($AE110=0,"- - -",E110/$AE110*100)</f>
        <v>1.9020683439262793</v>
      </c>
      <c r="F111" s="19"/>
      <c r="G111" s="20">
        <f>IF($AE110=0,"- - -",G110/$AE110*100)</f>
        <v>3.816568507093907</v>
      </c>
      <c r="H111" s="19"/>
      <c r="I111" s="20">
        <f>IF($AE110=0,"- - -",I110/$AE110*100)</f>
        <v>18.012929092011003</v>
      </c>
      <c r="J111" s="19"/>
      <c r="K111" s="20">
        <f>IF($AE110=0,"- - -",K110/$AE110*100)</f>
        <v>39.850973566844338</v>
      </c>
      <c r="L111" s="19"/>
      <c r="M111" s="20">
        <f>IF($AE110=0,"- - -",M110/$AE110*100)</f>
        <v>18.416963217354819</v>
      </c>
      <c r="N111" s="19"/>
      <c r="O111" s="20">
        <f>IF($AE110=0,"- - -",O110/$AE110*100)</f>
        <v>7.3169026122360172</v>
      </c>
      <c r="P111" s="19"/>
      <c r="Q111" s="20">
        <f>IF($AE110=0,"- - -",Q110/$AE110*100)</f>
        <v>2.6114590293857125</v>
      </c>
      <c r="R111" s="19"/>
      <c r="S111" s="20">
        <f>IF($AE110=0,"- - -",S110/$AE110*100)</f>
        <v>0.86789638078662334</v>
      </c>
      <c r="T111" s="19"/>
      <c r="U111" s="20">
        <f>IF($AE110=0,"- - -",U110/$AE110*100)</f>
        <v>0.54933101272707496</v>
      </c>
      <c r="V111" s="19"/>
      <c r="W111" s="20">
        <f>IF($AE110=0,"- - -",W110/$AE110*100)</f>
        <v>0.43977560566269369</v>
      </c>
      <c r="X111" s="19"/>
      <c r="Y111" s="20">
        <f>IF($AE110=0,"- - -",Y110/$AE110*100)</f>
        <v>2.5492999331789714</v>
      </c>
      <c r="Z111" s="19"/>
      <c r="AA111" s="20">
        <f>IF($AE110=0,"- - -",AA110/$AE110*100)</f>
        <v>1.0147472455750495</v>
      </c>
      <c r="AB111" s="50"/>
      <c r="AC111" s="20">
        <f>IF($AE110=0,"- - -",AC110/$AE110*100)</f>
        <v>1.1499432798247113</v>
      </c>
      <c r="AD111" s="50"/>
      <c r="AE111" s="24">
        <f>IF($AE110=0,"- - -",AE110/$AE110*100)</f>
        <v>100</v>
      </c>
      <c r="AF111" s="25"/>
    </row>
    <row r="112" spans="1:35" x14ac:dyDescent="0.3">
      <c r="A112" s="63"/>
    </row>
    <row r="114" spans="1:13" x14ac:dyDescent="0.3">
      <c r="A114" s="49" t="s">
        <v>344</v>
      </c>
      <c r="J114" s="48"/>
      <c r="L114" s="48"/>
    </row>
    <row r="115" spans="1:13" ht="15" thickBot="1" x14ac:dyDescent="0.35"/>
    <row r="116" spans="1:13" ht="14.4" customHeight="1" x14ac:dyDescent="0.3">
      <c r="A116" s="157" t="s">
        <v>336</v>
      </c>
      <c r="B116" s="158"/>
      <c r="C116" s="32" t="s">
        <v>263</v>
      </c>
      <c r="D116" s="33"/>
      <c r="E116" s="33" t="s">
        <v>264</v>
      </c>
      <c r="F116" s="33"/>
      <c r="G116" s="33" t="s">
        <v>279</v>
      </c>
      <c r="H116" s="33"/>
      <c r="I116" s="35" t="s">
        <v>153</v>
      </c>
      <c r="J116" s="36"/>
    </row>
    <row r="117" spans="1:13" ht="15" thickBot="1" x14ac:dyDescent="0.35">
      <c r="A117" s="159"/>
      <c r="B117" s="160"/>
      <c r="C117" s="37" t="s">
        <v>154</v>
      </c>
      <c r="D117" s="38" t="s">
        <v>0</v>
      </c>
      <c r="E117" s="39" t="s">
        <v>154</v>
      </c>
      <c r="F117" s="38" t="s">
        <v>0</v>
      </c>
      <c r="G117" s="39" t="s">
        <v>154</v>
      </c>
      <c r="H117" s="38" t="s">
        <v>0</v>
      </c>
      <c r="I117" s="41" t="s">
        <v>154</v>
      </c>
      <c r="J117" s="42" t="s">
        <v>0</v>
      </c>
    </row>
    <row r="118" spans="1:13" x14ac:dyDescent="0.3">
      <c r="A118" s="55" t="s">
        <v>50</v>
      </c>
      <c r="B118" s="62" t="s">
        <v>336</v>
      </c>
      <c r="C118" s="8">
        <v>27129</v>
      </c>
      <c r="D118" s="5">
        <f>IF(C121=0,"- - -",C118/C121*100)</f>
        <v>26.762883750295952</v>
      </c>
      <c r="E118" s="4">
        <v>4197</v>
      </c>
      <c r="F118" s="5">
        <f>IF(E121=0,"- - -",E118/E121*100)</f>
        <v>15.777602345776476</v>
      </c>
      <c r="G118" s="4">
        <v>332</v>
      </c>
      <c r="H118" s="5">
        <f>IF(G121=0,"- - -",G118/G121*100)</f>
        <v>45.293315143246929</v>
      </c>
      <c r="I118" s="26">
        <f>C118+E118+G118</f>
        <v>31658</v>
      </c>
      <c r="J118" s="27">
        <f>IF(I121=0,"- - -",I118/I121*100)</f>
        <v>24.597908346412641</v>
      </c>
      <c r="M118" s="69"/>
    </row>
    <row r="119" spans="1:13" x14ac:dyDescent="0.3">
      <c r="A119" s="52" t="s">
        <v>51</v>
      </c>
      <c r="B119" s="62" t="s">
        <v>347</v>
      </c>
      <c r="C119" s="9">
        <v>73213</v>
      </c>
      <c r="D119" s="3">
        <f>IF(C121=0,"- - -",C119/C121*100)</f>
        <v>72.224962512824561</v>
      </c>
      <c r="E119" s="2">
        <v>22135</v>
      </c>
      <c r="F119" s="3">
        <f>IF(E121=0,"- - -",E119/E121*100)</f>
        <v>83.211157475282889</v>
      </c>
      <c r="G119" s="2">
        <v>384</v>
      </c>
      <c r="H119" s="3">
        <f>IF(G121=0,"- - -",G119/G121*100)</f>
        <v>52.387448840381992</v>
      </c>
      <c r="I119" s="26">
        <f t="shared" ref="I119:I120" si="13">C119+E119+G119</f>
        <v>95732</v>
      </c>
      <c r="J119" s="29">
        <f>IF(I121=0,"- - -",I119/I121*100)</f>
        <v>74.382682475796798</v>
      </c>
      <c r="M119" s="69"/>
    </row>
    <row r="120" spans="1:13" ht="15" thickBot="1" x14ac:dyDescent="0.35">
      <c r="A120" s="52" t="s">
        <v>52</v>
      </c>
      <c r="B120" s="62" t="s">
        <v>262</v>
      </c>
      <c r="C120" s="9">
        <v>1026</v>
      </c>
      <c r="D120" s="3">
        <f>IF(C121=0,"- - -",C120/C121*100)</f>
        <v>1.0121537368794886</v>
      </c>
      <c r="E120" s="2">
        <v>269</v>
      </c>
      <c r="F120" s="3">
        <f>IF(E121=0,"- - -",E120/E121*100)</f>
        <v>1.0112401789406413</v>
      </c>
      <c r="G120" s="2">
        <v>17</v>
      </c>
      <c r="H120" s="3">
        <f>IF(G121=0,"- - -",G120/G121*100)</f>
        <v>2.3192360163710775</v>
      </c>
      <c r="I120" s="26">
        <f t="shared" si="13"/>
        <v>1312</v>
      </c>
      <c r="J120" s="29">
        <f>IF(I121=0,"- - -",I120/I121*100)</f>
        <v>1.019409177790555</v>
      </c>
      <c r="M120" s="69"/>
    </row>
    <row r="121" spans="1:13" x14ac:dyDescent="0.3">
      <c r="A121" s="161" t="s">
        <v>153</v>
      </c>
      <c r="B121" s="162"/>
      <c r="C121" s="14">
        <f>SUM(C118:C120)</f>
        <v>101368</v>
      </c>
      <c r="D121" s="15">
        <f>IF(C121=0,"- - -",C121/C121*100)</f>
        <v>100</v>
      </c>
      <c r="E121" s="16">
        <f>SUM(E118:E120)</f>
        <v>26601</v>
      </c>
      <c r="F121" s="15">
        <f>IF(E121=0,"- - -",E121/E121*100)</f>
        <v>100</v>
      </c>
      <c r="G121" s="16">
        <f>SUM(G118:G120)</f>
        <v>733</v>
      </c>
      <c r="H121" s="15">
        <f>IF(G121=0,"- - -",G121/G121*100)</f>
        <v>100</v>
      </c>
      <c r="I121" s="22">
        <f>SUM(I118:I120)</f>
        <v>128702</v>
      </c>
      <c r="J121" s="23">
        <f>IF(I121=0,"- - -",I121/I121*100)</f>
        <v>100</v>
      </c>
      <c r="M121" s="69"/>
    </row>
    <row r="122" spans="1:13" ht="15" thickBot="1" x14ac:dyDescent="0.35">
      <c r="A122" s="165" t="s">
        <v>614</v>
      </c>
      <c r="B122" s="166"/>
      <c r="C122" s="18">
        <f>IF($I121=0,"- - -",C121/$I121*100)</f>
        <v>78.761790803561709</v>
      </c>
      <c r="D122" s="19"/>
      <c r="E122" s="20">
        <f>IF($I121=0,"- - -",E121/$I121*100)</f>
        <v>20.668676477444016</v>
      </c>
      <c r="F122" s="19"/>
      <c r="G122" s="20">
        <f>IF($I121=0,"- - -",G121/$I121*100)</f>
        <v>0.56953271899426583</v>
      </c>
      <c r="H122" s="19"/>
      <c r="I122" s="24">
        <f>IF($I121=0,"- - -",I121/$I121*100)</f>
        <v>100</v>
      </c>
      <c r="J122" s="25"/>
    </row>
    <row r="125" spans="1:13" x14ac:dyDescent="0.3">
      <c r="A125" s="1" t="s">
        <v>479</v>
      </c>
      <c r="L125" s="48"/>
    </row>
    <row r="126" spans="1:13" ht="15" thickBot="1" x14ac:dyDescent="0.35"/>
    <row r="127" spans="1:13" ht="14.4" customHeight="1" x14ac:dyDescent="0.3">
      <c r="A127" s="157" t="s">
        <v>336</v>
      </c>
      <c r="B127" s="158"/>
      <c r="C127" s="32" t="s">
        <v>427</v>
      </c>
      <c r="D127" s="33"/>
      <c r="E127" s="33" t="s">
        <v>428</v>
      </c>
      <c r="F127" s="33"/>
      <c r="G127" s="33" t="s">
        <v>364</v>
      </c>
      <c r="H127" s="33"/>
      <c r="I127" s="35" t="s">
        <v>153</v>
      </c>
      <c r="J127" s="36"/>
    </row>
    <row r="128" spans="1:13" ht="15" thickBot="1" x14ac:dyDescent="0.35">
      <c r="A128" s="159"/>
      <c r="B128" s="160"/>
      <c r="C128" s="37" t="s">
        <v>154</v>
      </c>
      <c r="D128" s="38" t="s">
        <v>0</v>
      </c>
      <c r="E128" s="39" t="s">
        <v>154</v>
      </c>
      <c r="F128" s="38" t="s">
        <v>0</v>
      </c>
      <c r="G128" s="39" t="s">
        <v>154</v>
      </c>
      <c r="H128" s="38" t="s">
        <v>0</v>
      </c>
      <c r="I128" s="41" t="s">
        <v>154</v>
      </c>
      <c r="J128" s="42" t="s">
        <v>0</v>
      </c>
    </row>
    <row r="129" spans="1:13" x14ac:dyDescent="0.3">
      <c r="A129" s="55" t="s">
        <v>50</v>
      </c>
      <c r="B129" s="62" t="s">
        <v>336</v>
      </c>
      <c r="C129" s="8">
        <v>1154</v>
      </c>
      <c r="D129" s="5">
        <f>IF(C132=0,"- - -",C129/C132*100)</f>
        <v>9.1189253259581182</v>
      </c>
      <c r="E129" s="4">
        <v>29348</v>
      </c>
      <c r="F129" s="5">
        <f>IF(E132=0,"- - -",E129/E132*100)</f>
        <v>26.495973420967101</v>
      </c>
      <c r="G129" s="4">
        <v>686</v>
      </c>
      <c r="H129" s="5">
        <f>IF(G132=0,"- - -",G129/G132*100)</f>
        <v>22.573214873313592</v>
      </c>
      <c r="I129" s="26">
        <f>C129+E129+G129</f>
        <v>31188</v>
      </c>
      <c r="J129" s="27">
        <f>IF(I132=0,"- - -",I129/I132*100)</f>
        <v>24.662733872115645</v>
      </c>
      <c r="M129" s="69"/>
    </row>
    <row r="130" spans="1:13" x14ac:dyDescent="0.3">
      <c r="A130" s="52" t="s">
        <v>51</v>
      </c>
      <c r="B130" s="62" t="s">
        <v>347</v>
      </c>
      <c r="C130" s="9">
        <v>11415</v>
      </c>
      <c r="D130" s="3">
        <f>IF(C132=0,"- - -",C130/C132*100)</f>
        <v>90.201501382852626</v>
      </c>
      <c r="E130" s="2">
        <v>81041</v>
      </c>
      <c r="F130" s="3">
        <f>IF(E132=0,"- - -",E130/E132*100)</f>
        <v>73.165468924921456</v>
      </c>
      <c r="G130" s="2">
        <v>1556</v>
      </c>
      <c r="H130" s="3">
        <f>IF(G132=0,"- - -",G130/G132*100)</f>
        <v>51.201052977953275</v>
      </c>
      <c r="I130" s="26">
        <f t="shared" ref="I130:I131" si="14">C130+E130+G130</f>
        <v>94012</v>
      </c>
      <c r="J130" s="29">
        <f>IF(I132=0,"- - -",I130/I132*100)</f>
        <v>74.342469436492749</v>
      </c>
      <c r="M130" s="69"/>
    </row>
    <row r="131" spans="1:13" ht="15" thickBot="1" x14ac:dyDescent="0.35">
      <c r="A131" s="52" t="s">
        <v>52</v>
      </c>
      <c r="B131" s="62" t="s">
        <v>262</v>
      </c>
      <c r="C131" s="9">
        <v>86</v>
      </c>
      <c r="D131" s="3">
        <f>IF(C132=0,"- - -",C131/C132*100)</f>
        <v>0.67957329118925325</v>
      </c>
      <c r="E131" s="2">
        <v>375</v>
      </c>
      <c r="F131" s="3">
        <f>IF(E132=0,"- - -",E131/E132*100)</f>
        <v>0.33855765411144412</v>
      </c>
      <c r="G131" s="2">
        <v>797</v>
      </c>
      <c r="H131" s="3">
        <f>IF(G132=0,"- - -",G131/G132*100)</f>
        <v>26.225732148733137</v>
      </c>
      <c r="I131" s="26">
        <f t="shared" si="14"/>
        <v>1258</v>
      </c>
      <c r="J131" s="29">
        <f>IF(I132=0,"- - -",I131/I132*100)</f>
        <v>0.9947966913916082</v>
      </c>
      <c r="M131" s="69"/>
    </row>
    <row r="132" spans="1:13" x14ac:dyDescent="0.3">
      <c r="A132" s="161" t="s">
        <v>153</v>
      </c>
      <c r="B132" s="162"/>
      <c r="C132" s="14">
        <f>SUM(C129:C131)</f>
        <v>12655</v>
      </c>
      <c r="D132" s="15">
        <f>IF(C132=0,"- - -",C132/C132*100)</f>
        <v>100</v>
      </c>
      <c r="E132" s="16">
        <f>SUM(E129:E131)</f>
        <v>110764</v>
      </c>
      <c r="F132" s="15">
        <f>IF(E132=0,"- - -",E132/E132*100)</f>
        <v>100</v>
      </c>
      <c r="G132" s="16">
        <f>SUM(G129:G131)</f>
        <v>3039</v>
      </c>
      <c r="H132" s="15">
        <f>IF(G132=0,"- - -",G132/G132*100)</f>
        <v>100</v>
      </c>
      <c r="I132" s="22">
        <f>SUM(I129:I131)</f>
        <v>126458</v>
      </c>
      <c r="J132" s="23">
        <f>IF(I132=0,"- - -",I132/I132*100)</f>
        <v>100</v>
      </c>
      <c r="M132" s="69"/>
    </row>
    <row r="133" spans="1:13" ht="15" thickBot="1" x14ac:dyDescent="0.35">
      <c r="A133" s="163" t="s">
        <v>613</v>
      </c>
      <c r="B133" s="164"/>
      <c r="C133" s="18">
        <f>IF($I132=0,"- - -",C132/$I132*100)</f>
        <v>10.007275142735137</v>
      </c>
      <c r="D133" s="19"/>
      <c r="E133" s="20">
        <f>IF($I132=0,"- - -",E132/$I132*100)</f>
        <v>87.589555425516778</v>
      </c>
      <c r="F133" s="19"/>
      <c r="G133" s="20">
        <f>IF($I132=0,"- - -",G132/$I132*100)</f>
        <v>2.4031694317480903</v>
      </c>
      <c r="H133" s="19"/>
      <c r="I133" s="24">
        <f>IF($I132=0,"- - -",I132/$I132*100)</f>
        <v>100</v>
      </c>
      <c r="J133" s="25"/>
    </row>
    <row r="134" spans="1:13" x14ac:dyDescent="0.3">
      <c r="A134" s="63"/>
    </row>
    <row r="136" spans="1:13" x14ac:dyDescent="0.3">
      <c r="A136" s="1" t="s">
        <v>345</v>
      </c>
      <c r="J136" s="48"/>
      <c r="L136" s="48"/>
    </row>
    <row r="137" spans="1:13" ht="15" thickBot="1" x14ac:dyDescent="0.35"/>
    <row r="138" spans="1:13" ht="14.4" customHeight="1" x14ac:dyDescent="0.3">
      <c r="A138" s="157" t="s">
        <v>336</v>
      </c>
      <c r="B138" s="158"/>
      <c r="C138" s="32" t="s">
        <v>429</v>
      </c>
      <c r="D138" s="33"/>
      <c r="E138" s="33" t="s">
        <v>363</v>
      </c>
      <c r="F138" s="33"/>
      <c r="G138" s="33" t="s">
        <v>559</v>
      </c>
      <c r="H138" s="33"/>
      <c r="I138" s="35" t="s">
        <v>153</v>
      </c>
      <c r="J138" s="36"/>
    </row>
    <row r="139" spans="1:13" ht="15" thickBot="1" x14ac:dyDescent="0.35">
      <c r="A139" s="159"/>
      <c r="B139" s="160"/>
      <c r="C139" s="37" t="s">
        <v>154</v>
      </c>
      <c r="D139" s="38" t="s">
        <v>0</v>
      </c>
      <c r="E139" s="39" t="s">
        <v>154</v>
      </c>
      <c r="F139" s="38" t="s">
        <v>0</v>
      </c>
      <c r="G139" s="39" t="s">
        <v>154</v>
      </c>
      <c r="H139" s="38" t="s">
        <v>0</v>
      </c>
      <c r="I139" s="41" t="s">
        <v>154</v>
      </c>
      <c r="J139" s="42" t="s">
        <v>0</v>
      </c>
    </row>
    <row r="140" spans="1:13" x14ac:dyDescent="0.3">
      <c r="A140" s="55" t="s">
        <v>50</v>
      </c>
      <c r="B140" s="62" t="s">
        <v>336</v>
      </c>
      <c r="C140" s="8">
        <v>25283</v>
      </c>
      <c r="D140" s="5">
        <f>IF(C143=0,"- - -",C140/C143*100)</f>
        <v>30.137917059040898</v>
      </c>
      <c r="E140" s="4">
        <v>5773</v>
      </c>
      <c r="F140" s="5">
        <f>IF(E143=0,"- - -",E140/E143*100)</f>
        <v>13.972456857951931</v>
      </c>
      <c r="G140" s="4">
        <v>132</v>
      </c>
      <c r="H140" s="5">
        <f>IF(G143=0,"- - -",G140/G143*100)</f>
        <v>10.56</v>
      </c>
      <c r="I140" s="26">
        <f>C140+E140+G140</f>
        <v>31188</v>
      </c>
      <c r="J140" s="27">
        <f>IF(I143=0,"- - -",I140/I143*100)</f>
        <v>24.662733872115645</v>
      </c>
      <c r="M140" s="69"/>
    </row>
    <row r="141" spans="1:13" x14ac:dyDescent="0.3">
      <c r="A141" s="52" t="s">
        <v>51</v>
      </c>
      <c r="B141" s="62" t="s">
        <v>347</v>
      </c>
      <c r="C141" s="9">
        <v>58027</v>
      </c>
      <c r="D141" s="3">
        <f>IF(C143=0,"- - -",C141/C143*100)</f>
        <v>69.169517588299101</v>
      </c>
      <c r="E141" s="2">
        <v>35463</v>
      </c>
      <c r="F141" s="3">
        <f>IF(E143=0,"- - -",E141/E143*100)</f>
        <v>85.831497930633887</v>
      </c>
      <c r="G141" s="2">
        <v>522</v>
      </c>
      <c r="H141" s="3">
        <f>IF(G143=0,"- - -",G141/G143*100)</f>
        <v>41.760000000000005</v>
      </c>
      <c r="I141" s="26">
        <f t="shared" ref="I141:I142" si="15">C141+E141+G141</f>
        <v>94012</v>
      </c>
      <c r="J141" s="29">
        <f>IF(I143=0,"- - -",I141/I143*100)</f>
        <v>74.342469436492749</v>
      </c>
      <c r="M141" s="69"/>
    </row>
    <row r="142" spans="1:13" ht="15" thickBot="1" x14ac:dyDescent="0.35">
      <c r="A142" s="52" t="s">
        <v>52</v>
      </c>
      <c r="B142" s="62" t="s">
        <v>262</v>
      </c>
      <c r="C142" s="9">
        <v>581</v>
      </c>
      <c r="D142" s="3">
        <f>IF(C143=0,"- - -",C142/C143*100)</f>
        <v>0.6925653526599993</v>
      </c>
      <c r="E142" s="2">
        <v>81</v>
      </c>
      <c r="F142" s="3">
        <f>IF(E143=0,"- - -",E142/E143*100)</f>
        <v>0.19604521141418788</v>
      </c>
      <c r="G142" s="2">
        <v>596</v>
      </c>
      <c r="H142" s="3">
        <f>IF(G143=0,"- - -",G142/G143*100)</f>
        <v>47.68</v>
      </c>
      <c r="I142" s="26">
        <f t="shared" si="15"/>
        <v>1258</v>
      </c>
      <c r="J142" s="29">
        <f>IF(I143=0,"- - -",I142/I143*100)</f>
        <v>0.9947966913916082</v>
      </c>
      <c r="M142" s="69"/>
    </row>
    <row r="143" spans="1:13" x14ac:dyDescent="0.3">
      <c r="A143" s="161" t="s">
        <v>153</v>
      </c>
      <c r="B143" s="162"/>
      <c r="C143" s="14">
        <f>SUM(C140:C142)</f>
        <v>83891</v>
      </c>
      <c r="D143" s="15">
        <f>IF(C143=0,"- - -",C143/C143*100)</f>
        <v>100</v>
      </c>
      <c r="E143" s="16">
        <f>SUM(E140:E142)</f>
        <v>41317</v>
      </c>
      <c r="F143" s="15">
        <f>IF(E143=0,"- - -",E143/E143*100)</f>
        <v>100</v>
      </c>
      <c r="G143" s="16">
        <f>SUM(G140:G142)</f>
        <v>1250</v>
      </c>
      <c r="H143" s="15">
        <f>IF(G143=0,"- - -",G143/G143*100)</f>
        <v>100</v>
      </c>
      <c r="I143" s="22">
        <f>SUM(I140:I142)</f>
        <v>126458</v>
      </c>
      <c r="J143" s="23">
        <f>IF(I143=0,"- - -",I143/I143*100)</f>
        <v>100</v>
      </c>
      <c r="M143" s="69"/>
    </row>
    <row r="144" spans="1:13" ht="15" thickBot="1" x14ac:dyDescent="0.35">
      <c r="A144" s="163" t="s">
        <v>612</v>
      </c>
      <c r="B144" s="164"/>
      <c r="C144" s="18">
        <f>IF($I143=0,"- - -",C143/$I143*100)</f>
        <v>66.339021651457401</v>
      </c>
      <c r="D144" s="19"/>
      <c r="E144" s="20">
        <f>IF($I143=0,"- - -",E143/$I143*100)</f>
        <v>32.672507868225026</v>
      </c>
      <c r="F144" s="19"/>
      <c r="G144" s="20">
        <f>IF($I143=0,"- - -",G143/$I143*100)</f>
        <v>0.98847048031757578</v>
      </c>
      <c r="H144" s="19"/>
      <c r="I144" s="24">
        <f>IF($I143=0,"- - -",I143/$I143*100)</f>
        <v>100</v>
      </c>
      <c r="J144" s="25"/>
    </row>
    <row r="147" spans="1:12" x14ac:dyDescent="0.3">
      <c r="A147" s="49" t="s">
        <v>346</v>
      </c>
      <c r="J147" s="48"/>
      <c r="L147" s="48"/>
    </row>
    <row r="148" spans="1:12" ht="15" thickBot="1" x14ac:dyDescent="0.35"/>
    <row r="149" spans="1:12" ht="14.4" customHeight="1" x14ac:dyDescent="0.3">
      <c r="A149" s="157" t="s">
        <v>336</v>
      </c>
      <c r="B149" s="158"/>
      <c r="C149" s="32" t="s">
        <v>323</v>
      </c>
      <c r="D149" s="33"/>
      <c r="E149" s="33" t="s">
        <v>324</v>
      </c>
      <c r="F149" s="33"/>
      <c r="G149" s="35" t="s">
        <v>153</v>
      </c>
      <c r="H149" s="36"/>
    </row>
    <row r="150" spans="1:12" ht="15" thickBot="1" x14ac:dyDescent="0.35">
      <c r="A150" s="159"/>
      <c r="B150" s="160"/>
      <c r="C150" s="37" t="s">
        <v>154</v>
      </c>
      <c r="D150" s="38" t="s">
        <v>0</v>
      </c>
      <c r="E150" s="39" t="s">
        <v>154</v>
      </c>
      <c r="F150" s="38" t="s">
        <v>0</v>
      </c>
      <c r="G150" s="41" t="s">
        <v>154</v>
      </c>
      <c r="H150" s="42" t="s">
        <v>0</v>
      </c>
    </row>
    <row r="151" spans="1:12" x14ac:dyDescent="0.3">
      <c r="A151" s="55" t="s">
        <v>50</v>
      </c>
      <c r="B151" s="62" t="s">
        <v>336</v>
      </c>
      <c r="C151" s="8">
        <v>329</v>
      </c>
      <c r="D151" s="5">
        <f>IF(C154=0,"- - -",C151/C154*100)</f>
        <v>54.022988505747129</v>
      </c>
      <c r="E151" s="4">
        <v>31329</v>
      </c>
      <c r="F151" s="5">
        <f>IF(E154=0,"- - -",E151/E154*100)</f>
        <v>24.458010976399962</v>
      </c>
      <c r="G151" s="26">
        <f>C151+E151</f>
        <v>31658</v>
      </c>
      <c r="H151" s="27">
        <f>IF(G154=0,"- - -",G151/G154*100)</f>
        <v>24.597908346412641</v>
      </c>
      <c r="K151" s="69"/>
    </row>
    <row r="152" spans="1:12" x14ac:dyDescent="0.3">
      <c r="A152" s="52" t="s">
        <v>51</v>
      </c>
      <c r="B152" s="62" t="s">
        <v>347</v>
      </c>
      <c r="C152" s="9">
        <v>268</v>
      </c>
      <c r="D152" s="3">
        <f>IF(C154=0,"- - -",C152/C154*100)</f>
        <v>44.006568144499184</v>
      </c>
      <c r="E152" s="2">
        <v>95464</v>
      </c>
      <c r="F152" s="3">
        <f>IF(E154=0,"- - -",E152/E154*100)</f>
        <v>74.52710140288697</v>
      </c>
      <c r="G152" s="26">
        <f t="shared" ref="G152:G153" si="16">C152+E152</f>
        <v>95732</v>
      </c>
      <c r="H152" s="29">
        <f>IF(G154=0,"- - -",G152/G154*100)</f>
        <v>74.382682475796798</v>
      </c>
      <c r="K152" s="69"/>
    </row>
    <row r="153" spans="1:12" ht="15" thickBot="1" x14ac:dyDescent="0.35">
      <c r="A153" s="52" t="s">
        <v>52</v>
      </c>
      <c r="B153" s="62" t="s">
        <v>262</v>
      </c>
      <c r="C153" s="9">
        <v>12</v>
      </c>
      <c r="D153" s="3">
        <f>IF(C154=0,"- - -",C153/C154*100)</f>
        <v>1.9704433497536946</v>
      </c>
      <c r="E153" s="2">
        <v>1300</v>
      </c>
      <c r="F153" s="3">
        <f>IF(E154=0,"- - -",E153/E154*100)</f>
        <v>1.0148876207130757</v>
      </c>
      <c r="G153" s="26">
        <f t="shared" si="16"/>
        <v>1312</v>
      </c>
      <c r="H153" s="29">
        <f>IF(G154=0,"- - -",G153/G154*100)</f>
        <v>1.019409177790555</v>
      </c>
      <c r="K153" s="69"/>
    </row>
    <row r="154" spans="1:12" x14ac:dyDescent="0.3">
      <c r="A154" s="161" t="s">
        <v>153</v>
      </c>
      <c r="B154" s="162"/>
      <c r="C154" s="14">
        <f>SUM(C151:C153)</f>
        <v>609</v>
      </c>
      <c r="D154" s="15">
        <f>IF(C154=0,"- - -",C154/C154*100)</f>
        <v>100</v>
      </c>
      <c r="E154" s="16">
        <f>SUM(E151:E153)</f>
        <v>128093</v>
      </c>
      <c r="F154" s="15">
        <f>IF(E154=0,"- - -",E154/E154*100)</f>
        <v>100</v>
      </c>
      <c r="G154" s="22">
        <f>SUM(G151:G153)</f>
        <v>128702</v>
      </c>
      <c r="H154" s="23">
        <f>IF(G154=0,"- - -",G154/G154*100)</f>
        <v>100</v>
      </c>
      <c r="K154" s="69"/>
    </row>
    <row r="155" spans="1:12" ht="15" thickBot="1" x14ac:dyDescent="0.35">
      <c r="A155" s="163" t="s">
        <v>322</v>
      </c>
      <c r="B155" s="164"/>
      <c r="C155" s="18">
        <f>IF($G154=0,"- - -",C154/$G154*100)</f>
        <v>0.47318611987381703</v>
      </c>
      <c r="D155" s="19"/>
      <c r="E155" s="20">
        <f>IF($G154=0,"- - -",E154/$G154*100)</f>
        <v>99.526813880126184</v>
      </c>
      <c r="F155" s="19"/>
      <c r="G155" s="24">
        <f>IF($G154=0,"- - -",G154/$G154*100)</f>
        <v>100</v>
      </c>
      <c r="H155" s="25"/>
    </row>
  </sheetData>
  <sheetProtection sheet="1" objects="1" scenarios="1"/>
  <mergeCells count="46">
    <mergeCell ref="AA34:AB34"/>
    <mergeCell ref="A1:B1"/>
    <mergeCell ref="A6:B7"/>
    <mergeCell ref="A11:B11"/>
    <mergeCell ref="A12:B12"/>
    <mergeCell ref="A17:B18"/>
    <mergeCell ref="A22:B22"/>
    <mergeCell ref="A23:B23"/>
    <mergeCell ref="A28:B29"/>
    <mergeCell ref="A33:B33"/>
    <mergeCell ref="A34:B34"/>
    <mergeCell ref="Y34:Z34"/>
    <mergeCell ref="I1:N1"/>
    <mergeCell ref="A78:B78"/>
    <mergeCell ref="A39:B40"/>
    <mergeCell ref="A44:B44"/>
    <mergeCell ref="A45:B45"/>
    <mergeCell ref="A50:B51"/>
    <mergeCell ref="A55:B55"/>
    <mergeCell ref="A56:B56"/>
    <mergeCell ref="A61:B62"/>
    <mergeCell ref="A66:B66"/>
    <mergeCell ref="A67:B67"/>
    <mergeCell ref="A72:B73"/>
    <mergeCell ref="A77:B77"/>
    <mergeCell ref="A122:B122"/>
    <mergeCell ref="A83:B84"/>
    <mergeCell ref="A88:B88"/>
    <mergeCell ref="A89:B89"/>
    <mergeCell ref="A94:B95"/>
    <mergeCell ref="A99:B99"/>
    <mergeCell ref="A100:B100"/>
    <mergeCell ref="A105:B106"/>
    <mergeCell ref="A110:B110"/>
    <mergeCell ref="A111:B111"/>
    <mergeCell ref="A116:B117"/>
    <mergeCell ref="A121:B121"/>
    <mergeCell ref="A149:B150"/>
    <mergeCell ref="A154:B154"/>
    <mergeCell ref="A155:B155"/>
    <mergeCell ref="A127:B128"/>
    <mergeCell ref="A132:B132"/>
    <mergeCell ref="A133:B133"/>
    <mergeCell ref="A138:B139"/>
    <mergeCell ref="A143:B143"/>
    <mergeCell ref="A144:B144"/>
  </mergeCells>
  <hyperlinks>
    <hyperlink ref="A1:B1" location="Index!B5" display="Index (klikken)"/>
    <hyperlink ref="I1" location="'GR enkelvoudig'!J194" display="Grafiek: verdeling van de geïnduceerde bevallingen"/>
    <hyperlink ref="I1:M1" location="'GR simples'!B167" display="Graphique : distribution des accouchements par induction"/>
    <hyperlink ref="I1:N1" location="'GR simples'!B167" display="Graphique : distribution du nombre d'accouchements par induction"/>
  </hyperlinks>
  <pageMargins left="0.70866141732283472" right="0.70866141732283472" top="0.74803149606299213" bottom="0.74803149606299213" header="0.31496062992125984" footer="0.31496062992125984"/>
  <pageSetup paperSize="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dimension ref="A1:AI141"/>
  <sheetViews>
    <sheetView showGridLines="0" zoomScale="90" zoomScaleNormal="90" workbookViewId="0">
      <pane ySplit="2" topLeftCell="A3" activePane="bottomLeft" state="frozen"/>
      <selection activeCell="H1" sqref="H1:M1"/>
      <selection pane="bottomLeft" activeCell="A3" sqref="A3"/>
    </sheetView>
  </sheetViews>
  <sheetFormatPr baseColWidth="10" defaultRowHeight="14.4" x14ac:dyDescent="0.3"/>
  <cols>
    <col min="1" max="1" width="1.44140625" customWidth="1"/>
    <col min="2" max="2" width="21.44140625" customWidth="1"/>
    <col min="3" max="52" width="9.77734375" customWidth="1"/>
  </cols>
  <sheetData>
    <row r="1" spans="1:26" ht="18" x14ac:dyDescent="0.35">
      <c r="A1" s="167" t="s">
        <v>114</v>
      </c>
      <c r="B1" s="167"/>
      <c r="C1" s="56" t="s">
        <v>577</v>
      </c>
      <c r="D1" s="57"/>
      <c r="E1" s="57"/>
      <c r="F1" s="57"/>
      <c r="G1" s="57"/>
      <c r="H1" s="58"/>
      <c r="I1" s="58"/>
      <c r="J1" s="117"/>
      <c r="L1" s="154" t="s">
        <v>588</v>
      </c>
      <c r="M1" s="154"/>
      <c r="N1" s="154"/>
      <c r="O1" s="154"/>
      <c r="P1" s="137"/>
      <c r="Q1" s="131"/>
    </row>
    <row r="2" spans="1:26" ht="14.4" customHeight="1" x14ac:dyDescent="0.3"/>
    <row r="3" spans="1:26" x14ac:dyDescent="0.3">
      <c r="C3" s="64"/>
    </row>
    <row r="4" spans="1:26" x14ac:dyDescent="0.3">
      <c r="A4" s="49" t="s">
        <v>375</v>
      </c>
      <c r="J4" s="48"/>
      <c r="L4" s="48"/>
    </row>
    <row r="5" spans="1:26" ht="15" thickBot="1" x14ac:dyDescent="0.35"/>
    <row r="6" spans="1:26" ht="14.4" customHeight="1" x14ac:dyDescent="0.3">
      <c r="A6" s="157" t="s">
        <v>303</v>
      </c>
      <c r="B6" s="183"/>
      <c r="C6" s="32" t="s">
        <v>377</v>
      </c>
      <c r="D6" s="33"/>
      <c r="E6" s="33" t="s">
        <v>378</v>
      </c>
      <c r="F6" s="33"/>
      <c r="G6" s="33" t="s">
        <v>379</v>
      </c>
      <c r="H6" s="33"/>
      <c r="I6" s="35" t="s">
        <v>153</v>
      </c>
      <c r="J6" s="36"/>
    </row>
    <row r="7" spans="1:26" ht="15" thickBot="1" x14ac:dyDescent="0.35">
      <c r="A7" s="184"/>
      <c r="B7" s="185"/>
      <c r="C7" s="37" t="s">
        <v>154</v>
      </c>
      <c r="D7" s="38" t="s">
        <v>0</v>
      </c>
      <c r="E7" s="39" t="s">
        <v>154</v>
      </c>
      <c r="F7" s="38" t="s">
        <v>0</v>
      </c>
      <c r="G7" s="39" t="s">
        <v>154</v>
      </c>
      <c r="H7" s="38" t="s">
        <v>0</v>
      </c>
      <c r="I7" s="41" t="s">
        <v>154</v>
      </c>
      <c r="J7" s="42" t="s">
        <v>0</v>
      </c>
    </row>
    <row r="8" spans="1:26" x14ac:dyDescent="0.3">
      <c r="A8" s="55"/>
      <c r="B8" s="62" t="s">
        <v>323</v>
      </c>
      <c r="C8" s="8">
        <v>319</v>
      </c>
      <c r="D8" s="5">
        <f>IF(C10=0,"- - -",C8/C10*100)</f>
        <v>0.48010354584311599</v>
      </c>
      <c r="E8" s="4">
        <v>144</v>
      </c>
      <c r="F8" s="5">
        <f>IF(E10=0,"- - -",E8/E10*100)</f>
        <v>0.56092240573387353</v>
      </c>
      <c r="G8" s="4">
        <v>146</v>
      </c>
      <c r="H8" s="5">
        <f>IF(G10=0,"- - -",G8/G10*100)</f>
        <v>0.39905974963100638</v>
      </c>
      <c r="I8" s="26">
        <f>C8+E8+G8</f>
        <v>609</v>
      </c>
      <c r="J8" s="27">
        <f>IF(I10=0,"- - -",I8/I10*100)</f>
        <v>0.47318611987381703</v>
      </c>
      <c r="M8" s="69"/>
    </row>
    <row r="9" spans="1:26" ht="15" thickBot="1" x14ac:dyDescent="0.35">
      <c r="A9" s="52"/>
      <c r="B9" s="62" t="s">
        <v>324</v>
      </c>
      <c r="C9" s="9">
        <v>66125</v>
      </c>
      <c r="D9" s="3">
        <f>IF(C10=0,"- - -",C9/C10*100)</f>
        <v>99.519896454156893</v>
      </c>
      <c r="E9" s="2">
        <v>25528</v>
      </c>
      <c r="F9" s="3">
        <f>IF(E10=0,"- - -",E9/E10*100)</f>
        <v>99.439077594266124</v>
      </c>
      <c r="G9" s="2">
        <v>36440</v>
      </c>
      <c r="H9" s="3">
        <f>IF(G10=0,"- - -",G9/G10*100)</f>
        <v>99.600940250368993</v>
      </c>
      <c r="I9" s="26">
        <f t="shared" ref="I9" si="0">C9+E9+G9</f>
        <v>128093</v>
      </c>
      <c r="J9" s="29">
        <f>IF(I10=0,"- - -",I9/I10*100)</f>
        <v>99.526813880126184</v>
      </c>
      <c r="M9" s="69"/>
    </row>
    <row r="10" spans="1:26" x14ac:dyDescent="0.3">
      <c r="A10" s="161" t="s">
        <v>153</v>
      </c>
      <c r="B10" s="162"/>
      <c r="C10" s="14">
        <f>SUM(C8:C9)</f>
        <v>66444</v>
      </c>
      <c r="D10" s="15">
        <f>IF(C10=0,"- - -",C10/C10*100)</f>
        <v>100</v>
      </c>
      <c r="E10" s="16">
        <f>SUM(E8:E9)</f>
        <v>25672</v>
      </c>
      <c r="F10" s="15">
        <f>IF(E10=0,"- - -",E10/E10*100)</f>
        <v>100</v>
      </c>
      <c r="G10" s="16">
        <f>SUM(G8:G9)</f>
        <v>36586</v>
      </c>
      <c r="H10" s="15">
        <f>IF(G10=0,"- - -",G10/G10*100)</f>
        <v>100</v>
      </c>
      <c r="I10" s="22">
        <f>SUM(I8:I9)</f>
        <v>128702</v>
      </c>
      <c r="J10" s="23">
        <f>IF(I10=0,"- - -",I10/I10*100)</f>
        <v>100</v>
      </c>
      <c r="M10" s="69"/>
    </row>
    <row r="11" spans="1:26" ht="15" thickBot="1" x14ac:dyDescent="0.35">
      <c r="A11" s="163" t="s">
        <v>376</v>
      </c>
      <c r="B11" s="164"/>
      <c r="C11" s="18">
        <f>IF($I10=0,"- - -",C10/$I10*100)</f>
        <v>51.626237354508866</v>
      </c>
      <c r="D11" s="19"/>
      <c r="E11" s="20">
        <f>IF($I10=0,"- - -",E10/$I10*100)</f>
        <v>19.946853972743238</v>
      </c>
      <c r="F11" s="19"/>
      <c r="G11" s="20">
        <f>IF($I10=0,"- - -",G10/$I10*100)</f>
        <v>28.426908672747896</v>
      </c>
      <c r="H11" s="19"/>
      <c r="I11" s="24">
        <f>IF($I10=0,"- - -",I10/$I10*100)</f>
        <v>100</v>
      </c>
      <c r="J11" s="25"/>
    </row>
    <row r="14" spans="1:26" x14ac:dyDescent="0.3">
      <c r="A14" s="49" t="s">
        <v>313</v>
      </c>
      <c r="J14" s="48"/>
      <c r="L14" s="48"/>
    </row>
    <row r="15" spans="1:26" ht="15" thickBot="1" x14ac:dyDescent="0.35"/>
    <row r="16" spans="1:26" ht="14.4" customHeight="1" x14ac:dyDescent="0.3">
      <c r="A16" s="157" t="s">
        <v>303</v>
      </c>
      <c r="B16" s="183"/>
      <c r="C16" s="32" t="s">
        <v>155</v>
      </c>
      <c r="D16" s="33"/>
      <c r="E16" s="33" t="s">
        <v>156</v>
      </c>
      <c r="F16" s="33"/>
      <c r="G16" s="33" t="s">
        <v>157</v>
      </c>
      <c r="H16" s="33"/>
      <c r="I16" s="33" t="s">
        <v>158</v>
      </c>
      <c r="J16" s="33"/>
      <c r="K16" s="33" t="s">
        <v>159</v>
      </c>
      <c r="L16" s="33"/>
      <c r="M16" s="33" t="s">
        <v>378</v>
      </c>
      <c r="N16" s="33"/>
      <c r="O16" s="33" t="s">
        <v>161</v>
      </c>
      <c r="P16" s="33"/>
      <c r="Q16" s="33" t="s">
        <v>162</v>
      </c>
      <c r="R16" s="33"/>
      <c r="S16" s="33" t="s">
        <v>163</v>
      </c>
      <c r="T16" s="33"/>
      <c r="U16" s="33" t="s">
        <v>164</v>
      </c>
      <c r="V16" s="33"/>
      <c r="W16" s="33" t="s">
        <v>138</v>
      </c>
      <c r="X16" s="33"/>
      <c r="Y16" s="35" t="s">
        <v>153</v>
      </c>
      <c r="Z16" s="36"/>
    </row>
    <row r="17" spans="1:33" ht="15" thickBot="1" x14ac:dyDescent="0.35">
      <c r="A17" s="184"/>
      <c r="B17" s="185"/>
      <c r="C17" s="37" t="s">
        <v>154</v>
      </c>
      <c r="D17" s="38" t="s">
        <v>0</v>
      </c>
      <c r="E17" s="39" t="s">
        <v>154</v>
      </c>
      <c r="F17" s="38" t="s">
        <v>0</v>
      </c>
      <c r="G17" s="39" t="s">
        <v>154</v>
      </c>
      <c r="H17" s="38" t="s">
        <v>0</v>
      </c>
      <c r="I17" s="37" t="s">
        <v>154</v>
      </c>
      <c r="J17" s="38" t="s">
        <v>0</v>
      </c>
      <c r="K17" s="37" t="s">
        <v>154</v>
      </c>
      <c r="L17" s="38" t="s">
        <v>0</v>
      </c>
      <c r="M17" s="37" t="s">
        <v>154</v>
      </c>
      <c r="N17" s="38" t="s">
        <v>0</v>
      </c>
      <c r="O17" s="37" t="s">
        <v>154</v>
      </c>
      <c r="P17" s="38" t="s">
        <v>0</v>
      </c>
      <c r="Q17" s="37" t="s">
        <v>154</v>
      </c>
      <c r="R17" s="38" t="s">
        <v>0</v>
      </c>
      <c r="S17" s="37" t="s">
        <v>154</v>
      </c>
      <c r="T17" s="38" t="s">
        <v>0</v>
      </c>
      <c r="U17" s="37" t="s">
        <v>154</v>
      </c>
      <c r="V17" s="38" t="s">
        <v>0</v>
      </c>
      <c r="W17" s="37" t="s">
        <v>154</v>
      </c>
      <c r="X17" s="38" t="s">
        <v>0</v>
      </c>
      <c r="Y17" s="41" t="s">
        <v>154</v>
      </c>
      <c r="Z17" s="42" t="s">
        <v>0</v>
      </c>
    </row>
    <row r="18" spans="1:33" x14ac:dyDescent="0.3">
      <c r="A18" s="55"/>
      <c r="B18" s="62" t="s">
        <v>323</v>
      </c>
      <c r="C18" s="8">
        <v>47</v>
      </c>
      <c r="D18" s="5">
        <f>IF(C20=0,"- - -",C18/C20*100)</f>
        <v>0.38929843452331647</v>
      </c>
      <c r="E18" s="4">
        <v>76</v>
      </c>
      <c r="F18" s="5">
        <f>IF(E20=0,"- - -",E18/E20*100)</f>
        <v>0.46127700898276286</v>
      </c>
      <c r="G18" s="4">
        <v>106</v>
      </c>
      <c r="H18" s="5">
        <f>IF(G20=0,"- - -",G18/G20*100)</f>
        <v>0.46419969345303264</v>
      </c>
      <c r="I18" s="4">
        <v>38</v>
      </c>
      <c r="J18" s="5">
        <f>IF(I20=0,"- - -",I18/I20*100)</f>
        <v>0.44506910283438744</v>
      </c>
      <c r="K18" s="4">
        <v>52</v>
      </c>
      <c r="L18" s="5">
        <f>IF(K20=0,"- - -",K18/K20*100)</f>
        <v>0.79730144127568225</v>
      </c>
      <c r="M18" s="4">
        <v>144</v>
      </c>
      <c r="N18" s="5">
        <f>IF(M20=0,"- - -",M18/M20*100)</f>
        <v>0.56092240573387353</v>
      </c>
      <c r="O18" s="4">
        <v>51</v>
      </c>
      <c r="P18" s="5">
        <f>IF(O20=0,"- - -",O18/O20*100)</f>
        <v>0.35554935861684328</v>
      </c>
      <c r="Q18" s="4">
        <v>7</v>
      </c>
      <c r="R18" s="5">
        <f>IF(Q20=0,"- - -",Q18/Q20*100)</f>
        <v>0.39637599093997733</v>
      </c>
      <c r="S18" s="4">
        <v>61</v>
      </c>
      <c r="T18" s="5">
        <f>IF(S20=0,"- - -",S18/S20*100)</f>
        <v>0.48745405146236215</v>
      </c>
      <c r="U18" s="4">
        <v>19</v>
      </c>
      <c r="V18" s="5">
        <f>IF(U20=0,"- - -",U18/U20*100)</f>
        <v>0.37698412698412698</v>
      </c>
      <c r="W18" s="4">
        <v>8</v>
      </c>
      <c r="X18" s="5">
        <f>IF(W20=0,"- - -",W18/W20*100)</f>
        <v>0.27378507871321012</v>
      </c>
      <c r="Y18" s="26">
        <f>C18+E18+G18+I18+K18+M18+O18+Q18+S18+U18+W18</f>
        <v>609</v>
      </c>
      <c r="Z18" s="27">
        <f>IF(Y20=0,"- - -",Y18/Y20*100)</f>
        <v>0.47318611987381703</v>
      </c>
      <c r="AC18" s="69"/>
    </row>
    <row r="19" spans="1:33" ht="15" thickBot="1" x14ac:dyDescent="0.35">
      <c r="A19" s="52"/>
      <c r="B19" s="62" t="s">
        <v>324</v>
      </c>
      <c r="C19" s="9">
        <v>12026</v>
      </c>
      <c r="D19" s="3">
        <f>IF(C20=0,"- - -",C19/C20*100)</f>
        <v>99.610701565476674</v>
      </c>
      <c r="E19" s="2">
        <v>16400</v>
      </c>
      <c r="F19" s="3">
        <f>IF(E20=0,"- - -",E19/E20*100)</f>
        <v>99.538722991017238</v>
      </c>
      <c r="G19" s="2">
        <v>22729</v>
      </c>
      <c r="H19" s="3">
        <f>IF(G20=0,"- - -",G19/G20*100)</f>
        <v>99.53580030654696</v>
      </c>
      <c r="I19" s="2">
        <v>8500</v>
      </c>
      <c r="J19" s="3">
        <f>IF(I20=0,"- - -",I19/I20*100)</f>
        <v>99.554930897165619</v>
      </c>
      <c r="K19" s="2">
        <v>6470</v>
      </c>
      <c r="L19" s="3">
        <f>IF(K20=0,"- - -",K19/K20*100)</f>
        <v>99.202698558724322</v>
      </c>
      <c r="M19" s="2">
        <v>25528</v>
      </c>
      <c r="N19" s="3">
        <f>IF(M20=0,"- - -",M19/M20*100)</f>
        <v>99.439077594266124</v>
      </c>
      <c r="O19" s="2">
        <v>14293</v>
      </c>
      <c r="P19" s="3">
        <f>IF(O20=0,"- - -",O19/O20*100)</f>
        <v>99.644450641383159</v>
      </c>
      <c r="Q19" s="2">
        <v>1759</v>
      </c>
      <c r="R19" s="3">
        <f>IF(Q20=0,"- - -",Q19/Q20*100)</f>
        <v>99.603624009060027</v>
      </c>
      <c r="S19" s="2">
        <v>12453</v>
      </c>
      <c r="T19" s="3">
        <f>IF(S20=0,"- - -",S19/S20*100)</f>
        <v>99.512545948537635</v>
      </c>
      <c r="U19" s="2">
        <v>5021</v>
      </c>
      <c r="V19" s="3">
        <f>IF(U20=0,"- - -",U19/U20*100)</f>
        <v>99.623015873015873</v>
      </c>
      <c r="W19" s="2">
        <v>2914</v>
      </c>
      <c r="X19" s="3">
        <f>IF(W20=0,"- - -",W19/W20*100)</f>
        <v>99.726214921286797</v>
      </c>
      <c r="Y19" s="26">
        <f t="shared" ref="Y19" si="1">C19+E19+G19+I19+K19+M19+O19+Q19+S19+U19+W19</f>
        <v>128093</v>
      </c>
      <c r="Z19" s="29">
        <f>IF(Y20=0,"- - -",Y19/Y20*100)</f>
        <v>99.526813880126184</v>
      </c>
      <c r="AC19" s="69"/>
    </row>
    <row r="20" spans="1:33" x14ac:dyDescent="0.3">
      <c r="A20" s="161" t="s">
        <v>153</v>
      </c>
      <c r="B20" s="162"/>
      <c r="C20" s="14">
        <f>SUM(C18:C19)</f>
        <v>12073</v>
      </c>
      <c r="D20" s="15">
        <f>IF(C20=0,"- - -",C20/C20*100)</f>
        <v>100</v>
      </c>
      <c r="E20" s="16">
        <f>SUM(E18:E19)</f>
        <v>16476</v>
      </c>
      <c r="F20" s="15">
        <f>IF(E20=0,"- - -",E20/E20*100)</f>
        <v>100</v>
      </c>
      <c r="G20" s="16">
        <f>SUM(G18:G19)</f>
        <v>22835</v>
      </c>
      <c r="H20" s="15">
        <f>IF(G20=0,"- - -",G20/G20*100)</f>
        <v>100</v>
      </c>
      <c r="I20" s="16">
        <f>SUM(I18:I19)</f>
        <v>8538</v>
      </c>
      <c r="J20" s="15">
        <f>IF(I20=0,"- - -",I20/I20*100)</f>
        <v>100</v>
      </c>
      <c r="K20" s="16">
        <f>SUM(K18:K19)</f>
        <v>6522</v>
      </c>
      <c r="L20" s="15">
        <f>IF(K20=0,"- - -",K20/K20*100)</f>
        <v>100</v>
      </c>
      <c r="M20" s="16">
        <f>SUM(M18:M19)</f>
        <v>25672</v>
      </c>
      <c r="N20" s="15">
        <f>IF(M20=0,"- - -",M20/M20*100)</f>
        <v>100</v>
      </c>
      <c r="O20" s="16">
        <f>SUM(O18:O19)</f>
        <v>14344</v>
      </c>
      <c r="P20" s="15">
        <f>IF(O20=0,"- - -",O20/O20*100)</f>
        <v>100</v>
      </c>
      <c r="Q20" s="16">
        <f>SUM(Q18:Q19)</f>
        <v>1766</v>
      </c>
      <c r="R20" s="15">
        <f>IF(Q20=0,"- - -",Q20/Q20*100)</f>
        <v>100</v>
      </c>
      <c r="S20" s="16">
        <f>SUM(S18:S19)</f>
        <v>12514</v>
      </c>
      <c r="T20" s="15">
        <f>IF(S20=0,"- - -",S20/S20*100)</f>
        <v>100</v>
      </c>
      <c r="U20" s="16">
        <f>SUM(U18:U19)</f>
        <v>5040</v>
      </c>
      <c r="V20" s="15">
        <f>IF(U20=0,"- - -",U20/U20*100)</f>
        <v>100</v>
      </c>
      <c r="W20" s="16">
        <f>SUM(W18:W19)</f>
        <v>2922</v>
      </c>
      <c r="X20" s="15">
        <f>IF(W20=0,"- - -",W20/W20*100)</f>
        <v>100</v>
      </c>
      <c r="Y20" s="22">
        <f>SUM(Y18:Y19)</f>
        <v>128702</v>
      </c>
      <c r="Z20" s="23">
        <f>IF(Y20=0,"- - -",Y20/Y20*100)</f>
        <v>100</v>
      </c>
      <c r="AC20" s="69"/>
    </row>
    <row r="21" spans="1:33" ht="15" thickBot="1" x14ac:dyDescent="0.35">
      <c r="A21" s="163" t="s">
        <v>380</v>
      </c>
      <c r="B21" s="164"/>
      <c r="C21" s="18">
        <f>IF(Y20=0,"- - -",C20/Y20*100)</f>
        <v>9.3805846062998235</v>
      </c>
      <c r="D21" s="19"/>
      <c r="E21" s="20">
        <f>IF(Y20=0,"- - -",E20/Y20*100)</f>
        <v>12.801665863778341</v>
      </c>
      <c r="F21" s="19"/>
      <c r="G21" s="20">
        <f>IF(Y20=0,"- - -",G20/Y20*100)</f>
        <v>17.74253702351168</v>
      </c>
      <c r="H21" s="19"/>
      <c r="I21" s="20">
        <f>IF(Y20=0,"- - -",I20/Y20*100)</f>
        <v>6.6339295426644487</v>
      </c>
      <c r="J21" s="19"/>
      <c r="K21" s="20">
        <f>IF(Y20=0,"- - -",K20/Y20*100)</f>
        <v>5.0675203182545721</v>
      </c>
      <c r="L21" s="19"/>
      <c r="M21" s="20">
        <f>IF(Y20=0,"- - -",M20/Y20*100)</f>
        <v>19.946853972743238</v>
      </c>
      <c r="N21" s="19"/>
      <c r="O21" s="20">
        <f>IF(Y20=0,"- - -",O20/Y20*100)</f>
        <v>11.145125949868689</v>
      </c>
      <c r="P21" s="19"/>
      <c r="Q21" s="20">
        <f>IF(Y20=0,"- - -",Q20/Y20*100)</f>
        <v>1.3721620487638109</v>
      </c>
      <c r="R21" s="19"/>
      <c r="S21" s="20">
        <f>IF(Y20=0,"- - -",S20/Y20*100)</f>
        <v>9.723236624139485</v>
      </c>
      <c r="T21" s="19"/>
      <c r="U21" s="20">
        <f>IF(Y20=0,"- - -",U20/Y20*100)</f>
        <v>3.9160230610246929</v>
      </c>
      <c r="V21" s="19"/>
      <c r="W21" s="20">
        <f>IF(Y20=0,"- - -",W20/Y20*100)</f>
        <v>2.2703609889512206</v>
      </c>
      <c r="X21" s="19"/>
      <c r="Y21" s="24">
        <f>IF(Y20=0,"- - -",Y20/Y20*100)</f>
        <v>100</v>
      </c>
      <c r="Z21" s="25"/>
    </row>
    <row r="22" spans="1:33" x14ac:dyDescent="0.3">
      <c r="A22" s="63"/>
    </row>
    <row r="24" spans="1:33" x14ac:dyDescent="0.3">
      <c r="A24" s="49" t="s">
        <v>314</v>
      </c>
      <c r="J24" s="48"/>
      <c r="L24" s="48"/>
    </row>
    <row r="25" spans="1:33" ht="15" thickBot="1" x14ac:dyDescent="0.35"/>
    <row r="26" spans="1:33" ht="14.4" customHeight="1" x14ac:dyDescent="0.3">
      <c r="A26" s="157" t="s">
        <v>303</v>
      </c>
      <c r="B26" s="183"/>
      <c r="C26" s="32" t="s">
        <v>562</v>
      </c>
      <c r="D26" s="33"/>
      <c r="E26" s="33" t="s">
        <v>411</v>
      </c>
      <c r="F26" s="33"/>
      <c r="G26" s="33" t="s">
        <v>412</v>
      </c>
      <c r="H26" s="33"/>
      <c r="I26" s="33" t="s">
        <v>413</v>
      </c>
      <c r="J26" s="33"/>
      <c r="K26" s="33" t="s">
        <v>414</v>
      </c>
      <c r="L26" s="33"/>
      <c r="M26" s="33" t="s">
        <v>415</v>
      </c>
      <c r="N26" s="33"/>
      <c r="O26" s="33" t="s">
        <v>416</v>
      </c>
      <c r="P26" s="33"/>
      <c r="Q26" s="33" t="s">
        <v>417</v>
      </c>
      <c r="R26" s="33"/>
      <c r="S26" s="33" t="s">
        <v>418</v>
      </c>
      <c r="T26" s="33"/>
      <c r="U26" s="33" t="s">
        <v>419</v>
      </c>
      <c r="V26" s="33"/>
      <c r="W26" s="33" t="s">
        <v>420</v>
      </c>
      <c r="X26" s="33"/>
      <c r="Y26" s="33" t="s">
        <v>421</v>
      </c>
      <c r="Z26" s="33"/>
      <c r="AA26" s="33" t="s">
        <v>422</v>
      </c>
      <c r="AB26" s="34"/>
      <c r="AC26" s="35" t="s">
        <v>153</v>
      </c>
      <c r="AD26" s="36"/>
    </row>
    <row r="27" spans="1:33" ht="15" thickBot="1" x14ac:dyDescent="0.35">
      <c r="A27" s="184"/>
      <c r="B27" s="185"/>
      <c r="C27" s="37" t="s">
        <v>154</v>
      </c>
      <c r="D27" s="38" t="s">
        <v>0</v>
      </c>
      <c r="E27" s="39" t="s">
        <v>154</v>
      </c>
      <c r="F27" s="38" t="s">
        <v>0</v>
      </c>
      <c r="G27" s="39" t="s">
        <v>154</v>
      </c>
      <c r="H27" s="38" t="s">
        <v>0</v>
      </c>
      <c r="I27" s="37" t="s">
        <v>154</v>
      </c>
      <c r="J27" s="38" t="s">
        <v>0</v>
      </c>
      <c r="K27" s="37" t="s">
        <v>154</v>
      </c>
      <c r="L27" s="38" t="s">
        <v>0</v>
      </c>
      <c r="M27" s="37" t="s">
        <v>154</v>
      </c>
      <c r="N27" s="38" t="s">
        <v>0</v>
      </c>
      <c r="O27" s="37" t="s">
        <v>154</v>
      </c>
      <c r="P27" s="38" t="s">
        <v>0</v>
      </c>
      <c r="Q27" s="37" t="s">
        <v>154</v>
      </c>
      <c r="R27" s="38" t="s">
        <v>0</v>
      </c>
      <c r="S27" s="37" t="s">
        <v>154</v>
      </c>
      <c r="T27" s="38" t="s">
        <v>0</v>
      </c>
      <c r="U27" s="37" t="s">
        <v>154</v>
      </c>
      <c r="V27" s="38" t="s">
        <v>0</v>
      </c>
      <c r="W27" s="37" t="s">
        <v>154</v>
      </c>
      <c r="X27" s="38" t="s">
        <v>0</v>
      </c>
      <c r="Y27" s="37" t="s">
        <v>154</v>
      </c>
      <c r="Z27" s="38" t="s">
        <v>0</v>
      </c>
      <c r="AA27" s="37" t="s">
        <v>154</v>
      </c>
      <c r="AB27" s="38" t="s">
        <v>0</v>
      </c>
      <c r="AC27" s="41" t="s">
        <v>154</v>
      </c>
      <c r="AD27" s="42" t="s">
        <v>0</v>
      </c>
    </row>
    <row r="28" spans="1:33" x14ac:dyDescent="0.3">
      <c r="A28" s="55"/>
      <c r="B28" s="62" t="s">
        <v>323</v>
      </c>
      <c r="C28" s="8">
        <v>20</v>
      </c>
      <c r="D28" s="5">
        <f>IF(C30=0,"- - -",C28/C30*100)</f>
        <v>0.45382346267302021</v>
      </c>
      <c r="E28" s="4">
        <v>474</v>
      </c>
      <c r="F28" s="5">
        <f>IF(E30=0,"- - -",E28/E30*100)</f>
        <v>0.44512475701259313</v>
      </c>
      <c r="G28" s="4">
        <v>0</v>
      </c>
      <c r="H28" s="5">
        <f>IF(G30=0,"- - -",G28/G30*100)</f>
        <v>0</v>
      </c>
      <c r="I28" s="4">
        <v>6</v>
      </c>
      <c r="J28" s="5">
        <f>IF(I30=0,"- - -",I28/I30*100)</f>
        <v>0.40927694406548432</v>
      </c>
      <c r="K28" s="4">
        <v>2</v>
      </c>
      <c r="L28" s="5">
        <f>IF(K30=0,"- - -",K28/K30*100)</f>
        <v>1.5151515151515151</v>
      </c>
      <c r="M28" s="4">
        <v>0</v>
      </c>
      <c r="N28" s="5">
        <f>IF(M30=0,"- - -",M28/M30*100)</f>
        <v>0</v>
      </c>
      <c r="O28" s="4">
        <v>9</v>
      </c>
      <c r="P28" s="5">
        <f>IF(O30=0,"- - -",O28/O30*100)</f>
        <v>0.6823351023502654</v>
      </c>
      <c r="Q28" s="4">
        <v>25</v>
      </c>
      <c r="R28" s="5">
        <f>IF(Q30=0,"- - -",Q28/Q30*100)</f>
        <v>0.64918203064139179</v>
      </c>
      <c r="S28" s="4">
        <v>12</v>
      </c>
      <c r="T28" s="5">
        <f>IF(S30=0,"- - -",S28/S30*100)</f>
        <v>0.64970221981591769</v>
      </c>
      <c r="U28" s="4">
        <v>45</v>
      </c>
      <c r="V28" s="5">
        <f>IF(U30=0,"- - -",U28/U30*100)</f>
        <v>0.73051948051948046</v>
      </c>
      <c r="W28" s="4">
        <v>1</v>
      </c>
      <c r="X28" s="5">
        <f>IF(W30=0,"- - -",W28/W30*100)</f>
        <v>0.12903225806451613</v>
      </c>
      <c r="Y28" s="4">
        <v>15</v>
      </c>
      <c r="Z28" s="5">
        <f>IF(Y30=0,"- - -",Y28/Y30*100)</f>
        <v>0.75075075075075071</v>
      </c>
      <c r="AA28" s="4">
        <v>0</v>
      </c>
      <c r="AB28" s="5">
        <f>IF(AA30=0,"- - -",AA28/AA30*100)</f>
        <v>0</v>
      </c>
      <c r="AC28" s="26">
        <f>C28+E28+G28+I28+K28+M28+O28+Q28+S28+U28+W28+Y28+AA28</f>
        <v>609</v>
      </c>
      <c r="AD28" s="27">
        <f>IF(AC30=0,"- - -",AC28/AC30*100)</f>
        <v>0.47318611987381703</v>
      </c>
      <c r="AG28" s="69"/>
    </row>
    <row r="29" spans="1:33" ht="15" thickBot="1" x14ac:dyDescent="0.35">
      <c r="A29" s="52"/>
      <c r="B29" s="62" t="s">
        <v>324</v>
      </c>
      <c r="C29" s="9">
        <v>4387</v>
      </c>
      <c r="D29" s="3">
        <f>IF(C30=0,"- - -",C29/C30*100)</f>
        <v>99.546176537326986</v>
      </c>
      <c r="E29" s="2">
        <v>106013</v>
      </c>
      <c r="F29" s="3">
        <f>IF(E30=0,"- - -",E29/E30*100)</f>
        <v>99.554875242987407</v>
      </c>
      <c r="G29" s="2">
        <v>206</v>
      </c>
      <c r="H29" s="3">
        <f>IF(G30=0,"- - -",G29/G30*100)</f>
        <v>100</v>
      </c>
      <c r="I29" s="2">
        <v>1460</v>
      </c>
      <c r="J29" s="3">
        <f>IF(I30=0,"- - -",I29/I30*100)</f>
        <v>99.590723055934518</v>
      </c>
      <c r="K29" s="2">
        <v>130</v>
      </c>
      <c r="L29" s="3">
        <f>IF(K30=0,"- - -",K29/K30*100)</f>
        <v>98.484848484848484</v>
      </c>
      <c r="M29" s="2">
        <v>24</v>
      </c>
      <c r="N29" s="3">
        <f>IF(M30=0,"- - -",M29/M30*100)</f>
        <v>100</v>
      </c>
      <c r="O29" s="2">
        <v>1310</v>
      </c>
      <c r="P29" s="3">
        <f>IF(O30=0,"- - -",O29/O30*100)</f>
        <v>99.317664897649735</v>
      </c>
      <c r="Q29" s="2">
        <v>3826</v>
      </c>
      <c r="R29" s="3">
        <f>IF(Q30=0,"- - -",Q29/Q30*100)</f>
        <v>99.350817969358602</v>
      </c>
      <c r="S29" s="2">
        <v>1835</v>
      </c>
      <c r="T29" s="3">
        <f>IF(S30=0,"- - -",S29/S30*100)</f>
        <v>99.350297780184079</v>
      </c>
      <c r="U29" s="2">
        <v>6115</v>
      </c>
      <c r="V29" s="3">
        <f>IF(U30=0,"- - -",U29/U30*100)</f>
        <v>99.269480519480524</v>
      </c>
      <c r="W29" s="2">
        <v>774</v>
      </c>
      <c r="X29" s="3">
        <f>IF(W30=0,"- - -",W29/W30*100)</f>
        <v>99.870967741935473</v>
      </c>
      <c r="Y29" s="2">
        <v>1983</v>
      </c>
      <c r="Z29" s="3">
        <f>IF(Y30=0,"- - -",Y29/Y30*100)</f>
        <v>99.249249249249246</v>
      </c>
      <c r="AA29" s="2">
        <v>30</v>
      </c>
      <c r="AB29" s="3">
        <f>IF(AA30=0,"- - -",AA29/AA30*100)</f>
        <v>100</v>
      </c>
      <c r="AC29" s="26">
        <f t="shared" ref="AC29" si="2">C29+E29+G29+I29+K29+M29+O29+Q29+S29+U29+W29+Y29+AA29</f>
        <v>128093</v>
      </c>
      <c r="AD29" s="29">
        <f>IF(AC30=0,"- - -",AC29/AC30*100)</f>
        <v>99.526813880126184</v>
      </c>
      <c r="AG29" s="69"/>
    </row>
    <row r="30" spans="1:33" x14ac:dyDescent="0.3">
      <c r="A30" s="161" t="s">
        <v>153</v>
      </c>
      <c r="B30" s="162"/>
      <c r="C30" s="14">
        <f>SUM(C28:C29)</f>
        <v>4407</v>
      </c>
      <c r="D30" s="15">
        <f>IF(C30=0,"- - -",C30/C30*100)</f>
        <v>100</v>
      </c>
      <c r="E30" s="16">
        <f>SUM(E28:E29)</f>
        <v>106487</v>
      </c>
      <c r="F30" s="15">
        <f>IF(E30=0,"- - -",E30/E30*100)</f>
        <v>100</v>
      </c>
      <c r="G30" s="16">
        <f>SUM(G28:G29)</f>
        <v>206</v>
      </c>
      <c r="H30" s="15">
        <f>IF(G30=0,"- - -",G30/G30*100)</f>
        <v>100</v>
      </c>
      <c r="I30" s="16">
        <f>SUM(I28:I29)</f>
        <v>1466</v>
      </c>
      <c r="J30" s="15">
        <f>IF(I30=0,"- - -",I30/I30*100)</f>
        <v>100</v>
      </c>
      <c r="K30" s="16">
        <f>SUM(K28:K29)</f>
        <v>132</v>
      </c>
      <c r="L30" s="15">
        <f>IF(K30=0,"- - -",K30/K30*100)</f>
        <v>100</v>
      </c>
      <c r="M30" s="16">
        <f>SUM(M28:M29)</f>
        <v>24</v>
      </c>
      <c r="N30" s="15">
        <f>IF(M30=0,"- - -",M30/M30*100)</f>
        <v>100</v>
      </c>
      <c r="O30" s="16">
        <f>SUM(O28:O29)</f>
        <v>1319</v>
      </c>
      <c r="P30" s="15">
        <f>IF(O30=0,"- - -",O30/O30*100)</f>
        <v>100</v>
      </c>
      <c r="Q30" s="16">
        <f>SUM(Q28:Q29)</f>
        <v>3851</v>
      </c>
      <c r="R30" s="15">
        <f>IF(Q30=0,"- - -",Q30/Q30*100)</f>
        <v>100</v>
      </c>
      <c r="S30" s="16">
        <f>SUM(S28:S29)</f>
        <v>1847</v>
      </c>
      <c r="T30" s="15">
        <f>IF(S30=0,"- - -",S30/S30*100)</f>
        <v>100</v>
      </c>
      <c r="U30" s="16">
        <f>SUM(U28:U29)</f>
        <v>6160</v>
      </c>
      <c r="V30" s="15">
        <f>IF(U30=0,"- - -",U30/U30*100)</f>
        <v>100</v>
      </c>
      <c r="W30" s="16">
        <f>SUM(W28:W29)</f>
        <v>775</v>
      </c>
      <c r="X30" s="15">
        <f>IF(W30=0,"- - -",W30/W30*100)</f>
        <v>100</v>
      </c>
      <c r="Y30" s="16">
        <f>SUM(Y28:Y29)</f>
        <v>1998</v>
      </c>
      <c r="Z30" s="15">
        <f>IF(Y30=0,"- - -",Y30/Y30*100)</f>
        <v>100</v>
      </c>
      <c r="AA30" s="16">
        <f>SUM(AA28:AA29)</f>
        <v>30</v>
      </c>
      <c r="AB30" s="15">
        <f>IF(AA30=0,"- - -",AA30/AA30*100)</f>
        <v>100</v>
      </c>
      <c r="AC30" s="22">
        <f>SUM(AC28:AC29)</f>
        <v>128702</v>
      </c>
      <c r="AD30" s="23">
        <f>IF(AC30=0,"- - -",AC30/AC30*100)</f>
        <v>100</v>
      </c>
      <c r="AG30" s="69"/>
    </row>
    <row r="31" spans="1:33" ht="15" thickBot="1" x14ac:dyDescent="0.35">
      <c r="A31" s="163" t="s">
        <v>165</v>
      </c>
      <c r="B31" s="164"/>
      <c r="C31" s="18">
        <f>IF($AC30=0,"- - -",C30/$AC30*100)</f>
        <v>3.4241892122888538</v>
      </c>
      <c r="D31" s="19"/>
      <c r="E31" s="20">
        <f>IF($AC30=0,"- - -",E30/$AC30*100)</f>
        <v>82.739195972090556</v>
      </c>
      <c r="F31" s="19"/>
      <c r="G31" s="20">
        <f>IF($AC30=0,"- - -",G30/$AC30*100)</f>
        <v>0.16005967273235847</v>
      </c>
      <c r="H31" s="19"/>
      <c r="I31" s="20">
        <f>IF($AC30=0,"- - -",I30/$AC30*100)</f>
        <v>1.1390654379885317</v>
      </c>
      <c r="J31" s="19"/>
      <c r="K31" s="20">
        <f>IF($AC30=0,"- - -",K30/$AC30*100)</f>
        <v>0.10256250874112291</v>
      </c>
      <c r="L31" s="19"/>
      <c r="M31" s="20">
        <f>IF($AC30=0,"- - -",M30/$AC30*100)</f>
        <v>1.8647728862022348E-2</v>
      </c>
      <c r="N31" s="19"/>
      <c r="O31" s="20">
        <f>IF($AC30=0,"- - -",O30/$AC30*100)</f>
        <v>1.0248480987086448</v>
      </c>
      <c r="P31" s="19"/>
      <c r="Q31" s="20">
        <f>IF($AC30=0,"- - -",Q30/$AC30*100)</f>
        <v>2.9921834936520022</v>
      </c>
      <c r="R31" s="19"/>
      <c r="S31" s="20">
        <f>IF($AC30=0,"- - -",S30/$AC30*100)</f>
        <v>1.4350981336731363</v>
      </c>
      <c r="T31" s="19"/>
      <c r="U31" s="20">
        <f>IF($AC30=0,"- - -",U30/$AC30*100)</f>
        <v>4.7862504079190691</v>
      </c>
      <c r="V31" s="19"/>
      <c r="W31" s="20">
        <f>IF($AC30=0,"- - -",W30/$AC30*100)</f>
        <v>0.60216624450280498</v>
      </c>
      <c r="X31" s="19"/>
      <c r="Y31" s="168">
        <f>IF($AC30=0,"- - -",Y30/$AC30*100)</f>
        <v>1.5524234277633604</v>
      </c>
      <c r="Z31" s="190"/>
      <c r="AA31" s="168">
        <f>IF($AC30=0,"- - -",AA30/$AC30*100)</f>
        <v>2.3309661077527934E-2</v>
      </c>
      <c r="AB31" s="191"/>
      <c r="AC31" s="24">
        <f>IF($AC30=0,"- - -",AC30/$AC30*100)</f>
        <v>100</v>
      </c>
      <c r="AD31" s="25"/>
    </row>
    <row r="32" spans="1:33" x14ac:dyDescent="0.3">
      <c r="A32" s="63"/>
    </row>
    <row r="34" spans="1:31" x14ac:dyDescent="0.3">
      <c r="A34" s="49" t="s">
        <v>315</v>
      </c>
      <c r="J34" s="48"/>
      <c r="L34" s="48"/>
    </row>
    <row r="35" spans="1:31" ht="15" thickBot="1" x14ac:dyDescent="0.35"/>
    <row r="36" spans="1:31" ht="14.4" customHeight="1" x14ac:dyDescent="0.3">
      <c r="A36" s="157" t="s">
        <v>303</v>
      </c>
      <c r="B36" s="183"/>
      <c r="C36" s="32" t="s">
        <v>184</v>
      </c>
      <c r="D36" s="33"/>
      <c r="E36" s="33" t="s">
        <v>185</v>
      </c>
      <c r="F36" s="33"/>
      <c r="G36" s="33" t="s">
        <v>170</v>
      </c>
      <c r="H36" s="33"/>
      <c r="I36" s="33" t="s">
        <v>171</v>
      </c>
      <c r="J36" s="33"/>
      <c r="K36" s="33" t="s">
        <v>172</v>
      </c>
      <c r="L36" s="33"/>
      <c r="M36" s="33" t="s">
        <v>173</v>
      </c>
      <c r="N36" s="33"/>
      <c r="O36" s="33" t="s">
        <v>174</v>
      </c>
      <c r="P36" s="33"/>
      <c r="Q36" s="33" t="s">
        <v>175</v>
      </c>
      <c r="R36" s="33"/>
      <c r="S36" s="33" t="s">
        <v>176</v>
      </c>
      <c r="T36" s="33"/>
      <c r="U36" s="33" t="s">
        <v>177</v>
      </c>
      <c r="V36" s="33"/>
      <c r="W36" s="33" t="s">
        <v>178</v>
      </c>
      <c r="X36" s="33"/>
      <c r="Y36" s="33" t="s">
        <v>179</v>
      </c>
      <c r="Z36" s="33"/>
      <c r="AA36" s="35" t="s">
        <v>153</v>
      </c>
      <c r="AB36" s="36"/>
    </row>
    <row r="37" spans="1:31" ht="15" thickBot="1" x14ac:dyDescent="0.35">
      <c r="A37" s="184"/>
      <c r="B37" s="185"/>
      <c r="C37" s="37" t="s">
        <v>154</v>
      </c>
      <c r="D37" s="38" t="s">
        <v>0</v>
      </c>
      <c r="E37" s="39" t="s">
        <v>154</v>
      </c>
      <c r="F37" s="38" t="s">
        <v>0</v>
      </c>
      <c r="G37" s="39" t="s">
        <v>154</v>
      </c>
      <c r="H37" s="38" t="s">
        <v>0</v>
      </c>
      <c r="I37" s="37" t="s">
        <v>154</v>
      </c>
      <c r="J37" s="38" t="s">
        <v>0</v>
      </c>
      <c r="K37" s="37" t="s">
        <v>154</v>
      </c>
      <c r="L37" s="38" t="s">
        <v>0</v>
      </c>
      <c r="M37" s="37" t="s">
        <v>154</v>
      </c>
      <c r="N37" s="38" t="s">
        <v>0</v>
      </c>
      <c r="O37" s="37" t="s">
        <v>154</v>
      </c>
      <c r="P37" s="38" t="s">
        <v>0</v>
      </c>
      <c r="Q37" s="37" t="s">
        <v>154</v>
      </c>
      <c r="R37" s="38" t="s">
        <v>0</v>
      </c>
      <c r="S37" s="37" t="s">
        <v>154</v>
      </c>
      <c r="T37" s="38" t="s">
        <v>0</v>
      </c>
      <c r="U37" s="37" t="s">
        <v>154</v>
      </c>
      <c r="V37" s="38" t="s">
        <v>0</v>
      </c>
      <c r="W37" s="37" t="s">
        <v>154</v>
      </c>
      <c r="X37" s="38" t="s">
        <v>0</v>
      </c>
      <c r="Y37" s="37" t="s">
        <v>154</v>
      </c>
      <c r="Z37" s="38" t="s">
        <v>0</v>
      </c>
      <c r="AA37" s="41" t="s">
        <v>154</v>
      </c>
      <c r="AB37" s="42" t="s">
        <v>0</v>
      </c>
    </row>
    <row r="38" spans="1:31" x14ac:dyDescent="0.3">
      <c r="A38" s="55"/>
      <c r="B38" s="62" t="s">
        <v>323</v>
      </c>
      <c r="C38" s="8">
        <v>22</v>
      </c>
      <c r="D38" s="5">
        <f>IF(C40=0,"- - -",C38/C40*100)</f>
        <v>3.6303630363036308</v>
      </c>
      <c r="E38" s="4">
        <v>155</v>
      </c>
      <c r="F38" s="5">
        <f>IF(E40=0,"- - -",E38/E40*100)</f>
        <v>6.8432671081677707</v>
      </c>
      <c r="G38" s="4">
        <v>170</v>
      </c>
      <c r="H38" s="5">
        <f>IF(G40=0,"- - -",G38/G40*100)</f>
        <v>3.9868667917448404</v>
      </c>
      <c r="I38" s="4">
        <v>99</v>
      </c>
      <c r="J38" s="5">
        <f>IF(I40=0,"- - -",I38/I40*100)</f>
        <v>0.57672142607479904</v>
      </c>
      <c r="K38" s="4">
        <v>54</v>
      </c>
      <c r="L38" s="5">
        <f>IF(K40=0,"- - -",K38/K40*100)</f>
        <v>0.12734647674747665</v>
      </c>
      <c r="M38" s="4">
        <v>38</v>
      </c>
      <c r="N38" s="5">
        <f>IF(M40=0,"- - -",M38/M40*100)</f>
        <v>0.11167274009639121</v>
      </c>
      <c r="O38" s="4">
        <v>17</v>
      </c>
      <c r="P38" s="5">
        <f>IF(O40=0,"- - -",O38/O40*100)</f>
        <v>0.11104579005813574</v>
      </c>
      <c r="Q38" s="4">
        <v>18</v>
      </c>
      <c r="R38" s="5">
        <f>IF(Q40=0,"- - -",Q38/Q40*100)</f>
        <v>0.28575964438799811</v>
      </c>
      <c r="S38" s="4">
        <v>8</v>
      </c>
      <c r="T38" s="5">
        <f>IF(S40=0,"- - -",S38/S40*100)</f>
        <v>0.35587188612099641</v>
      </c>
      <c r="U38" s="4">
        <v>5</v>
      </c>
      <c r="V38" s="5">
        <f>IF(U40=0,"- - -",U38/U40*100)</f>
        <v>0.50150451354062187</v>
      </c>
      <c r="W38" s="4">
        <v>3</v>
      </c>
      <c r="X38" s="5">
        <f>IF(W40=0,"- - -",W38/W40*100)</f>
        <v>0.49423393739703458</v>
      </c>
      <c r="Y38" s="4">
        <v>20</v>
      </c>
      <c r="Z38" s="5">
        <f>IF(Y40=0,"- - -",Y38/Y40*100)</f>
        <v>0.79713033080908735</v>
      </c>
      <c r="AA38" s="26">
        <f>C38+E38+G38+I38+K38+M38+O38+Q38+S38+U38+W38+Y38</f>
        <v>609</v>
      </c>
      <c r="AB38" s="27">
        <f>IF(AA40=0,"- - -",AA38/AA40*100)</f>
        <v>0.47318611987381703</v>
      </c>
      <c r="AE38" s="69"/>
    </row>
    <row r="39" spans="1:31" ht="15" thickBot="1" x14ac:dyDescent="0.35">
      <c r="A39" s="52"/>
      <c r="B39" s="62" t="s">
        <v>324</v>
      </c>
      <c r="C39" s="9">
        <v>584</v>
      </c>
      <c r="D39" s="3">
        <f>IF(C40=0,"- - -",C39/C40*100)</f>
        <v>96.369636963696365</v>
      </c>
      <c r="E39" s="2">
        <v>2110</v>
      </c>
      <c r="F39" s="3">
        <f>IF(E40=0,"- - -",E39/E40*100)</f>
        <v>93.156732891832235</v>
      </c>
      <c r="G39" s="2">
        <v>4094</v>
      </c>
      <c r="H39" s="3">
        <f>IF(G40=0,"- - -",G39/G40*100)</f>
        <v>96.013133208255169</v>
      </c>
      <c r="I39" s="2">
        <v>17067</v>
      </c>
      <c r="J39" s="3">
        <f>IF(I40=0,"- - -",I39/I40*100)</f>
        <v>99.423278573925202</v>
      </c>
      <c r="K39" s="2">
        <v>42350</v>
      </c>
      <c r="L39" s="3">
        <f>IF(K40=0,"- - -",K39/K40*100)</f>
        <v>99.872653523252524</v>
      </c>
      <c r="M39" s="2">
        <v>33990</v>
      </c>
      <c r="N39" s="3">
        <f>IF(M40=0,"- - -",M39/M40*100)</f>
        <v>99.888327259903605</v>
      </c>
      <c r="O39" s="2">
        <v>15292</v>
      </c>
      <c r="P39" s="3">
        <f>IF(O40=0,"- - -",O39/O40*100)</f>
        <v>99.888954209941858</v>
      </c>
      <c r="Q39" s="2">
        <v>6281</v>
      </c>
      <c r="R39" s="3">
        <f>IF(Q40=0,"- - -",Q39/Q40*100)</f>
        <v>99.714240355612006</v>
      </c>
      <c r="S39" s="2">
        <v>2240</v>
      </c>
      <c r="T39" s="3">
        <f>IF(S40=0,"- - -",S39/S40*100)</f>
        <v>99.644128113879006</v>
      </c>
      <c r="U39" s="2">
        <v>992</v>
      </c>
      <c r="V39" s="3">
        <f>IF(U40=0,"- - -",U39/U40*100)</f>
        <v>99.498495486459376</v>
      </c>
      <c r="W39" s="2">
        <v>604</v>
      </c>
      <c r="X39" s="3">
        <f>IF(W40=0,"- - -",W39/W40*100)</f>
        <v>99.505766062602959</v>
      </c>
      <c r="Y39" s="2">
        <v>2489</v>
      </c>
      <c r="Z39" s="3">
        <f>IF(Y40=0,"- - -",Y39/Y40*100)</f>
        <v>99.202869669190903</v>
      </c>
      <c r="AA39" s="26">
        <f t="shared" ref="AA39" si="3">C39+E39+G39+I39+K39+M39+O39+Q39+S39+U39+W39+Y39</f>
        <v>128093</v>
      </c>
      <c r="AB39" s="29">
        <f>IF(AA40=0,"- - -",AA39/AA40*100)</f>
        <v>99.526813880126184</v>
      </c>
      <c r="AE39" s="69"/>
    </row>
    <row r="40" spans="1:31" x14ac:dyDescent="0.3">
      <c r="A40" s="161" t="s">
        <v>153</v>
      </c>
      <c r="B40" s="162"/>
      <c r="C40" s="14">
        <f>SUM(C38:C39)</f>
        <v>606</v>
      </c>
      <c r="D40" s="15">
        <f>IF(C40=0,"- - -",C40/C40*100)</f>
        <v>100</v>
      </c>
      <c r="E40" s="16">
        <f>SUM(E38:E39)</f>
        <v>2265</v>
      </c>
      <c r="F40" s="15">
        <f>IF(E40=0,"- - -",E40/E40*100)</f>
        <v>100</v>
      </c>
      <c r="G40" s="16">
        <f>SUM(G38:G39)</f>
        <v>4264</v>
      </c>
      <c r="H40" s="15">
        <f>IF(G40=0,"- - -",G40/G40*100)</f>
        <v>100</v>
      </c>
      <c r="I40" s="16">
        <f>SUM(I38:I39)</f>
        <v>17166</v>
      </c>
      <c r="J40" s="15">
        <f>IF(I40=0,"- - -",I40/I40*100)</f>
        <v>100</v>
      </c>
      <c r="K40" s="16">
        <f>SUM(K38:K39)</f>
        <v>42404</v>
      </c>
      <c r="L40" s="15">
        <f>IF(K40=0,"- - -",K40/K40*100)</f>
        <v>100</v>
      </c>
      <c r="M40" s="16">
        <f>SUM(M38:M39)</f>
        <v>34028</v>
      </c>
      <c r="N40" s="15">
        <f>IF(M40=0,"- - -",M40/M40*100)</f>
        <v>100</v>
      </c>
      <c r="O40" s="16">
        <f>SUM(O38:O39)</f>
        <v>15309</v>
      </c>
      <c r="P40" s="15">
        <f>IF(O40=0,"- - -",O40/O40*100)</f>
        <v>100</v>
      </c>
      <c r="Q40" s="16">
        <f>SUM(Q38:Q39)</f>
        <v>6299</v>
      </c>
      <c r="R40" s="15">
        <f>IF(Q40=0,"- - -",Q40/Q40*100)</f>
        <v>100</v>
      </c>
      <c r="S40" s="16">
        <f>SUM(S38:S39)</f>
        <v>2248</v>
      </c>
      <c r="T40" s="15">
        <f>IF(S40=0,"- - -",S40/S40*100)</f>
        <v>100</v>
      </c>
      <c r="U40" s="16">
        <f>SUM(U38:U39)</f>
        <v>997</v>
      </c>
      <c r="V40" s="15">
        <f>IF(U40=0,"- - -",U40/U40*100)</f>
        <v>100</v>
      </c>
      <c r="W40" s="16">
        <f>SUM(W38:W39)</f>
        <v>607</v>
      </c>
      <c r="X40" s="15">
        <f>IF(W40=0,"- - -",W40/W40*100)</f>
        <v>100</v>
      </c>
      <c r="Y40" s="16">
        <f>SUM(Y38:Y39)</f>
        <v>2509</v>
      </c>
      <c r="Z40" s="15">
        <f>IF(Y40=0,"- - -",Y40/Y40*100)</f>
        <v>100</v>
      </c>
      <c r="AA40" s="22">
        <f>SUM(AA38:AA39)</f>
        <v>128702</v>
      </c>
      <c r="AB40" s="23">
        <f>IF(AA40=0,"- - -",AA40/AA40*100)</f>
        <v>100</v>
      </c>
      <c r="AE40" s="69"/>
    </row>
    <row r="41" spans="1:31" ht="15" thickBot="1" x14ac:dyDescent="0.35">
      <c r="A41" s="163" t="s">
        <v>187</v>
      </c>
      <c r="B41" s="164"/>
      <c r="C41" s="18">
        <f>IF($AA40=0,"- - -",C40/$AA40*100)</f>
        <v>0.47085515376606424</v>
      </c>
      <c r="D41" s="19"/>
      <c r="E41" s="20">
        <f>IF($AA40=0,"- - -",E40/$AA40*100)</f>
        <v>1.7598794113533589</v>
      </c>
      <c r="F41" s="19"/>
      <c r="G41" s="20">
        <f>IF($AA40=0,"- - -",G40/$AA40*100)</f>
        <v>3.3130798278193034</v>
      </c>
      <c r="H41" s="19"/>
      <c r="I41" s="20">
        <f>IF($AA40=0,"- - -",I40/$AA40*100)</f>
        <v>13.337788068561482</v>
      </c>
      <c r="J41" s="19"/>
      <c r="K41" s="20">
        <f>IF($AA40=0,"- - -",K40/$AA40*100)</f>
        <v>32.947428944383148</v>
      </c>
      <c r="L41" s="19"/>
      <c r="M41" s="20">
        <f>IF($AA40=0,"- - -",M40/$AA40*100)</f>
        <v>26.43937157153735</v>
      </c>
      <c r="N41" s="19"/>
      <c r="O41" s="20">
        <f>IF($AA40=0,"- - -",O40/$AA40*100)</f>
        <v>11.894920047862504</v>
      </c>
      <c r="P41" s="19"/>
      <c r="Q41" s="20">
        <f>IF($AA40=0,"- - -",Q40/$AA40*100)</f>
        <v>4.894251837578282</v>
      </c>
      <c r="R41" s="19"/>
      <c r="S41" s="20">
        <f>IF($AA40=0,"- - -",S40/$AA40*100)</f>
        <v>1.7466706034094264</v>
      </c>
      <c r="T41" s="19"/>
      <c r="U41" s="20">
        <f>IF($AA40=0,"- - -",U40/$AA40*100)</f>
        <v>0.7746577364765117</v>
      </c>
      <c r="V41" s="19"/>
      <c r="W41" s="20">
        <f>IF($AA40=0,"- - -",W40/$AA40*100)</f>
        <v>0.47163214246864849</v>
      </c>
      <c r="X41" s="19"/>
      <c r="Y41" s="20">
        <f>IF($AA40=0,"- - -",Y40/$AA40*100)</f>
        <v>1.9494646547839194</v>
      </c>
      <c r="Z41" s="19"/>
      <c r="AA41" s="24">
        <f>IF($AA40=0,"- - -",AA40/$AA40*100)</f>
        <v>100</v>
      </c>
      <c r="AB41" s="25"/>
    </row>
    <row r="42" spans="1:31" x14ac:dyDescent="0.3">
      <c r="A42" s="63"/>
    </row>
    <row r="44" spans="1:31" x14ac:dyDescent="0.3">
      <c r="A44" s="49" t="s">
        <v>316</v>
      </c>
      <c r="J44" s="48"/>
      <c r="L44" s="48"/>
    </row>
    <row r="45" spans="1:31" ht="15" thickBot="1" x14ac:dyDescent="0.35"/>
    <row r="46" spans="1:31" ht="14.4" customHeight="1" x14ac:dyDescent="0.3">
      <c r="A46" s="157" t="s">
        <v>303</v>
      </c>
      <c r="B46" s="183"/>
      <c r="C46" s="32" t="s">
        <v>195</v>
      </c>
      <c r="D46" s="33"/>
      <c r="E46" s="33" t="s">
        <v>196</v>
      </c>
      <c r="F46" s="33"/>
      <c r="G46" s="33" t="s">
        <v>197</v>
      </c>
      <c r="H46" s="33"/>
      <c r="I46" s="33" t="s">
        <v>198</v>
      </c>
      <c r="J46" s="33"/>
      <c r="K46" s="33" t="s">
        <v>199</v>
      </c>
      <c r="L46" s="33"/>
      <c r="M46" s="33" t="s">
        <v>200</v>
      </c>
      <c r="N46" s="33"/>
      <c r="O46" s="33" t="s">
        <v>201</v>
      </c>
      <c r="P46" s="33"/>
      <c r="Q46" s="33" t="s">
        <v>202</v>
      </c>
      <c r="R46" s="33"/>
      <c r="S46" s="33" t="s">
        <v>262</v>
      </c>
      <c r="T46" s="33"/>
      <c r="U46" s="35" t="s">
        <v>153</v>
      </c>
      <c r="V46" s="36"/>
    </row>
    <row r="47" spans="1:31" ht="15" thickBot="1" x14ac:dyDescent="0.35">
      <c r="A47" s="184"/>
      <c r="B47" s="185"/>
      <c r="C47" s="37" t="s">
        <v>154</v>
      </c>
      <c r="D47" s="38" t="s">
        <v>0</v>
      </c>
      <c r="E47" s="39" t="s">
        <v>154</v>
      </c>
      <c r="F47" s="38" t="s">
        <v>0</v>
      </c>
      <c r="G47" s="39" t="s">
        <v>154</v>
      </c>
      <c r="H47" s="38" t="s">
        <v>0</v>
      </c>
      <c r="I47" s="37" t="s">
        <v>154</v>
      </c>
      <c r="J47" s="38" t="s">
        <v>0</v>
      </c>
      <c r="K47" s="37" t="s">
        <v>154</v>
      </c>
      <c r="L47" s="38" t="s">
        <v>0</v>
      </c>
      <c r="M47" s="37" t="s">
        <v>154</v>
      </c>
      <c r="N47" s="38" t="s">
        <v>0</v>
      </c>
      <c r="O47" s="37" t="s">
        <v>154</v>
      </c>
      <c r="P47" s="38" t="s">
        <v>0</v>
      </c>
      <c r="Q47" s="37" t="s">
        <v>154</v>
      </c>
      <c r="R47" s="38" t="s">
        <v>0</v>
      </c>
      <c r="S47" s="37" t="s">
        <v>154</v>
      </c>
      <c r="T47" s="38" t="s">
        <v>0</v>
      </c>
      <c r="U47" s="41" t="s">
        <v>154</v>
      </c>
      <c r="V47" s="42" t="s">
        <v>0</v>
      </c>
    </row>
    <row r="48" spans="1:31" x14ac:dyDescent="0.3">
      <c r="A48" s="55"/>
      <c r="B48" s="62" t="s">
        <v>323</v>
      </c>
      <c r="C48" s="8">
        <v>8</v>
      </c>
      <c r="D48" s="5">
        <f>IF(C50=0,"- - -",C48/C50*100)</f>
        <v>17.777777777777779</v>
      </c>
      <c r="E48" s="4">
        <v>215</v>
      </c>
      <c r="F48" s="5">
        <f>IF(E50=0,"- - -",E48/E50*100)</f>
        <v>35.596026490066222</v>
      </c>
      <c r="G48" s="4">
        <v>153</v>
      </c>
      <c r="H48" s="5">
        <f>IF(G50=0,"- - -",G48/G50*100)</f>
        <v>9.839228295819936</v>
      </c>
      <c r="I48" s="4">
        <v>145</v>
      </c>
      <c r="J48" s="5">
        <f>IF(I50=0,"- - -",I48/I50*100)</f>
        <v>0.79565408252853387</v>
      </c>
      <c r="K48" s="4">
        <v>81</v>
      </c>
      <c r="L48" s="5">
        <f>IF(K50=0,"- - -",K48/K50*100)</f>
        <v>8.6473790968292941E-2</v>
      </c>
      <c r="M48" s="4">
        <v>6</v>
      </c>
      <c r="N48" s="5">
        <f>IF(M50=0,"- - -",M48/M50*100)</f>
        <v>4.1470832181365769E-2</v>
      </c>
      <c r="O48" s="4">
        <v>0</v>
      </c>
      <c r="P48" s="5">
        <f>IF(O50=0,"- - -",O48/O50*100)</f>
        <v>0</v>
      </c>
      <c r="Q48" s="4">
        <v>1</v>
      </c>
      <c r="R48" s="5">
        <f>IF(Q50=0,"- - -",Q48/Q50*100)</f>
        <v>16.666666666666664</v>
      </c>
      <c r="S48" s="4">
        <v>0</v>
      </c>
      <c r="T48" s="5">
        <f>IF(S50=0,"- - -",S48/S50*100)</f>
        <v>0</v>
      </c>
      <c r="U48" s="26">
        <f>C48+E48+G48+I48+K48+M48+O48+Q48+S48</f>
        <v>609</v>
      </c>
      <c r="V48" s="27">
        <f>IF(U50=0,"- - -",U48/U50*100)</f>
        <v>0.47318611987381703</v>
      </c>
      <c r="Y48" s="69"/>
    </row>
    <row r="49" spans="1:27" ht="15" thickBot="1" x14ac:dyDescent="0.35">
      <c r="A49" s="52"/>
      <c r="B49" s="62" t="s">
        <v>324</v>
      </c>
      <c r="C49" s="9">
        <v>37</v>
      </c>
      <c r="D49" s="3">
        <f>IF(C50=0,"- - -",C49/C50*100)</f>
        <v>82.222222222222214</v>
      </c>
      <c r="E49" s="2">
        <v>389</v>
      </c>
      <c r="F49" s="3">
        <f>IF(E50=0,"- - -",E49/E50*100)</f>
        <v>64.403973509933778</v>
      </c>
      <c r="G49" s="2">
        <v>1402</v>
      </c>
      <c r="H49" s="3">
        <f>IF(G50=0,"- - -",G49/G50*100)</f>
        <v>90.160771704180064</v>
      </c>
      <c r="I49" s="2">
        <v>18079</v>
      </c>
      <c r="J49" s="3">
        <f>IF(I50=0,"- - -",I49/I50*100)</f>
        <v>99.204345917471471</v>
      </c>
      <c r="K49" s="2">
        <v>93589</v>
      </c>
      <c r="L49" s="3">
        <f>IF(K50=0,"- - -",K49/K50*100)</f>
        <v>99.913526209031716</v>
      </c>
      <c r="M49" s="2">
        <v>14462</v>
      </c>
      <c r="N49" s="3">
        <f>IF(M50=0,"- - -",M49/M50*100)</f>
        <v>99.958529167818639</v>
      </c>
      <c r="O49" s="2">
        <v>10</v>
      </c>
      <c r="P49" s="3">
        <f>IF(O50=0,"- - -",O49/O50*100)</f>
        <v>100</v>
      </c>
      <c r="Q49" s="2">
        <v>5</v>
      </c>
      <c r="R49" s="3">
        <f>IF(Q50=0,"- - -",Q49/Q50*100)</f>
        <v>83.333333333333343</v>
      </c>
      <c r="S49" s="2">
        <v>120</v>
      </c>
      <c r="T49" s="3">
        <f>IF(S50=0,"- - -",S49/S50*100)</f>
        <v>100</v>
      </c>
      <c r="U49" s="26">
        <f t="shared" ref="U49" si="4">C49+E49+G49+I49+K49+M49+O49+Q49+S49</f>
        <v>128093</v>
      </c>
      <c r="V49" s="29">
        <f>IF(U50=0,"- - -",U49/U50*100)</f>
        <v>99.526813880126184</v>
      </c>
      <c r="Y49" s="69"/>
    </row>
    <row r="50" spans="1:27" x14ac:dyDescent="0.3">
      <c r="A50" s="161" t="s">
        <v>153</v>
      </c>
      <c r="B50" s="162"/>
      <c r="C50" s="14">
        <f>SUM(C48:C49)</f>
        <v>45</v>
      </c>
      <c r="D50" s="15">
        <f>IF(C50=0,"- - -",C50/C50*100)</f>
        <v>100</v>
      </c>
      <c r="E50" s="16">
        <f>SUM(E48:E49)</f>
        <v>604</v>
      </c>
      <c r="F50" s="15">
        <f>IF(E50=0,"- - -",E50/E50*100)</f>
        <v>100</v>
      </c>
      <c r="G50" s="16">
        <f>SUM(G48:G49)</f>
        <v>1555</v>
      </c>
      <c r="H50" s="15">
        <f>IF(G50=0,"- - -",G50/G50*100)</f>
        <v>100</v>
      </c>
      <c r="I50" s="16">
        <f>SUM(I48:I49)</f>
        <v>18224</v>
      </c>
      <c r="J50" s="15">
        <f>IF(I50=0,"- - -",I50/I50*100)</f>
        <v>100</v>
      </c>
      <c r="K50" s="16">
        <f>SUM(K48:K49)</f>
        <v>93670</v>
      </c>
      <c r="L50" s="15">
        <f>IF(K50=0,"- - -",K50/K50*100)</f>
        <v>100</v>
      </c>
      <c r="M50" s="16">
        <f>SUM(M48:M49)</f>
        <v>14468</v>
      </c>
      <c r="N50" s="15">
        <f>IF(M50=0,"- - -",M50/M50*100)</f>
        <v>100</v>
      </c>
      <c r="O50" s="16">
        <f>SUM(O48:O49)</f>
        <v>10</v>
      </c>
      <c r="P50" s="15">
        <f>IF(O50=0,"- - -",O50/O50*100)</f>
        <v>100</v>
      </c>
      <c r="Q50" s="16">
        <f>SUM(Q48:Q49)</f>
        <v>6</v>
      </c>
      <c r="R50" s="15">
        <f>IF(Q50=0,"- - -",Q50/Q50*100)</f>
        <v>100</v>
      </c>
      <c r="S50" s="16">
        <f>SUM(S48:S49)</f>
        <v>120</v>
      </c>
      <c r="T50" s="15">
        <f>IF(S50=0,"- - -",S50/S50*100)</f>
        <v>100</v>
      </c>
      <c r="U50" s="22">
        <f>SUM(U48:U49)</f>
        <v>128702</v>
      </c>
      <c r="V50" s="23">
        <f>IF(U50=0,"- - -",U50/U50*100)</f>
        <v>100</v>
      </c>
      <c r="Y50" s="69"/>
    </row>
    <row r="51" spans="1:27" ht="15" thickBot="1" x14ac:dyDescent="0.35">
      <c r="A51" s="163" t="s">
        <v>567</v>
      </c>
      <c r="B51" s="164"/>
      <c r="C51" s="18">
        <f>IF($U50=0,"- - -",C50/$U50*100)</f>
        <v>3.49644916162919E-2</v>
      </c>
      <c r="D51" s="19"/>
      <c r="E51" s="20">
        <f>IF($U50=0,"- - -",E50/$U50*100)</f>
        <v>0.46930117636089569</v>
      </c>
      <c r="F51" s="19"/>
      <c r="G51" s="20">
        <f>IF($U50=0,"- - -",G50/$U50*100)</f>
        <v>1.2082174325185313</v>
      </c>
      <c r="H51" s="19"/>
      <c r="I51" s="20">
        <f>IF($U50=0,"- - -",I50/$U50*100)</f>
        <v>14.159842115895636</v>
      </c>
      <c r="J51" s="19"/>
      <c r="K51" s="20">
        <f>IF($U50=0,"- - -",K50/$U50*100)</f>
        <v>72.780531771068041</v>
      </c>
      <c r="L51" s="19"/>
      <c r="M51" s="20">
        <f>IF($U50=0,"- - -",M50/$U50*100)</f>
        <v>11.241472548989137</v>
      </c>
      <c r="N51" s="19"/>
      <c r="O51" s="20">
        <f>IF($U50=0,"- - -",O50/$U50*100)</f>
        <v>7.7698870258426436E-3</v>
      </c>
      <c r="P51" s="19"/>
      <c r="Q51" s="20">
        <f>IF($U50=0,"- - -",Q50/$U50*100)</f>
        <v>4.661932215505587E-3</v>
      </c>
      <c r="R51" s="19"/>
      <c r="S51" s="20">
        <f>IF($U50=0,"- - -",S50/$U50*100)</f>
        <v>9.3238644310111737E-2</v>
      </c>
      <c r="T51" s="19"/>
      <c r="U51" s="24">
        <f>IF($U50=0,"- - -",U50/$U50*100)</f>
        <v>100</v>
      </c>
      <c r="V51" s="25"/>
    </row>
    <row r="52" spans="1:27" x14ac:dyDescent="0.3">
      <c r="A52" s="63"/>
    </row>
    <row r="54" spans="1:27" x14ac:dyDescent="0.3">
      <c r="A54" s="49" t="s">
        <v>317</v>
      </c>
      <c r="J54" s="48"/>
      <c r="L54" s="48"/>
    </row>
    <row r="55" spans="1:27" ht="15" thickBot="1" x14ac:dyDescent="0.35"/>
    <row r="56" spans="1:27" ht="14.4" customHeight="1" x14ac:dyDescent="0.3">
      <c r="A56" s="157" t="s">
        <v>303</v>
      </c>
      <c r="B56" s="183"/>
      <c r="C56" s="32" t="s">
        <v>213</v>
      </c>
      <c r="D56" s="33"/>
      <c r="E56" s="32" t="s">
        <v>214</v>
      </c>
      <c r="F56" s="33"/>
      <c r="G56" s="32" t="s">
        <v>215</v>
      </c>
      <c r="H56" s="33"/>
      <c r="I56" s="32" t="s">
        <v>216</v>
      </c>
      <c r="J56" s="33"/>
      <c r="K56" s="32" t="s">
        <v>217</v>
      </c>
      <c r="L56" s="33"/>
      <c r="M56" s="32" t="s">
        <v>218</v>
      </c>
      <c r="N56" s="33"/>
      <c r="O56" s="32" t="s">
        <v>219</v>
      </c>
      <c r="P56" s="33"/>
      <c r="Q56" s="32" t="s">
        <v>220</v>
      </c>
      <c r="R56" s="33"/>
      <c r="S56" s="32" t="s">
        <v>221</v>
      </c>
      <c r="T56" s="33"/>
      <c r="U56" s="32" t="s">
        <v>222</v>
      </c>
      <c r="V56" s="33"/>
      <c r="W56" s="35" t="s">
        <v>153</v>
      </c>
      <c r="X56" s="36"/>
    </row>
    <row r="57" spans="1:27" ht="15" thickBot="1" x14ac:dyDescent="0.35">
      <c r="A57" s="184"/>
      <c r="B57" s="185"/>
      <c r="C57" s="37" t="s">
        <v>154</v>
      </c>
      <c r="D57" s="38" t="s">
        <v>0</v>
      </c>
      <c r="E57" s="39" t="s">
        <v>154</v>
      </c>
      <c r="F57" s="38" t="s">
        <v>0</v>
      </c>
      <c r="G57" s="39" t="s">
        <v>154</v>
      </c>
      <c r="H57" s="38" t="s">
        <v>0</v>
      </c>
      <c r="I57" s="37" t="s">
        <v>154</v>
      </c>
      <c r="J57" s="38" t="s">
        <v>0</v>
      </c>
      <c r="K57" s="37" t="s">
        <v>154</v>
      </c>
      <c r="L57" s="38" t="s">
        <v>0</v>
      </c>
      <c r="M57" s="37" t="s">
        <v>154</v>
      </c>
      <c r="N57" s="38" t="s">
        <v>0</v>
      </c>
      <c r="O57" s="37" t="s">
        <v>154</v>
      </c>
      <c r="P57" s="38" t="s">
        <v>0</v>
      </c>
      <c r="Q57" s="37" t="s">
        <v>154</v>
      </c>
      <c r="R57" s="38" t="s">
        <v>0</v>
      </c>
      <c r="S57" s="37" t="s">
        <v>154</v>
      </c>
      <c r="T57" s="38" t="s">
        <v>0</v>
      </c>
      <c r="U57" s="37" t="s">
        <v>154</v>
      </c>
      <c r="V57" s="38" t="s">
        <v>0</v>
      </c>
      <c r="W57" s="41" t="s">
        <v>154</v>
      </c>
      <c r="X57" s="42" t="s">
        <v>0</v>
      </c>
    </row>
    <row r="58" spans="1:27" x14ac:dyDescent="0.3">
      <c r="A58" s="55"/>
      <c r="B58" s="62" t="s">
        <v>323</v>
      </c>
      <c r="C58" s="8">
        <v>0</v>
      </c>
      <c r="D58" s="5">
        <f>IF(C60=0,"- - -",C58/C60*100)</f>
        <v>0</v>
      </c>
      <c r="E58" s="4">
        <v>27</v>
      </c>
      <c r="F58" s="5">
        <f>IF(E60=0,"- - -",E58/E60*100)</f>
        <v>0.66551639142223318</v>
      </c>
      <c r="G58" s="4">
        <v>104</v>
      </c>
      <c r="H58" s="5">
        <f>IF(G60=0,"- - -",G58/G60*100)</f>
        <v>0.50333946374987903</v>
      </c>
      <c r="I58" s="4">
        <v>199</v>
      </c>
      <c r="J58" s="5">
        <f>IF(I60=0,"- - -",I58/I60*100)</f>
        <v>0.42971280500971709</v>
      </c>
      <c r="K58" s="4">
        <v>182</v>
      </c>
      <c r="L58" s="5">
        <f>IF(K60=0,"- - -",K58/K60*100)</f>
        <v>0.46315146579804561</v>
      </c>
      <c r="M58" s="4">
        <v>68</v>
      </c>
      <c r="N58" s="5">
        <f>IF(M60=0,"- - -",M58/M60*100)</f>
        <v>0.44291018042076469</v>
      </c>
      <c r="O58" s="4">
        <v>27</v>
      </c>
      <c r="P58" s="5">
        <f>IF(O60=0,"- - -",O58/O60*100)</f>
        <v>0.95271700776287938</v>
      </c>
      <c r="Q58" s="4">
        <v>2</v>
      </c>
      <c r="R58" s="5">
        <f>IF(Q60=0,"- - -",Q58/Q60*100)</f>
        <v>1.5625</v>
      </c>
      <c r="S58" s="4">
        <v>0</v>
      </c>
      <c r="T58" s="5">
        <f>IF(S60=0,"- - -",S58/S60*100)</f>
        <v>0</v>
      </c>
      <c r="U58" s="4">
        <v>0</v>
      </c>
      <c r="V58" s="5" t="str">
        <f>IF(U60=0,"- - -",U58/U60*100)</f>
        <v>- - -</v>
      </c>
      <c r="W58" s="26">
        <f>C58+E58+G58+I58+K58+M58+O58+Q58+S58+U58</f>
        <v>609</v>
      </c>
      <c r="X58" s="27">
        <f>IF(W60=0,"- - -",W58/W60*100)</f>
        <v>0.47318611987381703</v>
      </c>
      <c r="AA58" s="69"/>
    </row>
    <row r="59" spans="1:27" ht="15" thickBot="1" x14ac:dyDescent="0.35">
      <c r="A59" s="52"/>
      <c r="B59" s="62" t="s">
        <v>324</v>
      </c>
      <c r="C59" s="9">
        <v>57</v>
      </c>
      <c r="D59" s="3">
        <f>IF(C60=0,"- - -",C59/C60*100)</f>
        <v>100</v>
      </c>
      <c r="E59" s="2">
        <v>4030</v>
      </c>
      <c r="F59" s="3">
        <f>IF(E60=0,"- - -",E59/E60*100)</f>
        <v>99.334483608577756</v>
      </c>
      <c r="G59" s="2">
        <v>20558</v>
      </c>
      <c r="H59" s="3">
        <f>IF(G60=0,"- - -",G59/G60*100)</f>
        <v>99.496660536250118</v>
      </c>
      <c r="I59" s="2">
        <v>46111</v>
      </c>
      <c r="J59" s="3">
        <f>IF(I60=0,"- - -",I59/I60*100)</f>
        <v>99.570287194990286</v>
      </c>
      <c r="K59" s="2">
        <v>39114</v>
      </c>
      <c r="L59" s="3">
        <f>IF(K60=0,"- - -",K59/K60*100)</f>
        <v>99.536848534201951</v>
      </c>
      <c r="M59" s="2">
        <v>15285</v>
      </c>
      <c r="N59" s="3">
        <f>IF(M60=0,"- - -",M59/M60*100)</f>
        <v>99.557089819579232</v>
      </c>
      <c r="O59" s="2">
        <v>2807</v>
      </c>
      <c r="P59" s="3">
        <f>IF(O60=0,"- - -",O59/O60*100)</f>
        <v>99.047282992237115</v>
      </c>
      <c r="Q59" s="2">
        <v>126</v>
      </c>
      <c r="R59" s="3">
        <f>IF(Q60=0,"- - -",Q59/Q60*100)</f>
        <v>98.4375</v>
      </c>
      <c r="S59" s="2">
        <v>5</v>
      </c>
      <c r="T59" s="3">
        <f>IF(S60=0,"- - -",S59/S60*100)</f>
        <v>100</v>
      </c>
      <c r="U59" s="2">
        <v>0</v>
      </c>
      <c r="V59" s="3" t="str">
        <f>IF(U60=0,"- - -",U59/U60*100)</f>
        <v>- - -</v>
      </c>
      <c r="W59" s="26">
        <f t="shared" ref="W59" si="5">C59+E59+G59+I59+K59+M59+O59+Q59+S59+U59</f>
        <v>128093</v>
      </c>
      <c r="X59" s="29">
        <f>IF(W60=0,"- - -",W59/W60*100)</f>
        <v>99.526813880126184</v>
      </c>
      <c r="AA59" s="69"/>
    </row>
    <row r="60" spans="1:27" x14ac:dyDescent="0.3">
      <c r="A60" s="161" t="s">
        <v>153</v>
      </c>
      <c r="B60" s="162"/>
      <c r="C60" s="14">
        <f>SUM(C58:C59)</f>
        <v>57</v>
      </c>
      <c r="D60" s="15">
        <f>IF(C60=0,"- - -",C60/C60*100)</f>
        <v>100</v>
      </c>
      <c r="E60" s="16">
        <f>SUM(E58:E59)</f>
        <v>4057</v>
      </c>
      <c r="F60" s="15">
        <f>IF(E60=0,"- - -",E60/E60*100)</f>
        <v>100</v>
      </c>
      <c r="G60" s="16">
        <f>SUM(G58:G59)</f>
        <v>20662</v>
      </c>
      <c r="H60" s="15">
        <f>IF(G60=0,"- - -",G60/G60*100)</f>
        <v>100</v>
      </c>
      <c r="I60" s="16">
        <f>SUM(I58:I59)</f>
        <v>46310</v>
      </c>
      <c r="J60" s="15">
        <f>IF(I60=0,"- - -",I60/I60*100)</f>
        <v>100</v>
      </c>
      <c r="K60" s="16">
        <f>SUM(K58:K59)</f>
        <v>39296</v>
      </c>
      <c r="L60" s="15">
        <f>IF(K60=0,"- - -",K60/K60*100)</f>
        <v>100</v>
      </c>
      <c r="M60" s="16">
        <f>SUM(M58:M59)</f>
        <v>15353</v>
      </c>
      <c r="N60" s="15">
        <f>IF(M60=0,"- - -",M60/M60*100)</f>
        <v>100</v>
      </c>
      <c r="O60" s="16">
        <f>SUM(O58:O59)</f>
        <v>2834</v>
      </c>
      <c r="P60" s="15">
        <f>IF(O60=0,"- - -",O60/O60*100)</f>
        <v>100</v>
      </c>
      <c r="Q60" s="16">
        <f>SUM(Q58:Q59)</f>
        <v>128</v>
      </c>
      <c r="R60" s="15">
        <f>IF(Q60=0,"- - -",Q60/Q60*100)</f>
        <v>100</v>
      </c>
      <c r="S60" s="16">
        <f>SUM(S58:S59)</f>
        <v>5</v>
      </c>
      <c r="T60" s="15">
        <f>IF(S60=0,"- - -",S60/S60*100)</f>
        <v>100</v>
      </c>
      <c r="U60" s="16">
        <f>SUM(U58:U59)</f>
        <v>0</v>
      </c>
      <c r="V60" s="15" t="str">
        <f>IF(U60=0,"- - -",U60/U60*100)</f>
        <v>- - -</v>
      </c>
      <c r="W60" s="22">
        <f>SUM(W58:W59)</f>
        <v>128702</v>
      </c>
      <c r="X60" s="23">
        <f>IF(W60=0,"- - -",W60/W60*100)</f>
        <v>100</v>
      </c>
      <c r="AA60" s="69"/>
    </row>
    <row r="61" spans="1:27" ht="15" thickBot="1" x14ac:dyDescent="0.35">
      <c r="A61" s="163" t="s">
        <v>615</v>
      </c>
      <c r="B61" s="164"/>
      <c r="C61" s="18">
        <f>IF($W60=0,"- - -",C60/$W60*100)</f>
        <v>4.4288356047303072E-2</v>
      </c>
      <c r="D61" s="19"/>
      <c r="E61" s="20">
        <f>IF($W60=0,"- - -",E60/$W60*100)</f>
        <v>3.1522431663843609</v>
      </c>
      <c r="F61" s="19"/>
      <c r="G61" s="20">
        <f>IF($W60=0,"- - -",G60/$W60*100)</f>
        <v>16.054140572796072</v>
      </c>
      <c r="H61" s="19"/>
      <c r="I61" s="20">
        <f>IF($W60=0,"- - -",I60/$W60*100)</f>
        <v>35.982346816677286</v>
      </c>
      <c r="J61" s="19"/>
      <c r="K61" s="20">
        <f>IF($W60=0,"- - -",K60/$W60*100)</f>
        <v>30.532548056751256</v>
      </c>
      <c r="L61" s="19"/>
      <c r="M61" s="20">
        <f>IF($W60=0,"- - -",M60/$W60*100)</f>
        <v>11.929107550776212</v>
      </c>
      <c r="N61" s="19"/>
      <c r="O61" s="20">
        <f>IF($W60=0,"- - -",O60/$W60*100)</f>
        <v>2.2019859831238051</v>
      </c>
      <c r="P61" s="19"/>
      <c r="Q61" s="20">
        <f>IF($W60=0,"- - -",Q60/$W60*100)</f>
        <v>9.9454553930785852E-2</v>
      </c>
      <c r="R61" s="19"/>
      <c r="S61" s="20">
        <f>IF($W60=0,"- - -",S60/$W60*100)</f>
        <v>3.8849435129213218E-3</v>
      </c>
      <c r="T61" s="19"/>
      <c r="U61" s="20">
        <f>IF($W60=0,"- - -",U60/$W60*100)</f>
        <v>0</v>
      </c>
      <c r="V61" s="19"/>
      <c r="W61" s="24">
        <f>IF($W60=0,"- - -",W60/$W60*100)</f>
        <v>100</v>
      </c>
      <c r="X61" s="25"/>
    </row>
    <row r="62" spans="1:27" x14ac:dyDescent="0.3">
      <c r="A62" s="63"/>
    </row>
    <row r="64" spans="1:27" x14ac:dyDescent="0.3">
      <c r="A64" s="49" t="s">
        <v>318</v>
      </c>
      <c r="J64" s="48"/>
      <c r="L64" s="48"/>
    </row>
    <row r="65" spans="1:31" ht="15" thickBot="1" x14ac:dyDescent="0.35"/>
    <row r="66" spans="1:31" ht="14.4" customHeight="1" x14ac:dyDescent="0.3">
      <c r="A66" s="157" t="s">
        <v>303</v>
      </c>
      <c r="B66" s="183"/>
      <c r="C66" s="32" t="s">
        <v>1</v>
      </c>
      <c r="D66" s="33"/>
      <c r="E66" s="33" t="s">
        <v>2</v>
      </c>
      <c r="F66" s="33"/>
      <c r="G66" s="33" t="s">
        <v>3</v>
      </c>
      <c r="H66" s="33"/>
      <c r="I66" s="33" t="s">
        <v>4</v>
      </c>
      <c r="J66" s="33"/>
      <c r="K66" s="33" t="s">
        <v>5</v>
      </c>
      <c r="L66" s="33"/>
      <c r="M66" s="33" t="s">
        <v>6</v>
      </c>
      <c r="N66" s="33"/>
      <c r="O66" s="33" t="s">
        <v>7</v>
      </c>
      <c r="P66" s="33"/>
      <c r="Q66" s="33" t="s">
        <v>8</v>
      </c>
      <c r="R66" s="33"/>
      <c r="S66" s="33" t="s">
        <v>9</v>
      </c>
      <c r="T66" s="33"/>
      <c r="U66" s="33" t="s">
        <v>10</v>
      </c>
      <c r="V66" s="33"/>
      <c r="W66" s="33" t="s">
        <v>11</v>
      </c>
      <c r="X66" s="33"/>
      <c r="Y66" s="33" t="s">
        <v>127</v>
      </c>
      <c r="Z66" s="33"/>
      <c r="AA66" s="35" t="s">
        <v>153</v>
      </c>
      <c r="AB66" s="36"/>
    </row>
    <row r="67" spans="1:31" ht="15" thickBot="1" x14ac:dyDescent="0.35">
      <c r="A67" s="184"/>
      <c r="B67" s="185"/>
      <c r="C67" s="37" t="s">
        <v>154</v>
      </c>
      <c r="D67" s="38" t="s">
        <v>0</v>
      </c>
      <c r="E67" s="39" t="s">
        <v>154</v>
      </c>
      <c r="F67" s="38" t="s">
        <v>0</v>
      </c>
      <c r="G67" s="39" t="s">
        <v>154</v>
      </c>
      <c r="H67" s="38" t="s">
        <v>0</v>
      </c>
      <c r="I67" s="37" t="s">
        <v>154</v>
      </c>
      <c r="J67" s="38" t="s">
        <v>0</v>
      </c>
      <c r="K67" s="37" t="s">
        <v>154</v>
      </c>
      <c r="L67" s="38" t="s">
        <v>0</v>
      </c>
      <c r="M67" s="37" t="s">
        <v>154</v>
      </c>
      <c r="N67" s="38" t="s">
        <v>0</v>
      </c>
      <c r="O67" s="37" t="s">
        <v>154</v>
      </c>
      <c r="P67" s="38" t="s">
        <v>0</v>
      </c>
      <c r="Q67" s="37" t="s">
        <v>154</v>
      </c>
      <c r="R67" s="38" t="s">
        <v>0</v>
      </c>
      <c r="S67" s="37" t="s">
        <v>154</v>
      </c>
      <c r="T67" s="38" t="s">
        <v>0</v>
      </c>
      <c r="U67" s="37" t="s">
        <v>154</v>
      </c>
      <c r="V67" s="38" t="s">
        <v>0</v>
      </c>
      <c r="W67" s="37" t="s">
        <v>154</v>
      </c>
      <c r="X67" s="38" t="s">
        <v>0</v>
      </c>
      <c r="Y67" s="37" t="s">
        <v>154</v>
      </c>
      <c r="Z67" s="38" t="s">
        <v>0</v>
      </c>
      <c r="AA67" s="41" t="s">
        <v>154</v>
      </c>
      <c r="AB67" s="42" t="s">
        <v>0</v>
      </c>
    </row>
    <row r="68" spans="1:31" x14ac:dyDescent="0.3">
      <c r="A68" s="55"/>
      <c r="B68" s="62" t="s">
        <v>323</v>
      </c>
      <c r="C68" s="8">
        <v>71</v>
      </c>
      <c r="D68" s="5">
        <f>IF(C70=0,"- - -",C68/C70*100)</f>
        <v>53.383458646616546</v>
      </c>
      <c r="E68" s="4">
        <v>196</v>
      </c>
      <c r="F68" s="5">
        <f>IF(E70=0,"- - -",E68/E70*100)</f>
        <v>31.973898858075039</v>
      </c>
      <c r="G68" s="4">
        <v>74</v>
      </c>
      <c r="H68" s="5">
        <f>IF(G70=0,"- - -",G68/G70*100)</f>
        <v>8.5747392815758978</v>
      </c>
      <c r="I68" s="4">
        <v>77</v>
      </c>
      <c r="J68" s="5">
        <f>IF(I70=0,"- - -",I68/I70*100)</f>
        <v>4.3626062322946177</v>
      </c>
      <c r="K68" s="4">
        <v>52</v>
      </c>
      <c r="L68" s="5">
        <f>IF(K70=0,"- - -",K68/K70*100)</f>
        <v>0.88661551577152597</v>
      </c>
      <c r="M68" s="4">
        <v>57</v>
      </c>
      <c r="N68" s="5">
        <f>IF(M70=0,"- - -",M68/M70*100)</f>
        <v>0.24080098010223477</v>
      </c>
      <c r="O68" s="4">
        <v>57</v>
      </c>
      <c r="P68" s="5">
        <f>IF(O70=0,"- - -",O68/O70*100)</f>
        <v>0.11320080233551129</v>
      </c>
      <c r="Q68" s="4">
        <v>17</v>
      </c>
      <c r="R68" s="5">
        <f>IF(Q70=0,"- - -",Q68/Q70*100)</f>
        <v>4.8192771084337345E-2</v>
      </c>
      <c r="S68" s="4">
        <v>6</v>
      </c>
      <c r="T68" s="5">
        <f>IF(S70=0,"- - -",S68/S70*100)</f>
        <v>6.6393714728339048E-2</v>
      </c>
      <c r="U68" s="4">
        <v>1</v>
      </c>
      <c r="V68" s="5">
        <f>IF(U70=0,"- - -",U68/U70*100)</f>
        <v>9.6993210475266739E-2</v>
      </c>
      <c r="W68" s="4">
        <v>1</v>
      </c>
      <c r="X68" s="5">
        <f>IF(W70=0,"- - -",W68/W70*100)</f>
        <v>1.1363636363636365</v>
      </c>
      <c r="Y68" s="4">
        <v>0</v>
      </c>
      <c r="Z68" s="5">
        <f>IF(Y70=0,"- - -",Y68/Y70*100)</f>
        <v>0</v>
      </c>
      <c r="AA68" s="26">
        <f>C68+E68+G68+I68+K68+M68+O68+Q68+S68+U68+W68+Y68</f>
        <v>609</v>
      </c>
      <c r="AB68" s="27">
        <f>IF(AA70=0,"- - -",AA68/AA70*100)</f>
        <v>0.47318611987381703</v>
      </c>
      <c r="AE68" s="69"/>
    </row>
    <row r="69" spans="1:31" ht="15" thickBot="1" x14ac:dyDescent="0.35">
      <c r="A69" s="52"/>
      <c r="B69" s="62" t="s">
        <v>324</v>
      </c>
      <c r="C69" s="9">
        <v>62</v>
      </c>
      <c r="D69" s="3">
        <f>IF(C70=0,"- - -",C69/C70*100)</f>
        <v>46.616541353383454</v>
      </c>
      <c r="E69" s="2">
        <v>417</v>
      </c>
      <c r="F69" s="3">
        <f>IF(E70=0,"- - -",E69/E70*100)</f>
        <v>68.026101141924954</v>
      </c>
      <c r="G69" s="2">
        <v>789</v>
      </c>
      <c r="H69" s="3">
        <f>IF(G70=0,"- - -",G69/G70*100)</f>
        <v>91.425260718424113</v>
      </c>
      <c r="I69" s="2">
        <v>1688</v>
      </c>
      <c r="J69" s="3">
        <f>IF(I70=0,"- - -",I69/I70*100)</f>
        <v>95.637393767705376</v>
      </c>
      <c r="K69" s="2">
        <v>5813</v>
      </c>
      <c r="L69" s="3">
        <f>IF(K70=0,"- - -",K69/K70*100)</f>
        <v>99.113384484228476</v>
      </c>
      <c r="M69" s="2">
        <v>23614</v>
      </c>
      <c r="N69" s="3">
        <f>IF(M70=0,"- - -",M69/M70*100)</f>
        <v>99.759199019897764</v>
      </c>
      <c r="O69" s="2">
        <v>50296</v>
      </c>
      <c r="P69" s="3">
        <f>IF(O70=0,"- - -",O69/O70*100)</f>
        <v>99.886799197664487</v>
      </c>
      <c r="Q69" s="2">
        <v>35258</v>
      </c>
      <c r="R69" s="3">
        <f>IF(Q70=0,"- - -",Q69/Q70*100)</f>
        <v>99.951807228915669</v>
      </c>
      <c r="S69" s="2">
        <v>9031</v>
      </c>
      <c r="T69" s="3">
        <f>IF(S70=0,"- - -",S69/S70*100)</f>
        <v>99.933606285271665</v>
      </c>
      <c r="U69" s="2">
        <v>1030</v>
      </c>
      <c r="V69" s="3">
        <f>IF(U70=0,"- - -",U69/U70*100)</f>
        <v>99.903006789524724</v>
      </c>
      <c r="W69" s="2">
        <v>87</v>
      </c>
      <c r="X69" s="3">
        <f>IF(W70=0,"- - -",W69/W70*100)</f>
        <v>98.86363636363636</v>
      </c>
      <c r="Y69" s="2">
        <v>8</v>
      </c>
      <c r="Z69" s="3">
        <f>IF(Y70=0,"- - -",Y69/Y70*100)</f>
        <v>100</v>
      </c>
      <c r="AA69" s="26">
        <f t="shared" ref="AA69" si="6">C69+E69+G69+I69+K69+M69+O69+Q69+S69+U69+W69+Y69</f>
        <v>128093</v>
      </c>
      <c r="AB69" s="29">
        <f>IF(AA70=0,"- - -",AA69/AA70*100)</f>
        <v>99.526813880126184</v>
      </c>
      <c r="AE69" s="69"/>
    </row>
    <row r="70" spans="1:31" x14ac:dyDescent="0.3">
      <c r="A70" s="170" t="s">
        <v>153</v>
      </c>
      <c r="B70" s="171"/>
      <c r="C70" s="14">
        <f>SUM(C68:C69)</f>
        <v>133</v>
      </c>
      <c r="D70" s="15">
        <f>IF(C70=0,"- - -",C70/C70*100)</f>
        <v>100</v>
      </c>
      <c r="E70" s="16">
        <f>SUM(E68:E69)</f>
        <v>613</v>
      </c>
      <c r="F70" s="15">
        <f>IF(E70=0,"- - -",E70/E70*100)</f>
        <v>100</v>
      </c>
      <c r="G70" s="16">
        <f>SUM(G68:G69)</f>
        <v>863</v>
      </c>
      <c r="H70" s="15">
        <f>IF(G70=0,"- - -",G70/G70*100)</f>
        <v>100</v>
      </c>
      <c r="I70" s="16">
        <f>SUM(I68:I69)</f>
        <v>1765</v>
      </c>
      <c r="J70" s="15">
        <f>IF(I70=0,"- - -",I70/I70*100)</f>
        <v>100</v>
      </c>
      <c r="K70" s="16">
        <f>SUM(K68:K69)</f>
        <v>5865</v>
      </c>
      <c r="L70" s="15">
        <f>IF(K70=0,"- - -",K70/K70*100)</f>
        <v>100</v>
      </c>
      <c r="M70" s="16">
        <f>SUM(M68:M69)</f>
        <v>23671</v>
      </c>
      <c r="N70" s="15">
        <f>IF(M70=0,"- - -",M70/M70*100)</f>
        <v>100</v>
      </c>
      <c r="O70" s="16">
        <f>SUM(O68:O69)</f>
        <v>50353</v>
      </c>
      <c r="P70" s="15">
        <f>IF(O70=0,"- - -",O70/O70*100)</f>
        <v>100</v>
      </c>
      <c r="Q70" s="16">
        <f>SUM(Q68:Q69)</f>
        <v>35275</v>
      </c>
      <c r="R70" s="15">
        <f>IF(Q70=0,"- - -",Q70/Q70*100)</f>
        <v>100</v>
      </c>
      <c r="S70" s="16">
        <f>SUM(S68:S69)</f>
        <v>9037</v>
      </c>
      <c r="T70" s="15">
        <f>IF(S70=0,"- - -",S70/S70*100)</f>
        <v>100</v>
      </c>
      <c r="U70" s="16">
        <f>SUM(U68:U69)</f>
        <v>1031</v>
      </c>
      <c r="V70" s="15">
        <f>IF(U70=0,"- - -",U70/U70*100)</f>
        <v>100</v>
      </c>
      <c r="W70" s="16">
        <f>SUM(W68:W69)</f>
        <v>88</v>
      </c>
      <c r="X70" s="15">
        <f>IF(W70=0,"- - -",W70/W70*100)</f>
        <v>100</v>
      </c>
      <c r="Y70" s="16">
        <f>SUM(Y68:Y69)</f>
        <v>8</v>
      </c>
      <c r="Z70" s="15">
        <f>IF(Y70=0,"- - -",Y70/Y70*100)</f>
        <v>100</v>
      </c>
      <c r="AA70" s="22">
        <f>SUM(AA68:AA69)</f>
        <v>128702</v>
      </c>
      <c r="AB70" s="23">
        <f>IF(AA70=0,"- - -",AA70/AA70*100)</f>
        <v>100</v>
      </c>
      <c r="AE70" s="69"/>
    </row>
    <row r="71" spans="1:31" ht="15" thickBot="1" x14ac:dyDescent="0.35">
      <c r="A71" s="163" t="s">
        <v>616</v>
      </c>
      <c r="B71" s="164"/>
      <c r="C71" s="18">
        <f>IF($AA70=0,"- - -",C70/$AA70*100)</f>
        <v>0.10333949744370716</v>
      </c>
      <c r="D71" s="19"/>
      <c r="E71" s="20">
        <f>IF($AA70=0,"- - -",E70/$AA70*100)</f>
        <v>0.47629407468415413</v>
      </c>
      <c r="F71" s="19"/>
      <c r="G71" s="20">
        <f>IF($AA70=0,"- - -",G70/$AA70*100)</f>
        <v>0.67054125033022016</v>
      </c>
      <c r="H71" s="19"/>
      <c r="I71" s="20">
        <f>IF($AA70=0,"- - -",I70/$AA70*100)</f>
        <v>1.3713850600612267</v>
      </c>
      <c r="J71" s="19"/>
      <c r="K71" s="20">
        <f>IF($AA70=0,"- - -",K70/$AA70*100)</f>
        <v>4.5570387406567114</v>
      </c>
      <c r="L71" s="19"/>
      <c r="M71" s="20">
        <f>IF($AA70=0,"- - -",M70/$AA70*100)</f>
        <v>18.392099578872124</v>
      </c>
      <c r="N71" s="19"/>
      <c r="O71" s="20">
        <f>IF($AA70=0,"- - -",O70/$AA70*100)</f>
        <v>39.123712141225461</v>
      </c>
      <c r="P71" s="19"/>
      <c r="Q71" s="20">
        <f>IF($AA70=0,"- - -",Q70/$AA70*100)</f>
        <v>27.408276483659925</v>
      </c>
      <c r="R71" s="19"/>
      <c r="S71" s="20">
        <f>IF($AA70=0,"- - -",S70/$AA70*100)</f>
        <v>7.0216469052539976</v>
      </c>
      <c r="T71" s="19"/>
      <c r="U71" s="20">
        <f>IF($AA70=0,"- - -",U70/$AA70*100)</f>
        <v>0.80107535236437666</v>
      </c>
      <c r="V71" s="19"/>
      <c r="W71" s="20">
        <f>IF($AA70=0,"- - -",W70/$AA70*100)</f>
        <v>6.8375005827415264E-2</v>
      </c>
      <c r="X71" s="19"/>
      <c r="Y71" s="20">
        <f>IF($AA70=0,"- - -",Y70/$AA70*100)</f>
        <v>6.2159096206741158E-3</v>
      </c>
      <c r="Z71" s="19"/>
      <c r="AA71" s="24">
        <f>IF($AA70=0,"- - -",AA70/$AA70*100)</f>
        <v>100</v>
      </c>
      <c r="AB71" s="25"/>
    </row>
    <row r="72" spans="1:31" x14ac:dyDescent="0.3">
      <c r="A72" s="63"/>
    </row>
    <row r="74" spans="1:31" x14ac:dyDescent="0.3">
      <c r="A74" s="49" t="s">
        <v>463</v>
      </c>
      <c r="J74" s="48"/>
      <c r="L74" s="48"/>
    </row>
    <row r="75" spans="1:31" ht="15" thickBot="1" x14ac:dyDescent="0.35"/>
    <row r="76" spans="1:31" ht="14.4" customHeight="1" x14ac:dyDescent="0.3">
      <c r="A76" s="157" t="s">
        <v>303</v>
      </c>
      <c r="B76" s="183"/>
      <c r="C76" s="32" t="s">
        <v>423</v>
      </c>
      <c r="D76" s="33"/>
      <c r="E76" s="33" t="s">
        <v>424</v>
      </c>
      <c r="F76" s="33"/>
      <c r="G76" s="33" t="s">
        <v>425</v>
      </c>
      <c r="H76" s="33"/>
      <c r="I76" s="33" t="s">
        <v>426</v>
      </c>
      <c r="J76" s="33"/>
      <c r="K76" s="35" t="s">
        <v>153</v>
      </c>
      <c r="L76" s="36"/>
    </row>
    <row r="77" spans="1:31" ht="15" thickBot="1" x14ac:dyDescent="0.35">
      <c r="A77" s="184"/>
      <c r="B77" s="185"/>
      <c r="C77" s="37" t="s">
        <v>154</v>
      </c>
      <c r="D77" s="38" t="s">
        <v>0</v>
      </c>
      <c r="E77" s="39" t="s">
        <v>154</v>
      </c>
      <c r="F77" s="38" t="s">
        <v>0</v>
      </c>
      <c r="G77" s="39" t="s">
        <v>154</v>
      </c>
      <c r="H77" s="38" t="s">
        <v>0</v>
      </c>
      <c r="I77" s="37" t="s">
        <v>154</v>
      </c>
      <c r="J77" s="38" t="s">
        <v>0</v>
      </c>
      <c r="K77" s="41" t="s">
        <v>154</v>
      </c>
      <c r="L77" s="42" t="s">
        <v>0</v>
      </c>
    </row>
    <row r="78" spans="1:31" x14ac:dyDescent="0.3">
      <c r="A78" s="55"/>
      <c r="B78" s="62" t="s">
        <v>323</v>
      </c>
      <c r="C78" s="8">
        <v>3</v>
      </c>
      <c r="D78" s="5">
        <f>IF(C80=0,"- - -",C78/C80*100)</f>
        <v>20</v>
      </c>
      <c r="E78" s="4">
        <v>325</v>
      </c>
      <c r="F78" s="5">
        <f>IF(E80=0,"- - -",E78/E80*100)</f>
        <v>0.49269298405190709</v>
      </c>
      <c r="G78" s="4">
        <v>281</v>
      </c>
      <c r="H78" s="5">
        <f>IF(G80=0,"- - -",G78/G80*100)</f>
        <v>0.44800153053903669</v>
      </c>
      <c r="I78" s="4">
        <v>0</v>
      </c>
      <c r="J78" s="5" t="str">
        <f>IF($I$80=0,"-    ",I78/$I$80*100)</f>
        <v xml:space="preserve">-    </v>
      </c>
      <c r="K78" s="26">
        <f>C78+E78+G78+I78</f>
        <v>609</v>
      </c>
      <c r="L78" s="27">
        <f>IF(K80=0,"- - -",K78/K80*100)</f>
        <v>0.47318611987381703</v>
      </c>
      <c r="O78" s="69"/>
    </row>
    <row r="79" spans="1:31" ht="15" thickBot="1" x14ac:dyDescent="0.35">
      <c r="A79" s="52"/>
      <c r="B79" s="62" t="s">
        <v>324</v>
      </c>
      <c r="C79" s="9">
        <v>12</v>
      </c>
      <c r="D79" s="3">
        <f>IF(C80=0,"- - -",C79/C80*100)</f>
        <v>80</v>
      </c>
      <c r="E79" s="2">
        <v>65639</v>
      </c>
      <c r="F79" s="3">
        <f>IF(E80=0,"- - -",E79/E80*100)</f>
        <v>99.507307015948086</v>
      </c>
      <c r="G79" s="2">
        <v>62442</v>
      </c>
      <c r="H79" s="3">
        <f>IF(G80=0,"- - -",G79/G80*100)</f>
        <v>99.551998469460969</v>
      </c>
      <c r="I79" s="2">
        <v>0</v>
      </c>
      <c r="J79" s="5" t="str">
        <f>IF($I$80=0,"-    ",I79/$I$80*100)</f>
        <v xml:space="preserve">-    </v>
      </c>
      <c r="K79" s="26">
        <f t="shared" ref="K79" si="7">C79+E79+G79+I79</f>
        <v>128093</v>
      </c>
      <c r="L79" s="29">
        <f>IF(K80=0,"- - -",K79/K80*100)</f>
        <v>99.526813880126184</v>
      </c>
      <c r="O79" s="69"/>
    </row>
    <row r="80" spans="1:31" x14ac:dyDescent="0.3">
      <c r="A80" s="161" t="s">
        <v>153</v>
      </c>
      <c r="B80" s="162"/>
      <c r="C80" s="14">
        <f>SUM(C78:C79)</f>
        <v>15</v>
      </c>
      <c r="D80" s="15">
        <f>IF(C80=0,"- - -",C80/C80*100)</f>
        <v>100</v>
      </c>
      <c r="E80" s="16">
        <f>SUM(E78:E79)</f>
        <v>65964</v>
      </c>
      <c r="F80" s="15">
        <f>IF(E80=0,"- - -",E80/E80*100)</f>
        <v>100</v>
      </c>
      <c r="G80" s="16">
        <f>SUM(G78:G79)</f>
        <v>62723</v>
      </c>
      <c r="H80" s="15">
        <f>IF(G80=0,"- - -",G80/G80*100)</f>
        <v>100</v>
      </c>
      <c r="I80" s="16">
        <f>SUM(I78:I79)</f>
        <v>0</v>
      </c>
      <c r="J80" s="15" t="str">
        <f>IF($I$80=0,"-    ",I80/$I$80*100)</f>
        <v xml:space="preserve">-    </v>
      </c>
      <c r="K80" s="22">
        <f>SUM(K78:K79)</f>
        <v>128702</v>
      </c>
      <c r="L80" s="23">
        <f>IF(K80=0,"- - -",K80/K80*100)</f>
        <v>100</v>
      </c>
      <c r="O80" s="69"/>
    </row>
    <row r="81" spans="1:32" ht="15" thickBot="1" x14ac:dyDescent="0.35">
      <c r="A81" s="163" t="s">
        <v>245</v>
      </c>
      <c r="B81" s="164"/>
      <c r="C81" s="18">
        <f>IF($K80=0,"- - -",C80/$K80*100)</f>
        <v>1.1654830538763967E-2</v>
      </c>
      <c r="D81" s="19"/>
      <c r="E81" s="20">
        <f>IF($K80=0,"- - -",E80/$K80*100)</f>
        <v>51.253282777268417</v>
      </c>
      <c r="F81" s="19"/>
      <c r="G81" s="20">
        <f>IF($K80=0,"- - -",G80/$K80*100)</f>
        <v>48.735062392192816</v>
      </c>
      <c r="H81" s="19"/>
      <c r="I81" s="20">
        <f>IF($K80=0,"- - -",I80/$K80*100)</f>
        <v>0</v>
      </c>
      <c r="J81" s="19"/>
      <c r="K81" s="24">
        <f>IF($K80=0,"- - -",K80/$K80*100)</f>
        <v>100</v>
      </c>
      <c r="L81" s="25"/>
    </row>
    <row r="84" spans="1:32" x14ac:dyDescent="0.3">
      <c r="A84" s="49" t="s">
        <v>319</v>
      </c>
      <c r="J84" s="48"/>
      <c r="L84" s="48"/>
    </row>
    <row r="85" spans="1:32" ht="15" thickBot="1" x14ac:dyDescent="0.35"/>
    <row r="86" spans="1:32" ht="14.4" customHeight="1" x14ac:dyDescent="0.3">
      <c r="A86" s="157" t="s">
        <v>303</v>
      </c>
      <c r="B86" s="183"/>
      <c r="C86" s="32" t="s">
        <v>259</v>
      </c>
      <c r="D86" s="33"/>
      <c r="E86" s="33" t="s">
        <v>260</v>
      </c>
      <c r="F86" s="33"/>
      <c r="G86" s="33" t="s">
        <v>261</v>
      </c>
      <c r="H86" s="33"/>
      <c r="I86" s="33" t="s">
        <v>262</v>
      </c>
      <c r="J86" s="33"/>
      <c r="K86" s="35" t="s">
        <v>153</v>
      </c>
      <c r="L86" s="36"/>
    </row>
    <row r="87" spans="1:32" ht="15" thickBot="1" x14ac:dyDescent="0.35">
      <c r="A87" s="184"/>
      <c r="B87" s="185"/>
      <c r="C87" s="37" t="s">
        <v>154</v>
      </c>
      <c r="D87" s="38" t="s">
        <v>0</v>
      </c>
      <c r="E87" s="39" t="s">
        <v>154</v>
      </c>
      <c r="F87" s="38" t="s">
        <v>0</v>
      </c>
      <c r="G87" s="39" t="s">
        <v>154</v>
      </c>
      <c r="H87" s="38" t="s">
        <v>0</v>
      </c>
      <c r="I87" s="37" t="s">
        <v>154</v>
      </c>
      <c r="J87" s="38" t="s">
        <v>0</v>
      </c>
      <c r="K87" s="41" t="s">
        <v>154</v>
      </c>
      <c r="L87" s="42" t="s">
        <v>0</v>
      </c>
    </row>
    <row r="88" spans="1:32" x14ac:dyDescent="0.3">
      <c r="A88" s="55"/>
      <c r="B88" s="62" t="s">
        <v>323</v>
      </c>
      <c r="C88" s="8">
        <v>1</v>
      </c>
      <c r="D88" s="5">
        <f>IF(C90=0,"- - -",C88/C90*100)</f>
        <v>8.0838783214635056E-4</v>
      </c>
      <c r="E88" s="4">
        <v>38</v>
      </c>
      <c r="F88" s="5">
        <f>IF(E90=0,"- - -",E88/E90*100)</f>
        <v>0.87699053773367186</v>
      </c>
      <c r="G88" s="4">
        <v>1</v>
      </c>
      <c r="H88" s="5">
        <f>IF(G90=0,"- - -",G88/G90*100)</f>
        <v>1.0526315789473684</v>
      </c>
      <c r="I88" s="4">
        <v>569</v>
      </c>
      <c r="J88" s="5">
        <f>IF(I90=0,"- - -",I88/I90*100)</f>
        <v>99.649737302977243</v>
      </c>
      <c r="K88" s="26">
        <f>C88+E88+G88+I88</f>
        <v>609</v>
      </c>
      <c r="L88" s="27">
        <f>IF(K90=0,"- - -",K88/K90*100)</f>
        <v>0.47318611987381703</v>
      </c>
      <c r="O88" s="69"/>
    </row>
    <row r="89" spans="1:32" ht="15" thickBot="1" x14ac:dyDescent="0.35">
      <c r="A89" s="52"/>
      <c r="B89" s="62" t="s">
        <v>324</v>
      </c>
      <c r="C89" s="9">
        <v>123702</v>
      </c>
      <c r="D89" s="3">
        <f>IF(C90=0,"- - -",C89/C90*100)</f>
        <v>99.999191612167849</v>
      </c>
      <c r="E89" s="2">
        <v>4295</v>
      </c>
      <c r="F89" s="3">
        <f>IF(E90=0,"- - -",E89/E90*100)</f>
        <v>99.123009462266339</v>
      </c>
      <c r="G89" s="2">
        <v>94</v>
      </c>
      <c r="H89" s="3">
        <f>IF(G90=0,"- - -",G89/G90*100)</f>
        <v>98.94736842105263</v>
      </c>
      <c r="I89" s="2">
        <v>2</v>
      </c>
      <c r="J89" s="3">
        <f>IF(I90=0,"- - -",I89/I90*100)</f>
        <v>0.35026269702276708</v>
      </c>
      <c r="K89" s="26">
        <f t="shared" ref="K89" si="8">C89+E89+G89+I89</f>
        <v>128093</v>
      </c>
      <c r="L89" s="29">
        <f>IF(K90=0,"- - -",K89/K90*100)</f>
        <v>99.526813880126184</v>
      </c>
      <c r="O89" s="69"/>
    </row>
    <row r="90" spans="1:32" x14ac:dyDescent="0.3">
      <c r="A90" s="161" t="s">
        <v>153</v>
      </c>
      <c r="B90" s="162"/>
      <c r="C90" s="14">
        <f>SUM(C88:C89)</f>
        <v>123703</v>
      </c>
      <c r="D90" s="15">
        <f>IF(C90=0,"- - -",C90/C90*100)</f>
        <v>100</v>
      </c>
      <c r="E90" s="16">
        <f>SUM(E88:E89)</f>
        <v>4333</v>
      </c>
      <c r="F90" s="15">
        <f>IF(E90=0,"- - -",E90/E90*100)</f>
        <v>100</v>
      </c>
      <c r="G90" s="16">
        <f>SUM(G88:G89)</f>
        <v>95</v>
      </c>
      <c r="H90" s="15">
        <f>IF(G90=0,"- - -",G90/G90*100)</f>
        <v>100</v>
      </c>
      <c r="I90" s="16">
        <f>SUM(I88:I89)</f>
        <v>571</v>
      </c>
      <c r="J90" s="15">
        <f>IF(I90=0,"- - -",I90/I90*100)</f>
        <v>100</v>
      </c>
      <c r="K90" s="22">
        <f>SUM(K88:K89)</f>
        <v>128702</v>
      </c>
      <c r="L90" s="23">
        <f>IF(K90=0,"- - -",K90/K90*100)</f>
        <v>100</v>
      </c>
      <c r="O90" s="69"/>
    </row>
    <row r="91" spans="1:32" ht="15" thickBot="1" x14ac:dyDescent="0.35">
      <c r="A91" s="163" t="s">
        <v>609</v>
      </c>
      <c r="B91" s="164"/>
      <c r="C91" s="18">
        <f>IF($K90=0,"- - -",C90/$K90*100)</f>
        <v>96.115833475781258</v>
      </c>
      <c r="D91" s="19"/>
      <c r="E91" s="20">
        <f>IF($K90=0,"- - -",E90/$K90*100)</f>
        <v>3.3666920482976175</v>
      </c>
      <c r="F91" s="19"/>
      <c r="G91" s="20">
        <f>IF($K90=0,"- - -",G90/$K90*100)</f>
        <v>7.3813926745505118E-2</v>
      </c>
      <c r="H91" s="19"/>
      <c r="I91" s="20">
        <f>IF($K90=0,"- - -",I90/$K90*100)</f>
        <v>0.44366054917561504</v>
      </c>
      <c r="J91" s="19"/>
      <c r="K91" s="24">
        <f>IF($K90=0,"- - -",K90/$K90*100)</f>
        <v>100</v>
      </c>
      <c r="L91" s="25"/>
    </row>
    <row r="92" spans="1:32" x14ac:dyDescent="0.3">
      <c r="A92" s="63"/>
    </row>
    <row r="94" spans="1:32" x14ac:dyDescent="0.3">
      <c r="A94" s="49" t="s">
        <v>393</v>
      </c>
      <c r="L94" s="48"/>
    </row>
    <row r="95" spans="1:32" ht="15" thickBot="1" x14ac:dyDescent="0.35"/>
    <row r="96" spans="1:32" ht="14.4" customHeight="1" x14ac:dyDescent="0.3">
      <c r="A96" s="157" t="s">
        <v>303</v>
      </c>
      <c r="B96" s="183"/>
      <c r="C96" s="32" t="s">
        <v>184</v>
      </c>
      <c r="D96" s="33"/>
      <c r="E96" s="33" t="s">
        <v>185</v>
      </c>
      <c r="F96" s="33"/>
      <c r="G96" s="33" t="s">
        <v>170</v>
      </c>
      <c r="H96" s="33"/>
      <c r="I96" s="33" t="s">
        <v>171</v>
      </c>
      <c r="J96" s="33"/>
      <c r="K96" s="33" t="s">
        <v>172</v>
      </c>
      <c r="L96" s="33"/>
      <c r="M96" s="33" t="s">
        <v>173</v>
      </c>
      <c r="N96" s="33"/>
      <c r="O96" s="33" t="s">
        <v>174</v>
      </c>
      <c r="P96" s="33"/>
      <c r="Q96" s="33" t="s">
        <v>175</v>
      </c>
      <c r="R96" s="33"/>
      <c r="S96" s="33" t="s">
        <v>176</v>
      </c>
      <c r="T96" s="33"/>
      <c r="U96" s="33" t="s">
        <v>177</v>
      </c>
      <c r="V96" s="33"/>
      <c r="W96" s="33" t="s">
        <v>178</v>
      </c>
      <c r="X96" s="33"/>
      <c r="Y96" s="33" t="s">
        <v>180</v>
      </c>
      <c r="Z96" s="33"/>
      <c r="AA96" s="33" t="s">
        <v>181</v>
      </c>
      <c r="AB96" s="34"/>
      <c r="AC96" s="33" t="s">
        <v>182</v>
      </c>
      <c r="AD96" s="33"/>
      <c r="AE96" s="35" t="s">
        <v>153</v>
      </c>
      <c r="AF96" s="36"/>
    </row>
    <row r="97" spans="1:35" ht="15" thickBot="1" x14ac:dyDescent="0.35">
      <c r="A97" s="184"/>
      <c r="B97" s="185"/>
      <c r="C97" s="37" t="s">
        <v>154</v>
      </c>
      <c r="D97" s="38" t="s">
        <v>0</v>
      </c>
      <c r="E97" s="39" t="s">
        <v>154</v>
      </c>
      <c r="F97" s="38" t="s">
        <v>0</v>
      </c>
      <c r="G97" s="39" t="s">
        <v>154</v>
      </c>
      <c r="H97" s="38" t="s">
        <v>0</v>
      </c>
      <c r="I97" s="37" t="s">
        <v>154</v>
      </c>
      <c r="J97" s="38" t="s">
        <v>0</v>
      </c>
      <c r="K97" s="37" t="s">
        <v>154</v>
      </c>
      <c r="L97" s="38" t="s">
        <v>0</v>
      </c>
      <c r="M97" s="37" t="s">
        <v>154</v>
      </c>
      <c r="N97" s="38" t="s">
        <v>0</v>
      </c>
      <c r="O97" s="37" t="s">
        <v>154</v>
      </c>
      <c r="P97" s="38" t="s">
        <v>0</v>
      </c>
      <c r="Q97" s="37" t="s">
        <v>154</v>
      </c>
      <c r="R97" s="38" t="s">
        <v>0</v>
      </c>
      <c r="S97" s="37" t="s">
        <v>154</v>
      </c>
      <c r="T97" s="38" t="s">
        <v>0</v>
      </c>
      <c r="U97" s="37" t="s">
        <v>154</v>
      </c>
      <c r="V97" s="38" t="s">
        <v>0</v>
      </c>
      <c r="W97" s="37" t="s">
        <v>154</v>
      </c>
      <c r="X97" s="38" t="s">
        <v>0</v>
      </c>
      <c r="Y97" s="37" t="s">
        <v>154</v>
      </c>
      <c r="Z97" s="38" t="s">
        <v>0</v>
      </c>
      <c r="AA97" s="37" t="s">
        <v>154</v>
      </c>
      <c r="AB97" s="38" t="s">
        <v>0</v>
      </c>
      <c r="AC97" s="37" t="s">
        <v>154</v>
      </c>
      <c r="AD97" s="38" t="s">
        <v>0</v>
      </c>
      <c r="AE97" s="41" t="s">
        <v>154</v>
      </c>
      <c r="AF97" s="42" t="s">
        <v>0</v>
      </c>
    </row>
    <row r="98" spans="1:35" x14ac:dyDescent="0.3">
      <c r="A98" s="55"/>
      <c r="B98" s="62" t="s">
        <v>323</v>
      </c>
      <c r="C98" s="8">
        <v>534</v>
      </c>
      <c r="D98" s="5">
        <f>IF(C100=0,"- - -",C98/C100*100)</f>
        <v>27.639751552795033</v>
      </c>
      <c r="E98" s="4">
        <v>51</v>
      </c>
      <c r="F98" s="5">
        <f>IF(E100=0,"- - -",E98/E100*100)</f>
        <v>2.083333333333333</v>
      </c>
      <c r="G98" s="4">
        <v>9</v>
      </c>
      <c r="H98" s="5">
        <f>IF(G100=0,"- - -",G98/G100*100)</f>
        <v>0.18322475570032573</v>
      </c>
      <c r="I98" s="4">
        <v>9</v>
      </c>
      <c r="J98" s="5">
        <f>IF(I100=0,"- - -",I98/I100*100)</f>
        <v>3.8821550273907601E-2</v>
      </c>
      <c r="K98" s="4">
        <v>2</v>
      </c>
      <c r="L98" s="5">
        <f>IF(K100=0,"- - -",K98/K100*100)</f>
        <v>3.8994716215952734E-3</v>
      </c>
      <c r="M98" s="4">
        <v>2</v>
      </c>
      <c r="N98" s="5">
        <f>IF(M100=0,"- - -",M98/M100*100)</f>
        <v>8.4377504957178408E-3</v>
      </c>
      <c r="O98" s="4">
        <v>0</v>
      </c>
      <c r="P98" s="5">
        <f>IF(O100=0,"- - -",O98/O100*100)</f>
        <v>0</v>
      </c>
      <c r="Q98" s="4">
        <v>1</v>
      </c>
      <c r="R98" s="5">
        <f>IF(Q100=0,"- - -",Q98/Q100*100)</f>
        <v>2.9753049687592979E-2</v>
      </c>
      <c r="S98" s="4">
        <v>1</v>
      </c>
      <c r="T98" s="5">
        <f>IF(S100=0,"- - -",S98/S100*100)</f>
        <v>8.9525514771709933E-2</v>
      </c>
      <c r="U98" s="4">
        <v>0</v>
      </c>
      <c r="V98" s="5">
        <f>IF(U100=0,"- - -",U98/U100*100)</f>
        <v>0</v>
      </c>
      <c r="W98" s="4">
        <v>0</v>
      </c>
      <c r="X98" s="5">
        <f>IF(W100=0,"- - -",W98/W100*100)</f>
        <v>0</v>
      </c>
      <c r="Y98" s="4">
        <v>0</v>
      </c>
      <c r="Z98" s="5">
        <f>IF(Y100=0,"- - -",Y98/Y100*100)</f>
        <v>0</v>
      </c>
      <c r="AA98" s="4">
        <v>0</v>
      </c>
      <c r="AB98" s="5">
        <f>IF(AA100=0,"- - -",AA98/AA100*100)</f>
        <v>0</v>
      </c>
      <c r="AC98" s="4">
        <v>0</v>
      </c>
      <c r="AD98" s="5">
        <f>IF(AC100=0,"- - -",AC98/AC100*100)</f>
        <v>0</v>
      </c>
      <c r="AE98" s="26">
        <f>C98+E98+G98+I98+K98+M98+O98+Q98+S98+U98+W98+Y98+AA98+AC98</f>
        <v>609</v>
      </c>
      <c r="AF98" s="27">
        <f>IF(AE100=0,"- - -",AE98/AE100*100)</f>
        <v>0.47318611987381703</v>
      </c>
      <c r="AI98" s="69"/>
    </row>
    <row r="99" spans="1:35" ht="15" thickBot="1" x14ac:dyDescent="0.35">
      <c r="A99" s="52"/>
      <c r="B99" s="62" t="s">
        <v>324</v>
      </c>
      <c r="C99" s="9">
        <v>1398</v>
      </c>
      <c r="D99" s="3">
        <f>IF(C100=0,"- - -",C99/C100*100)</f>
        <v>72.360248447204967</v>
      </c>
      <c r="E99" s="2">
        <v>2397</v>
      </c>
      <c r="F99" s="3">
        <f>IF(E100=0,"- - -",E99/E100*100)</f>
        <v>97.916666666666657</v>
      </c>
      <c r="G99" s="2">
        <v>4903</v>
      </c>
      <c r="H99" s="3">
        <f>IF(G100=0,"- - -",G99/G100*100)</f>
        <v>99.816775244299677</v>
      </c>
      <c r="I99" s="2">
        <v>23174</v>
      </c>
      <c r="J99" s="3">
        <f>IF(I100=0,"- - -",I99/I100*100)</f>
        <v>99.961178449726091</v>
      </c>
      <c r="K99" s="2">
        <v>51287</v>
      </c>
      <c r="L99" s="3">
        <f>IF(K100=0,"- - -",K99/K100*100)</f>
        <v>99.996100528378406</v>
      </c>
      <c r="M99" s="2">
        <v>23701</v>
      </c>
      <c r="N99" s="3">
        <f>IF(M100=0,"- - -",M99/M100*100)</f>
        <v>99.991562249504284</v>
      </c>
      <c r="O99" s="2">
        <v>9417</v>
      </c>
      <c r="P99" s="3">
        <f>IF(O100=0,"- - -",O99/O100*100)</f>
        <v>100</v>
      </c>
      <c r="Q99" s="2">
        <v>3360</v>
      </c>
      <c r="R99" s="3">
        <f>IF(Q100=0,"- - -",Q99/Q100*100)</f>
        <v>99.970246950312401</v>
      </c>
      <c r="S99" s="2">
        <v>1116</v>
      </c>
      <c r="T99" s="3">
        <f>IF(S100=0,"- - -",S99/S100*100)</f>
        <v>99.910474485228292</v>
      </c>
      <c r="U99" s="2">
        <v>707</v>
      </c>
      <c r="V99" s="3">
        <f>IF(U100=0,"- - -",U99/U100*100)</f>
        <v>100</v>
      </c>
      <c r="W99" s="2">
        <v>566</v>
      </c>
      <c r="X99" s="3">
        <f>IF(W100=0,"- - -",W99/W100*100)</f>
        <v>100</v>
      </c>
      <c r="Y99" s="2">
        <v>3281</v>
      </c>
      <c r="Z99" s="3">
        <f>IF(Y100=0,"- - -",Y99/Y100*100)</f>
        <v>100</v>
      </c>
      <c r="AA99" s="2">
        <v>1306</v>
      </c>
      <c r="AB99" s="3">
        <f>IF(AA100=0,"- - -",AA99/AA100*100)</f>
        <v>100</v>
      </c>
      <c r="AC99" s="2">
        <v>1480</v>
      </c>
      <c r="AD99" s="3">
        <f>IF(AC100=0,"- - -",AC99/AC100*100)</f>
        <v>100</v>
      </c>
      <c r="AE99" s="26">
        <f t="shared" ref="AE99" si="9">C99+E99+G99+I99+K99+M99+O99+Q99+S99+U99+W99+Y99+AA99+AC99</f>
        <v>128093</v>
      </c>
      <c r="AF99" s="29">
        <f>IF(AE100=0,"- - -",AE99/AE100*100)</f>
        <v>99.526813880126184</v>
      </c>
      <c r="AI99" s="69"/>
    </row>
    <row r="100" spans="1:35" x14ac:dyDescent="0.3">
      <c r="A100" s="161" t="s">
        <v>153</v>
      </c>
      <c r="B100" s="162"/>
      <c r="C100" s="14">
        <f>SUM(C98:C99)</f>
        <v>1932</v>
      </c>
      <c r="D100" s="15">
        <f>IF(C100=0,"- - -",C100/C100*100)</f>
        <v>100</v>
      </c>
      <c r="E100" s="16">
        <f>SUM(E98:E99)</f>
        <v>2448</v>
      </c>
      <c r="F100" s="15">
        <f>IF(E100=0,"- - -",E100/E100*100)</f>
        <v>100</v>
      </c>
      <c r="G100" s="16">
        <f>SUM(G98:G99)</f>
        <v>4912</v>
      </c>
      <c r="H100" s="15">
        <f>IF(G100=0,"- - -",G100/G100*100)</f>
        <v>100</v>
      </c>
      <c r="I100" s="16">
        <f>SUM(I98:I99)</f>
        <v>23183</v>
      </c>
      <c r="J100" s="15">
        <f>IF(I100=0,"- - -",I100/I100*100)</f>
        <v>100</v>
      </c>
      <c r="K100" s="16">
        <f>SUM(K98:K99)</f>
        <v>51289</v>
      </c>
      <c r="L100" s="15">
        <f>IF(K100=0,"- - -",K100/K100*100)</f>
        <v>100</v>
      </c>
      <c r="M100" s="16">
        <f>SUM(M98:M99)</f>
        <v>23703</v>
      </c>
      <c r="N100" s="15">
        <f>IF(M100=0,"- - -",M100/M100*100)</f>
        <v>100</v>
      </c>
      <c r="O100" s="16">
        <f>SUM(O98:O99)</f>
        <v>9417</v>
      </c>
      <c r="P100" s="15">
        <f>IF(O100=0,"- - -",O100/O100*100)</f>
        <v>100</v>
      </c>
      <c r="Q100" s="16">
        <f>SUM(Q98:Q99)</f>
        <v>3361</v>
      </c>
      <c r="R100" s="15">
        <f>IF(Q100=0,"- - -",Q100/Q100*100)</f>
        <v>100</v>
      </c>
      <c r="S100" s="16">
        <f>SUM(S98:S99)</f>
        <v>1117</v>
      </c>
      <c r="T100" s="15">
        <f>IF(S100=0,"- - -",S100/S100*100)</f>
        <v>100</v>
      </c>
      <c r="U100" s="16">
        <f>SUM(U98:U99)</f>
        <v>707</v>
      </c>
      <c r="V100" s="15">
        <f>IF(U100=0,"- - -",U100/U100*100)</f>
        <v>100</v>
      </c>
      <c r="W100" s="16">
        <f>SUM(W98:W99)</f>
        <v>566</v>
      </c>
      <c r="X100" s="15">
        <f>IF(W100=0,"- - -",W100/W100*100)</f>
        <v>100</v>
      </c>
      <c r="Y100" s="16">
        <f>SUM(Y98:Y99)</f>
        <v>3281</v>
      </c>
      <c r="Z100" s="15">
        <f>IF(Y100=0,"- - -",Y100/Y100*100)</f>
        <v>100</v>
      </c>
      <c r="AA100" s="16">
        <f>SUM(AA98:AA99)</f>
        <v>1306</v>
      </c>
      <c r="AB100" s="15">
        <f t="shared" ref="AB100" si="10">IF(AA100=0,"- - -",AA100/AA100*100)</f>
        <v>100</v>
      </c>
      <c r="AC100" s="16">
        <f>SUM(AC98:AC99)</f>
        <v>1480</v>
      </c>
      <c r="AD100" s="15">
        <f t="shared" ref="AD100" si="11">IF(AC100=0,"- - -",AC100/AC100*100)</f>
        <v>100</v>
      </c>
      <c r="AE100" s="22">
        <f>SUM(AE98:AE99)</f>
        <v>128702</v>
      </c>
      <c r="AF100" s="23">
        <f>IF(AE100=0,"- - -",AE100/AE100*100)</f>
        <v>100</v>
      </c>
      <c r="AI100" s="69"/>
    </row>
    <row r="101" spans="1:35" ht="15" thickBot="1" x14ac:dyDescent="0.35">
      <c r="A101" s="163" t="s">
        <v>187</v>
      </c>
      <c r="B101" s="164"/>
      <c r="C101" s="18">
        <f>IF($AE100=0,"- - -",C100/$AE100*100)</f>
        <v>1.5011421733927988</v>
      </c>
      <c r="D101" s="19"/>
      <c r="E101" s="20">
        <f>IF($AE100=0,"- - -",E100/$AE100*100)</f>
        <v>1.9020683439262793</v>
      </c>
      <c r="F101" s="19"/>
      <c r="G101" s="20">
        <f>IF($AE100=0,"- - -",G100/$AE100*100)</f>
        <v>3.816568507093907</v>
      </c>
      <c r="H101" s="19"/>
      <c r="I101" s="20">
        <f>IF($AE100=0,"- - -",I100/$AE100*100)</f>
        <v>18.012929092011003</v>
      </c>
      <c r="J101" s="19"/>
      <c r="K101" s="20">
        <f>IF($AE100=0,"- - -",K100/$AE100*100)</f>
        <v>39.850973566844338</v>
      </c>
      <c r="L101" s="19"/>
      <c r="M101" s="20">
        <f>IF($AE100=0,"- - -",M100/$AE100*100)</f>
        <v>18.416963217354819</v>
      </c>
      <c r="N101" s="19"/>
      <c r="O101" s="20">
        <f>IF($AE100=0,"- - -",O100/$AE100*100)</f>
        <v>7.3169026122360172</v>
      </c>
      <c r="P101" s="19"/>
      <c r="Q101" s="20">
        <f>IF($AE100=0,"- - -",Q100/$AE100*100)</f>
        <v>2.6114590293857125</v>
      </c>
      <c r="R101" s="19"/>
      <c r="S101" s="20">
        <f>IF($AE100=0,"- - -",S100/$AE100*100)</f>
        <v>0.86789638078662334</v>
      </c>
      <c r="T101" s="19"/>
      <c r="U101" s="20">
        <f>IF($AE100=0,"- - -",U100/$AE100*100)</f>
        <v>0.54933101272707496</v>
      </c>
      <c r="V101" s="19"/>
      <c r="W101" s="20">
        <f>IF($AE100=0,"- - -",W100/$AE100*100)</f>
        <v>0.43977560566269369</v>
      </c>
      <c r="X101" s="19"/>
      <c r="Y101" s="20">
        <f>IF($AE100=0,"- - -",Y100/$AE100*100)</f>
        <v>2.5492999331789714</v>
      </c>
      <c r="Z101" s="19"/>
      <c r="AA101" s="20">
        <f>IF($AE100=0,"- - -",AA100/$AE100*100)</f>
        <v>1.0147472455750495</v>
      </c>
      <c r="AB101" s="50"/>
      <c r="AC101" s="20">
        <f>IF($AE100=0,"- - -",AC100/$AE100*100)</f>
        <v>1.1499432798247113</v>
      </c>
      <c r="AD101" s="50"/>
      <c r="AE101" s="24">
        <f>IF($AE100=0,"- - -",AE100/$AE100*100)</f>
        <v>100</v>
      </c>
      <c r="AF101" s="25"/>
    </row>
    <row r="102" spans="1:35" x14ac:dyDescent="0.3">
      <c r="A102" s="63"/>
    </row>
    <row r="104" spans="1:35" x14ac:dyDescent="0.3">
      <c r="A104" s="49" t="s">
        <v>320</v>
      </c>
      <c r="J104" s="48"/>
      <c r="L104" s="48"/>
    </row>
    <row r="105" spans="1:35" ht="15" thickBot="1" x14ac:dyDescent="0.35"/>
    <row r="106" spans="1:35" ht="14.4" customHeight="1" x14ac:dyDescent="0.3">
      <c r="A106" s="157" t="s">
        <v>303</v>
      </c>
      <c r="B106" s="183"/>
      <c r="C106" s="32" t="s">
        <v>263</v>
      </c>
      <c r="D106" s="33"/>
      <c r="E106" s="33" t="s">
        <v>264</v>
      </c>
      <c r="F106" s="33"/>
      <c r="G106" s="33" t="s">
        <v>279</v>
      </c>
      <c r="H106" s="33"/>
      <c r="I106" s="35" t="s">
        <v>153</v>
      </c>
      <c r="J106" s="36"/>
    </row>
    <row r="107" spans="1:35" ht="15" thickBot="1" x14ac:dyDescent="0.35">
      <c r="A107" s="184"/>
      <c r="B107" s="185"/>
      <c r="C107" s="37" t="s">
        <v>154</v>
      </c>
      <c r="D107" s="38" t="s">
        <v>0</v>
      </c>
      <c r="E107" s="39" t="s">
        <v>154</v>
      </c>
      <c r="F107" s="38" t="s">
        <v>0</v>
      </c>
      <c r="G107" s="39" t="s">
        <v>154</v>
      </c>
      <c r="H107" s="38" t="s">
        <v>0</v>
      </c>
      <c r="I107" s="41" t="s">
        <v>154</v>
      </c>
      <c r="J107" s="42" t="s">
        <v>0</v>
      </c>
    </row>
    <row r="108" spans="1:35" x14ac:dyDescent="0.3">
      <c r="A108" s="55"/>
      <c r="B108" s="62" t="s">
        <v>323</v>
      </c>
      <c r="C108" s="8">
        <v>0</v>
      </c>
      <c r="D108" s="5">
        <f>IF(C110=0,"- - -",C108/C110*100)</f>
        <v>0</v>
      </c>
      <c r="E108" s="4">
        <v>0</v>
      </c>
      <c r="F108" s="5">
        <f>IF(E110=0,"- - -",E108/E110*100)</f>
        <v>0</v>
      </c>
      <c r="G108" s="4">
        <v>609</v>
      </c>
      <c r="H108" s="5">
        <f>IF(G110=0,"- - -",G108/G110*100)</f>
        <v>83.083219645293312</v>
      </c>
      <c r="I108" s="26">
        <f>C108+E108+G108</f>
        <v>609</v>
      </c>
      <c r="J108" s="27">
        <f>IF(I110=0,"- - -",I108/I110*100)</f>
        <v>0.47318611987381703</v>
      </c>
      <c r="M108" s="69"/>
    </row>
    <row r="109" spans="1:35" ht="15" thickBot="1" x14ac:dyDescent="0.35">
      <c r="A109" s="52"/>
      <c r="B109" s="62" t="s">
        <v>324</v>
      </c>
      <c r="C109" s="9">
        <v>101368</v>
      </c>
      <c r="D109" s="3">
        <f>IF(C110=0,"- - -",C109/C110*100)</f>
        <v>100</v>
      </c>
      <c r="E109" s="2">
        <v>26601</v>
      </c>
      <c r="F109" s="3">
        <f>IF(E110=0,"- - -",E109/E110*100)</f>
        <v>100</v>
      </c>
      <c r="G109" s="2">
        <v>124</v>
      </c>
      <c r="H109" s="3">
        <f>IF(G110=0,"- - -",G109/G110*100)</f>
        <v>16.916780354706685</v>
      </c>
      <c r="I109" s="26">
        <f t="shared" ref="I109" si="12">C109+E109+G109</f>
        <v>128093</v>
      </c>
      <c r="J109" s="29">
        <f>IF(I110=0,"- - -",I109/I110*100)</f>
        <v>99.526813880126184</v>
      </c>
      <c r="M109" s="69"/>
    </row>
    <row r="110" spans="1:35" x14ac:dyDescent="0.3">
      <c r="A110" s="161" t="s">
        <v>153</v>
      </c>
      <c r="B110" s="162"/>
      <c r="C110" s="14">
        <f>SUM(C108:C109)</f>
        <v>101368</v>
      </c>
      <c r="D110" s="15">
        <f>IF(C110=0,"- - -",C110/C110*100)</f>
        <v>100</v>
      </c>
      <c r="E110" s="16">
        <f>SUM(E108:E109)</f>
        <v>26601</v>
      </c>
      <c r="F110" s="15">
        <f>IF(E110=0,"- - -",E110/E110*100)</f>
        <v>100</v>
      </c>
      <c r="G110" s="16">
        <f>SUM(G108:G109)</f>
        <v>733</v>
      </c>
      <c r="H110" s="15">
        <f>IF(G110=0,"- - -",G110/G110*100)</f>
        <v>100</v>
      </c>
      <c r="I110" s="22">
        <f>SUM(I108:I109)</f>
        <v>128702</v>
      </c>
      <c r="J110" s="23">
        <f>IF(I110=0,"- - -",I110/I110*100)</f>
        <v>100</v>
      </c>
      <c r="M110" s="69"/>
    </row>
    <row r="111" spans="1:35" ht="15" thickBot="1" x14ac:dyDescent="0.35">
      <c r="A111" s="165" t="s">
        <v>614</v>
      </c>
      <c r="B111" s="166"/>
      <c r="C111" s="18">
        <f>IF($I110=0,"- - -",C110/$I110*100)</f>
        <v>78.761790803561709</v>
      </c>
      <c r="D111" s="19"/>
      <c r="E111" s="20">
        <f>IF($I110=0,"- - -",E110/$I110*100)</f>
        <v>20.668676477444016</v>
      </c>
      <c r="F111" s="19"/>
      <c r="G111" s="20">
        <f>IF($I110=0,"- - -",G110/$I110*100)</f>
        <v>0.56953271899426583</v>
      </c>
      <c r="H111" s="19"/>
      <c r="I111" s="24">
        <f>IF($I110=0,"- - -",I110/$I110*100)</f>
        <v>100</v>
      </c>
      <c r="J111" s="25"/>
    </row>
    <row r="114" spans="1:13" x14ac:dyDescent="0.3">
      <c r="A114" s="49" t="s">
        <v>480</v>
      </c>
      <c r="L114" s="48"/>
    </row>
    <row r="115" spans="1:13" ht="15" thickBot="1" x14ac:dyDescent="0.35"/>
    <row r="116" spans="1:13" ht="14.4" customHeight="1" x14ac:dyDescent="0.3">
      <c r="A116" s="157" t="s">
        <v>303</v>
      </c>
      <c r="B116" s="183"/>
      <c r="C116" s="32" t="s">
        <v>427</v>
      </c>
      <c r="D116" s="33"/>
      <c r="E116" s="33" t="s">
        <v>428</v>
      </c>
      <c r="F116" s="33"/>
      <c r="G116" s="33" t="s">
        <v>364</v>
      </c>
      <c r="H116" s="33"/>
      <c r="I116" s="35" t="s">
        <v>153</v>
      </c>
      <c r="J116" s="36"/>
    </row>
    <row r="117" spans="1:13" ht="15" thickBot="1" x14ac:dyDescent="0.35">
      <c r="A117" s="184"/>
      <c r="B117" s="185"/>
      <c r="C117" s="37" t="s">
        <v>154</v>
      </c>
      <c r="D117" s="38" t="s">
        <v>0</v>
      </c>
      <c r="E117" s="39" t="s">
        <v>154</v>
      </c>
      <c r="F117" s="38" t="s">
        <v>0</v>
      </c>
      <c r="G117" s="39" t="s">
        <v>154</v>
      </c>
      <c r="H117" s="38" t="s">
        <v>0</v>
      </c>
      <c r="I117" s="41" t="s">
        <v>154</v>
      </c>
      <c r="J117" s="42" t="s">
        <v>0</v>
      </c>
    </row>
    <row r="118" spans="1:13" x14ac:dyDescent="0.3">
      <c r="A118" s="55"/>
      <c r="B118" s="62" t="s">
        <v>323</v>
      </c>
      <c r="C118" s="8">
        <v>49</v>
      </c>
      <c r="D118" s="5">
        <f>IF(C120=0,"- - -",C118/C120*100)</f>
        <v>0.38049386550706632</v>
      </c>
      <c r="E118" s="4">
        <v>531</v>
      </c>
      <c r="F118" s="5">
        <f>IF(E120=0,"- - -",E118/E120*100)</f>
        <v>0.47113729526378367</v>
      </c>
      <c r="G118" s="4">
        <v>29</v>
      </c>
      <c r="H118" s="5">
        <f>IF(G120=0,"- - -",G118/G120*100)</f>
        <v>0.93008338678640146</v>
      </c>
      <c r="I118" s="26">
        <f>C118+E118+G118</f>
        <v>609</v>
      </c>
      <c r="J118" s="27">
        <f>IF(I120=0,"- - -",I118/I120*100)</f>
        <v>0.47318611987381703</v>
      </c>
      <c r="M118" s="69"/>
    </row>
    <row r="119" spans="1:13" ht="15" thickBot="1" x14ac:dyDescent="0.35">
      <c r="A119" s="52"/>
      <c r="B119" s="62" t="s">
        <v>324</v>
      </c>
      <c r="C119" s="9">
        <v>12829</v>
      </c>
      <c r="D119" s="3">
        <f>IF(C120=0,"- - -",C119/C120*100)</f>
        <v>99.619506134492923</v>
      </c>
      <c r="E119" s="2">
        <v>112175</v>
      </c>
      <c r="F119" s="3">
        <f>IF(E120=0,"- - -",E119/E120*100)</f>
        <v>99.528862704736227</v>
      </c>
      <c r="G119" s="2">
        <v>3089</v>
      </c>
      <c r="H119" s="3">
        <f>IF(G120=0,"- - -",G119/G120*100)</f>
        <v>99.069916613213593</v>
      </c>
      <c r="I119" s="26">
        <f t="shared" ref="I119" si="13">C119+E119+G119</f>
        <v>128093</v>
      </c>
      <c r="J119" s="29">
        <f>IF(I120=0,"- - -",I119/I120*100)</f>
        <v>99.526813880126184</v>
      </c>
      <c r="M119" s="69"/>
    </row>
    <row r="120" spans="1:13" x14ac:dyDescent="0.3">
      <c r="A120" s="161" t="s">
        <v>153</v>
      </c>
      <c r="B120" s="162"/>
      <c r="C120" s="14">
        <f>SUM(C118:C119)</f>
        <v>12878</v>
      </c>
      <c r="D120" s="15">
        <f>IF(C120=0,"- - -",C120/C120*100)</f>
        <v>100</v>
      </c>
      <c r="E120" s="16">
        <f>SUM(E118:E119)</f>
        <v>112706</v>
      </c>
      <c r="F120" s="15">
        <f>IF(E120=0,"- - -",E120/E120*100)</f>
        <v>100</v>
      </c>
      <c r="G120" s="16">
        <f>SUM(G118:G119)</f>
        <v>3118</v>
      </c>
      <c r="H120" s="15">
        <f>IF(G120=0,"- - -",G120/G120*100)</f>
        <v>100</v>
      </c>
      <c r="I120" s="22">
        <f>SUM(I118:I119)</f>
        <v>128702</v>
      </c>
      <c r="J120" s="23">
        <f>IF(I120=0,"- - -",I120/I120*100)</f>
        <v>100</v>
      </c>
      <c r="M120" s="69"/>
    </row>
    <row r="121" spans="1:13" ht="15" thickBot="1" x14ac:dyDescent="0.35">
      <c r="A121" s="163" t="s">
        <v>613</v>
      </c>
      <c r="B121" s="164"/>
      <c r="C121" s="18">
        <f>IF($I120=0,"- - -",C120/$I120*100)</f>
        <v>10.006060511880158</v>
      </c>
      <c r="D121" s="19"/>
      <c r="E121" s="20">
        <f>IF($I120=0,"- - -",E120/$I120*100)</f>
        <v>87.57128871346211</v>
      </c>
      <c r="F121" s="19"/>
      <c r="G121" s="20">
        <f>IF($I120=0,"- - -",G120/$I120*100)</f>
        <v>2.4226507746577362</v>
      </c>
      <c r="H121" s="19"/>
      <c r="I121" s="24">
        <f>IF($I120=0,"- - -",I120/$I120*100)</f>
        <v>100</v>
      </c>
      <c r="J121" s="25"/>
    </row>
    <row r="122" spans="1:13" x14ac:dyDescent="0.3">
      <c r="A122" s="63"/>
    </row>
    <row r="124" spans="1:13" x14ac:dyDescent="0.3">
      <c r="A124" s="49" t="s">
        <v>321</v>
      </c>
      <c r="J124" s="48"/>
      <c r="L124" s="48"/>
    </row>
    <row r="125" spans="1:13" ht="15" thickBot="1" x14ac:dyDescent="0.35"/>
    <row r="126" spans="1:13" ht="14.4" customHeight="1" x14ac:dyDescent="0.3">
      <c r="A126" s="157" t="s">
        <v>303</v>
      </c>
      <c r="B126" s="183"/>
      <c r="C126" s="32" t="s">
        <v>429</v>
      </c>
      <c r="D126" s="33"/>
      <c r="E126" s="33" t="s">
        <v>363</v>
      </c>
      <c r="F126" s="33"/>
      <c r="G126" s="33" t="s">
        <v>559</v>
      </c>
      <c r="H126" s="33"/>
      <c r="I126" s="35" t="s">
        <v>153</v>
      </c>
      <c r="J126" s="36"/>
    </row>
    <row r="127" spans="1:13" ht="15" thickBot="1" x14ac:dyDescent="0.35">
      <c r="A127" s="184"/>
      <c r="B127" s="185"/>
      <c r="C127" s="37" t="s">
        <v>154</v>
      </c>
      <c r="D127" s="38" t="s">
        <v>0</v>
      </c>
      <c r="E127" s="39" t="s">
        <v>154</v>
      </c>
      <c r="F127" s="38" t="s">
        <v>0</v>
      </c>
      <c r="G127" s="39" t="s">
        <v>154</v>
      </c>
      <c r="H127" s="38" t="s">
        <v>0</v>
      </c>
      <c r="I127" s="41" t="s">
        <v>154</v>
      </c>
      <c r="J127" s="42" t="s">
        <v>0</v>
      </c>
    </row>
    <row r="128" spans="1:13" x14ac:dyDescent="0.3">
      <c r="A128" s="55"/>
      <c r="B128" s="62" t="s">
        <v>323</v>
      </c>
      <c r="C128" s="8">
        <v>379</v>
      </c>
      <c r="D128" s="5">
        <f>IF(C130=0,"- - -",C128/C130*100)</f>
        <v>0.4436172952220428</v>
      </c>
      <c r="E128" s="4">
        <v>216</v>
      </c>
      <c r="F128" s="5">
        <f>IF(E130=0,"- - -",E128/E130*100)</f>
        <v>0.51476370915850433</v>
      </c>
      <c r="G128" s="4">
        <v>14</v>
      </c>
      <c r="H128" s="5">
        <f>IF(G130=0,"- - -",G128/G130*100)</f>
        <v>1.0711553175210407</v>
      </c>
      <c r="I128" s="26">
        <f>C128+E128+G128</f>
        <v>609</v>
      </c>
      <c r="J128" s="27">
        <f>IF(I130=0,"- - -",I128/I130*100)</f>
        <v>0.47318611987381703</v>
      </c>
      <c r="M128" s="69"/>
    </row>
    <row r="129" spans="1:13" ht="15" thickBot="1" x14ac:dyDescent="0.35">
      <c r="A129" s="52"/>
      <c r="B129" s="62" t="s">
        <v>324</v>
      </c>
      <c r="C129" s="9">
        <v>85055</v>
      </c>
      <c r="D129" s="3">
        <f>IF(C130=0,"- - -",C129/C130*100)</f>
        <v>99.55638270477796</v>
      </c>
      <c r="E129" s="2">
        <v>41745</v>
      </c>
      <c r="F129" s="3">
        <f>IF(E130=0,"- - -",E129/E130*100)</f>
        <v>99.485236290841499</v>
      </c>
      <c r="G129" s="2">
        <v>1293</v>
      </c>
      <c r="H129" s="3">
        <f>IF(G130=0,"- - -",G129/G130*100)</f>
        <v>98.928844682478953</v>
      </c>
      <c r="I129" s="26">
        <f t="shared" ref="I129" si="14">C129+E129+G129</f>
        <v>128093</v>
      </c>
      <c r="J129" s="29">
        <f>IF(I130=0,"- - -",I129/I130*100)</f>
        <v>99.526813880126184</v>
      </c>
      <c r="M129" s="69"/>
    </row>
    <row r="130" spans="1:13" x14ac:dyDescent="0.3">
      <c r="A130" s="161" t="s">
        <v>153</v>
      </c>
      <c r="B130" s="162"/>
      <c r="C130" s="14">
        <f>SUM(C128:C129)</f>
        <v>85434</v>
      </c>
      <c r="D130" s="15">
        <f>IF(C130=0,"- - -",C130/C130*100)</f>
        <v>100</v>
      </c>
      <c r="E130" s="16">
        <f>SUM(E128:E129)</f>
        <v>41961</v>
      </c>
      <c r="F130" s="15">
        <f>IF(E130=0,"- - -",E130/E130*100)</f>
        <v>100</v>
      </c>
      <c r="G130" s="16">
        <f>SUM(G128:G129)</f>
        <v>1307</v>
      </c>
      <c r="H130" s="15">
        <f>IF(G130=0,"- - -",G130/G130*100)</f>
        <v>100</v>
      </c>
      <c r="I130" s="22">
        <f>SUM(I128:I129)</f>
        <v>128702</v>
      </c>
      <c r="J130" s="23">
        <f>IF(I130=0,"- - -",I130/I130*100)</f>
        <v>100</v>
      </c>
      <c r="M130" s="69"/>
    </row>
    <row r="131" spans="1:13" ht="15" thickBot="1" x14ac:dyDescent="0.35">
      <c r="A131" s="163" t="s">
        <v>612</v>
      </c>
      <c r="B131" s="164"/>
      <c r="C131" s="18">
        <f>IF($I130=0,"- - -",C130/$I130*100)</f>
        <v>66.381252816584052</v>
      </c>
      <c r="D131" s="19"/>
      <c r="E131" s="20">
        <f>IF($I130=0,"- - -",E130/$I130*100)</f>
        <v>32.603222949138321</v>
      </c>
      <c r="F131" s="19"/>
      <c r="G131" s="20">
        <f>IF($I130=0,"- - -",G130/$I130*100)</f>
        <v>1.0155242342776336</v>
      </c>
      <c r="H131" s="19"/>
      <c r="I131" s="24">
        <f>IF($I130=0,"- - -",I130/$I130*100)</f>
        <v>100</v>
      </c>
      <c r="J131" s="25"/>
    </row>
    <row r="134" spans="1:13" x14ac:dyDescent="0.3">
      <c r="A134" s="49" t="s">
        <v>334</v>
      </c>
      <c r="J134" s="48"/>
      <c r="L134" s="48"/>
    </row>
    <row r="135" spans="1:13" ht="15" thickBot="1" x14ac:dyDescent="0.35"/>
    <row r="136" spans="1:13" ht="14.4" customHeight="1" x14ac:dyDescent="0.3">
      <c r="A136" s="157" t="s">
        <v>303</v>
      </c>
      <c r="B136" s="183"/>
      <c r="C136" s="32" t="s">
        <v>430</v>
      </c>
      <c r="D136" s="33"/>
      <c r="E136" s="33" t="s">
        <v>431</v>
      </c>
      <c r="F136" s="33"/>
      <c r="G136" s="33" t="s">
        <v>559</v>
      </c>
      <c r="H136" s="33"/>
      <c r="I136" s="35" t="s">
        <v>153</v>
      </c>
      <c r="J136" s="36"/>
    </row>
    <row r="137" spans="1:13" ht="15" thickBot="1" x14ac:dyDescent="0.35">
      <c r="A137" s="184"/>
      <c r="B137" s="185"/>
      <c r="C137" s="37" t="s">
        <v>154</v>
      </c>
      <c r="D137" s="38" t="s">
        <v>0</v>
      </c>
      <c r="E137" s="39" t="s">
        <v>154</v>
      </c>
      <c r="F137" s="38" t="s">
        <v>0</v>
      </c>
      <c r="G137" s="39" t="s">
        <v>154</v>
      </c>
      <c r="H137" s="38" t="s">
        <v>0</v>
      </c>
      <c r="I137" s="41" t="s">
        <v>154</v>
      </c>
      <c r="J137" s="42" t="s">
        <v>0</v>
      </c>
    </row>
    <row r="138" spans="1:13" x14ac:dyDescent="0.3">
      <c r="A138" s="55"/>
      <c r="B138" s="62" t="s">
        <v>323</v>
      </c>
      <c r="C138" s="8">
        <v>329</v>
      </c>
      <c r="D138" s="5">
        <f>IF(C140=0,"- - -",C138/C140*100)</f>
        <v>1.039231789752985</v>
      </c>
      <c r="E138" s="4">
        <v>268</v>
      </c>
      <c r="F138" s="5">
        <f>IF(E140=0,"- - -",E138/E140*100)</f>
        <v>0.27994818869343585</v>
      </c>
      <c r="G138" s="4">
        <v>12</v>
      </c>
      <c r="H138" s="5">
        <f>IF(G140=0,"- - -",G138/G140*100)</f>
        <v>0.91463414634146334</v>
      </c>
      <c r="I138" s="26">
        <f>C138+E138+G138</f>
        <v>609</v>
      </c>
      <c r="J138" s="27">
        <f>IF(I140=0,"- - -",I138/I140*100)</f>
        <v>0.47318611987381703</v>
      </c>
      <c r="M138" s="69"/>
    </row>
    <row r="139" spans="1:13" ht="15" thickBot="1" x14ac:dyDescent="0.35">
      <c r="A139" s="52"/>
      <c r="B139" s="62" t="s">
        <v>324</v>
      </c>
      <c r="C139" s="9">
        <v>31329</v>
      </c>
      <c r="D139" s="3">
        <f>IF(C140=0,"- - -",C139/C140*100)</f>
        <v>98.960768210247025</v>
      </c>
      <c r="E139" s="2">
        <v>95464</v>
      </c>
      <c r="F139" s="3">
        <f>IF(E140=0,"- - -",E139/E140*100)</f>
        <v>99.720051811306561</v>
      </c>
      <c r="G139" s="2">
        <v>1300</v>
      </c>
      <c r="H139" s="3">
        <f>IF(G140=0,"- - -",G139/G140*100)</f>
        <v>99.08536585365853</v>
      </c>
      <c r="I139" s="26">
        <f>C139+E139+G139</f>
        <v>128093</v>
      </c>
      <c r="J139" s="29">
        <f>IF(I140=0,"- - -",I139/I140*100)</f>
        <v>99.526813880126184</v>
      </c>
      <c r="M139" s="69"/>
    </row>
    <row r="140" spans="1:13" x14ac:dyDescent="0.3">
      <c r="A140" s="161" t="s">
        <v>153</v>
      </c>
      <c r="B140" s="162"/>
      <c r="C140" s="14">
        <f>SUM(C138:C139)</f>
        <v>31658</v>
      </c>
      <c r="D140" s="15">
        <f>IF(C140=0,"- - -",C140/C140*100)</f>
        <v>100</v>
      </c>
      <c r="E140" s="16">
        <f>SUM(E138:E139)</f>
        <v>95732</v>
      </c>
      <c r="F140" s="15">
        <f>IF(E140=0,"- - -",E140/E140*100)</f>
        <v>100</v>
      </c>
      <c r="G140" s="16">
        <f>SUM(G138:G139)</f>
        <v>1312</v>
      </c>
      <c r="H140" s="15">
        <f>IF(G140=0,"- - -",G140/G140*100)</f>
        <v>100</v>
      </c>
      <c r="I140" s="22">
        <f>SUM(I138:I139)</f>
        <v>128702</v>
      </c>
      <c r="J140" s="23">
        <f>IF(I140=0,"- - -",I140/I140*100)</f>
        <v>100</v>
      </c>
      <c r="M140" s="69"/>
    </row>
    <row r="141" spans="1:13" ht="15" thickBot="1" x14ac:dyDescent="0.35">
      <c r="A141" s="163" t="s">
        <v>611</v>
      </c>
      <c r="B141" s="164"/>
      <c r="C141" s="18">
        <f>IF($I140=0,"- - -",C140/$I140*100)</f>
        <v>24.597908346412641</v>
      </c>
      <c r="D141" s="19"/>
      <c r="E141" s="168">
        <f>IF($I140=0,"- - -",E140/$I140*100)</f>
        <v>74.382682475796798</v>
      </c>
      <c r="F141" s="190"/>
      <c r="G141" s="168">
        <f>IF($I140=0,"- - -",G140/$I140*100)</f>
        <v>1.019409177790555</v>
      </c>
      <c r="H141" s="191"/>
      <c r="I141" s="24">
        <f>IF($I140=0,"- - -",I140/$I140*100)</f>
        <v>100</v>
      </c>
      <c r="J141" s="25"/>
    </row>
  </sheetData>
  <sheetProtection sheet="1" objects="1" scenarios="1"/>
  <mergeCells count="48">
    <mergeCell ref="L1:O1"/>
    <mergeCell ref="A11:B11"/>
    <mergeCell ref="A90:B90"/>
    <mergeCell ref="Y31:Z31"/>
    <mergeCell ref="AA31:AB31"/>
    <mergeCell ref="A1:B1"/>
    <mergeCell ref="A51:B51"/>
    <mergeCell ref="A21:B21"/>
    <mergeCell ref="A26:B27"/>
    <mergeCell ref="A30:B30"/>
    <mergeCell ref="A31:B31"/>
    <mergeCell ref="A36:B37"/>
    <mergeCell ref="A40:B40"/>
    <mergeCell ref="A41:B41"/>
    <mergeCell ref="A46:B47"/>
    <mergeCell ref="A50:B50"/>
    <mergeCell ref="A20:B20"/>
    <mergeCell ref="A16:B17"/>
    <mergeCell ref="E141:F141"/>
    <mergeCell ref="G141:H141"/>
    <mergeCell ref="A131:B131"/>
    <mergeCell ref="A96:B97"/>
    <mergeCell ref="A100:B100"/>
    <mergeCell ref="A101:B101"/>
    <mergeCell ref="A106:B107"/>
    <mergeCell ref="A110:B110"/>
    <mergeCell ref="A111:B111"/>
    <mergeCell ref="A116:B117"/>
    <mergeCell ref="A120:B120"/>
    <mergeCell ref="A121:B121"/>
    <mergeCell ref="A126:B127"/>
    <mergeCell ref="A130:B130"/>
    <mergeCell ref="A10:B10"/>
    <mergeCell ref="A6:B7"/>
    <mergeCell ref="A136:B137"/>
    <mergeCell ref="A140:B140"/>
    <mergeCell ref="A141:B141"/>
    <mergeCell ref="A91:B91"/>
    <mergeCell ref="A56:B57"/>
    <mergeCell ref="A60:B60"/>
    <mergeCell ref="A61:B61"/>
    <mergeCell ref="A66:B67"/>
    <mergeCell ref="A70:B70"/>
    <mergeCell ref="A71:B71"/>
    <mergeCell ref="A76:B77"/>
    <mergeCell ref="A80:B80"/>
    <mergeCell ref="A81:B81"/>
    <mergeCell ref="A86:B87"/>
  </mergeCells>
  <hyperlinks>
    <hyperlink ref="A1:B1" location="Index!B5" display="Index (klikken)"/>
    <hyperlink ref="L1" location="'GR enkelvoudig'!S194" display="Grafiek: Verdeling van het aantal doodgeborenen en levend geborenen"/>
    <hyperlink ref="L1:O1" location="'GR simples'!K167" display="Graphique : distribution de la mortinatalité"/>
  </hyperlinks>
  <pageMargins left="0.70866141732283472" right="0.70866141732283472" top="0.74803149606299213" bottom="0.74803149606299213" header="0.31496062992125984" footer="0.31496062992125984"/>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
  <dimension ref="A1:O172"/>
  <sheetViews>
    <sheetView showGridLines="0" zoomScale="90" zoomScaleNormal="90" workbookViewId="0">
      <pane ySplit="2" topLeftCell="A3" activePane="bottomLeft" state="frozen"/>
      <selection pane="bottomLeft" sqref="A1:B1"/>
    </sheetView>
  </sheetViews>
  <sheetFormatPr baseColWidth="10" defaultRowHeight="14.4" x14ac:dyDescent="0.3"/>
  <cols>
    <col min="1" max="1" width="1.6640625" customWidth="1"/>
    <col min="2" max="2" width="20.33203125" customWidth="1"/>
    <col min="3" max="9" width="9.77734375" customWidth="1"/>
    <col min="10" max="10" width="4.5546875" customWidth="1"/>
    <col min="11" max="11" width="20.33203125" customWidth="1"/>
    <col min="12" max="52" width="9.77734375" customWidth="1"/>
  </cols>
  <sheetData>
    <row r="1" spans="1:15" ht="18" x14ac:dyDescent="0.35">
      <c r="A1" s="167" t="s">
        <v>114</v>
      </c>
      <c r="B1" s="167"/>
      <c r="C1" s="56" t="s">
        <v>484</v>
      </c>
      <c r="D1" s="57"/>
      <c r="E1" s="57"/>
      <c r="F1" s="57"/>
      <c r="G1" s="57"/>
      <c r="H1" s="58"/>
      <c r="I1" s="58"/>
      <c r="J1" s="58"/>
      <c r="K1" s="58"/>
      <c r="L1" s="121"/>
    </row>
    <row r="2" spans="1:15" ht="14.4" customHeight="1" x14ac:dyDescent="0.3"/>
    <row r="4" spans="1:15" x14ac:dyDescent="0.3">
      <c r="B4" s="192" t="s">
        <v>605</v>
      </c>
      <c r="C4" s="154"/>
      <c r="D4" s="154"/>
      <c r="E4" s="137"/>
      <c r="K4" s="192" t="s">
        <v>603</v>
      </c>
      <c r="L4" s="154"/>
      <c r="M4" s="154"/>
      <c r="N4" s="154"/>
      <c r="O4" s="138"/>
    </row>
    <row r="31" spans="2:15" x14ac:dyDescent="0.3">
      <c r="B31" s="192" t="s">
        <v>601</v>
      </c>
      <c r="C31" s="154"/>
      <c r="D31" s="154"/>
      <c r="E31" s="154"/>
      <c r="F31" s="137"/>
      <c r="K31" s="192" t="s">
        <v>599</v>
      </c>
      <c r="L31" s="154"/>
      <c r="M31" s="154"/>
      <c r="N31" s="154"/>
      <c r="O31" s="137"/>
    </row>
    <row r="58" spans="2:15" x14ac:dyDescent="0.3">
      <c r="B58" s="192" t="s">
        <v>597</v>
      </c>
      <c r="C58" s="154"/>
      <c r="D58" s="154"/>
      <c r="E58" s="154"/>
      <c r="K58" s="192" t="s">
        <v>595</v>
      </c>
      <c r="L58" s="154"/>
      <c r="M58" s="154"/>
      <c r="N58" s="139"/>
      <c r="O58" s="139"/>
    </row>
    <row r="85" spans="2:15" x14ac:dyDescent="0.3">
      <c r="B85" s="192" t="s">
        <v>580</v>
      </c>
      <c r="C85" s="154"/>
      <c r="D85" s="137"/>
      <c r="E85" s="137"/>
      <c r="K85" s="192" t="s">
        <v>593</v>
      </c>
      <c r="L85" s="154"/>
      <c r="M85" s="154"/>
      <c r="N85" s="154"/>
      <c r="O85" s="137"/>
    </row>
    <row r="88" spans="2:15" x14ac:dyDescent="0.3">
      <c r="C88" s="86" t="str">
        <f>Sexe!A164&amp;" "&amp;Sexe!B164</f>
        <v>0 - Indéfinissable</v>
      </c>
    </row>
    <row r="89" spans="2:15" x14ac:dyDescent="0.3">
      <c r="C89" s="86" t="str">
        <f>Sexe!A165&amp;" "&amp;Sexe!B165</f>
        <v>1 - Masculin</v>
      </c>
    </row>
    <row r="90" spans="2:15" x14ac:dyDescent="0.3">
      <c r="C90" s="86" t="str">
        <f>Sexe!A166&amp;" "&amp;Sexe!B166</f>
        <v>2 - Féminin</v>
      </c>
    </row>
    <row r="91" spans="2:15" x14ac:dyDescent="0.3">
      <c r="C91" s="86" t="str">
        <f>Sexe!A167&amp;" "&amp;Sexe!B167</f>
        <v>3 - Changé</v>
      </c>
    </row>
    <row r="112" spans="2:14" x14ac:dyDescent="0.3">
      <c r="B112" s="192" t="s">
        <v>582</v>
      </c>
      <c r="C112" s="154"/>
      <c r="D112" s="154"/>
      <c r="E112" s="137"/>
      <c r="F112" s="137"/>
      <c r="K112" s="192" t="s">
        <v>591</v>
      </c>
      <c r="L112" s="154"/>
      <c r="M112" s="154"/>
      <c r="N112" s="137"/>
    </row>
    <row r="140" spans="2:14" x14ac:dyDescent="0.3">
      <c r="B140" s="192" t="s">
        <v>589</v>
      </c>
      <c r="C140" s="154"/>
      <c r="D140" s="154"/>
      <c r="E140" s="154"/>
      <c r="F140" s="137"/>
      <c r="K140" s="192" t="s">
        <v>584</v>
      </c>
      <c r="L140" s="154"/>
      <c r="M140" s="154"/>
      <c r="N140" s="154"/>
    </row>
    <row r="143" spans="2:14" x14ac:dyDescent="0.3">
      <c r="C143" s="86" t="str">
        <f>'Antécédent de césarienne'!A151&amp;" "&amp;'Antécédent de césarienne'!B151</f>
        <v>Y - Antécédent</v>
      </c>
      <c r="L143" s="86" t="str">
        <f>'Anesthésie péridurale'!A151&amp;" "&amp;'Anesthésie péridurale'!B151</f>
        <v>Y - Anesthésie péridurale</v>
      </c>
    </row>
    <row r="144" spans="2:14" x14ac:dyDescent="0.3">
      <c r="C144" s="86" t="str">
        <f>'Antécédent de césarienne'!A152&amp;" "&amp;'Antécédent de césarienne'!B152</f>
        <v>N - Pas d'antécédent</v>
      </c>
      <c r="L144" s="86" t="str">
        <f>'Anesthésie péridurale'!A152&amp;" "&amp;'Anesthésie péridurale'!B152</f>
        <v>N - Pas d'anesthésie</v>
      </c>
    </row>
    <row r="145" spans="3:12" x14ac:dyDescent="0.3">
      <c r="C145" s="86" t="str">
        <f>'Antécédent de césarienne'!A153&amp;" "&amp;'Antécédent de césarienne'!B153</f>
        <v>U - Inconnu</v>
      </c>
      <c r="L145" s="86" t="str">
        <f>'Anesthésie péridurale'!A153&amp;" "&amp;'Anesthésie péridurale'!B153</f>
        <v>U - Inconnue</v>
      </c>
    </row>
    <row r="167" spans="2:15" x14ac:dyDescent="0.3">
      <c r="B167" s="192" t="s">
        <v>586</v>
      </c>
      <c r="C167" s="154"/>
      <c r="D167" s="154"/>
      <c r="E167" s="154"/>
      <c r="K167" s="192" t="s">
        <v>587</v>
      </c>
      <c r="L167" s="154"/>
      <c r="M167" s="138"/>
      <c r="N167" s="132"/>
      <c r="O167" s="132"/>
    </row>
    <row r="170" spans="2:15" x14ac:dyDescent="0.3">
      <c r="C170" s="86" t="str">
        <f>Induction!A151&amp;" "&amp;Induction!B151</f>
        <v>Y - Induction</v>
      </c>
    </row>
    <row r="171" spans="2:15" x14ac:dyDescent="0.3">
      <c r="C171" s="86" t="str">
        <f>Induction!A152&amp;" "&amp;Induction!B152</f>
        <v>N - Pas d'induction</v>
      </c>
    </row>
    <row r="172" spans="2:15" x14ac:dyDescent="0.3">
      <c r="C172" s="86" t="str">
        <f>Induction!A153&amp;" "&amp;Induction!B153</f>
        <v>U - Inconnue</v>
      </c>
    </row>
  </sheetData>
  <sheetProtection sheet="1" objects="1" scenarios="1"/>
  <mergeCells count="15">
    <mergeCell ref="K167:L167"/>
    <mergeCell ref="B140:E140"/>
    <mergeCell ref="K112:M112"/>
    <mergeCell ref="K85:N85"/>
    <mergeCell ref="B167:E167"/>
    <mergeCell ref="A1:B1"/>
    <mergeCell ref="K140:N140"/>
    <mergeCell ref="B58:E58"/>
    <mergeCell ref="B85:C85"/>
    <mergeCell ref="B112:D112"/>
    <mergeCell ref="K58:M58"/>
    <mergeCell ref="K31:N31"/>
    <mergeCell ref="B31:E31"/>
    <mergeCell ref="K4:N4"/>
    <mergeCell ref="B4:D4"/>
  </mergeCells>
  <hyperlinks>
    <hyperlink ref="A1:B1" location="Index!B5" display="Index (klikken)"/>
    <hyperlink ref="B4" location="'Provincie ziekenhuis'!H1" display="Verdeling van het aantal bevallingen per provincie"/>
    <hyperlink ref="K4" location="'Nationaliteit moeder'!K1" display="Verdeling van de nationaliteit van de moeder"/>
    <hyperlink ref="B31" location="'Verblijfsduur moeder'!J1" display="Verdeling van de verblijfsduur van de moeder"/>
    <hyperlink ref="K31" location="Zwangerschapsduur!K1" display="Verdeling van de zwangerschapsduur"/>
    <hyperlink ref="B58" location="'Leeftijd moeder'!K1" display="Verdeling van de leeftijd van de moeder"/>
    <hyperlink ref="K58" location="Geboortegewicht!K1" display="Verdeling van het geboortegewicht"/>
    <hyperlink ref="B85" location="Geslacht!I1" display="Verdeling van het geslacht van de baby"/>
    <hyperlink ref="K85" location="Siblings!J1" display="Verdeling van het aantal bevallingen per type sibling"/>
    <hyperlink ref="B112" location="'Verblijfsduur baby'!J1" display="Verdeling van de verblijfsduur van de baby"/>
    <hyperlink ref="K112" location="Bevallingswijze!K1" display="Bevallingswijze per baby"/>
    <hyperlink ref="B140" location="Sectio!I1" display="Verdeling aantal moeders met eerdere sectio"/>
    <hyperlink ref="K140" location="'Peridurale verdoving'!J1" display="Verdeling aantal moeders met peridurale verdoving"/>
    <hyperlink ref="B167" location="Geïnduceerd!J1" display="Verdeling van de geïnduceerde bevallingen"/>
    <hyperlink ref="K167" location="Doodgeboren!L1" display="Verdeling van het aantal doodgeborenen en levend geborenen"/>
    <hyperlink ref="K58:L58" location="Geboortegewicht!L1" display="Verdeling van het geboortegewicht"/>
    <hyperlink ref="K31:L31" location="Zwangerschapsduur!L1" display="Distribution du nombre d'accouchements par durée de gestation"/>
    <hyperlink ref="B58:D58" location="'Leeftijd moeder'!J1" display="Distribution du nombre d'accouchements par âge de la mère"/>
    <hyperlink ref="B140:D140" location="Sectio!K1" display="Verdeling aantal moeders met antécédent de césarienne"/>
    <hyperlink ref="K140:N140" location="'Anesthésie péridurale'!K1" display="Distribution du nombre de mères par anesthésie péridurale"/>
    <hyperlink ref="B167:D167" location="Geïnduceerd!I1" display="Distribution des accouchements par induction"/>
    <hyperlink ref="B58:E58" location="'Âge de la mère'!J1" display="Distribution des accouchements par âge de la mère"/>
    <hyperlink ref="B167:E167" location="Induction!J1" display="Distribution du nombre d'accouchements par induction"/>
    <hyperlink ref="B85:C85" location="Sexe!J1" display="Distribution des bébés par sexe"/>
    <hyperlink ref="B112:D112" location="'Durée de séjour du bébé'!J1" display="Distribution des bébés par durée de séjour"/>
    <hyperlink ref="K167:L167" location="Mortinatalité!L1" display="Distribution de la mortinatalité"/>
    <hyperlink ref="B140:E140" location="'Antécédent de césarienne'!K1" display="Distribution des mères par antécédent de césarienne"/>
    <hyperlink ref="K112:M112" location="'Mode d''accouchement'!L1" display="Distribution des accouchements par césarienne"/>
    <hyperlink ref="K85:N85" location="'Grossesse multiple'!K1" display="Distribution des accouchements par grossesse multiple"/>
    <hyperlink ref="K58:M58" location="'Poids de naissance'!L1" display="Distribution des naissances par poids de naissance"/>
    <hyperlink ref="K31:N31" location="'Durée de gestation'!L1" display="Distribution des accouchements par durée de gestation"/>
    <hyperlink ref="B31:E31" location="'Durée de séjour de la mère'!K1" display="Distribution des accouchements par durée de séjour de la mère"/>
    <hyperlink ref="K4:N4" location="'Nationalité de la mère'!K1" display="Distribution des accouchements par nationalité de la mère"/>
    <hyperlink ref="B4:D4" location="'Province de l''hôpital'!H1" display="Distribution des accouchements par province"/>
  </hyperlinks>
  <pageMargins left="0.70866141732283472" right="0.70866141732283472" top="0.74803149606299213" bottom="0.74803149606299213" header="0.31496062992125984" footer="0.31496062992125984"/>
  <pageSetup paperSize="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5"/>
  <dimension ref="A1:N120"/>
  <sheetViews>
    <sheetView showGridLines="0" zoomScale="90" zoomScaleNormal="90" workbookViewId="0">
      <pane ySplit="2" topLeftCell="A3" activePane="bottomLeft" state="frozen"/>
      <selection activeCell="H1" sqref="H1:M1"/>
      <selection pane="bottomLeft" activeCell="A3" sqref="A3"/>
    </sheetView>
  </sheetViews>
  <sheetFormatPr baseColWidth="10" defaultRowHeight="14.4" x14ac:dyDescent="0.3"/>
  <cols>
    <col min="1" max="1" width="1.6640625" customWidth="1"/>
    <col min="2" max="2" width="20.33203125" customWidth="1"/>
    <col min="3" max="9" width="9.77734375" customWidth="1"/>
    <col min="10" max="10" width="4.5546875" customWidth="1"/>
    <col min="11" max="11" width="20.33203125" customWidth="1"/>
    <col min="12" max="52" width="9.77734375" customWidth="1"/>
  </cols>
  <sheetData>
    <row r="1" spans="1:12" ht="18" x14ac:dyDescent="0.35">
      <c r="A1" s="167" t="s">
        <v>114</v>
      </c>
      <c r="B1" s="167"/>
      <c r="C1" s="56" t="s">
        <v>485</v>
      </c>
      <c r="D1" s="57"/>
      <c r="E1" s="57"/>
      <c r="F1" s="57"/>
      <c r="G1" s="57"/>
      <c r="H1" s="58"/>
      <c r="I1" s="58"/>
      <c r="J1" s="58"/>
      <c r="K1" s="58"/>
      <c r="L1" s="121"/>
    </row>
    <row r="2" spans="1:12" ht="14.4" customHeight="1" x14ac:dyDescent="0.3"/>
    <row r="4" spans="1:12" x14ac:dyDescent="0.3">
      <c r="B4" s="192" t="s">
        <v>546</v>
      </c>
      <c r="C4" s="193"/>
      <c r="D4" s="193"/>
      <c r="E4" s="193"/>
      <c r="K4" s="63"/>
    </row>
    <row r="36" spans="2:5" x14ac:dyDescent="0.3">
      <c r="B36" s="192" t="s">
        <v>532</v>
      </c>
      <c r="C36" s="154"/>
      <c r="D36" s="154"/>
      <c r="E36" s="132"/>
    </row>
    <row r="64" spans="2:13" x14ac:dyDescent="0.3">
      <c r="B64" s="192" t="s">
        <v>487</v>
      </c>
      <c r="C64" s="154"/>
      <c r="D64" s="154"/>
      <c r="K64" s="192" t="s">
        <v>488</v>
      </c>
      <c r="L64" s="154"/>
      <c r="M64" s="154"/>
    </row>
    <row r="92" spans="2:14" x14ac:dyDescent="0.3">
      <c r="B92" s="192" t="s">
        <v>490</v>
      </c>
      <c r="C92" s="154"/>
      <c r="D92" s="154"/>
      <c r="E92" s="154"/>
      <c r="K92" s="192" t="s">
        <v>491</v>
      </c>
      <c r="L92" s="154"/>
      <c r="M92" s="154"/>
      <c r="N92" s="132"/>
    </row>
    <row r="120" spans="2:14" x14ac:dyDescent="0.3">
      <c r="B120" s="192" t="s">
        <v>492</v>
      </c>
      <c r="C120" s="154"/>
      <c r="D120" s="154"/>
      <c r="E120" s="154"/>
      <c r="K120" s="192" t="s">
        <v>533</v>
      </c>
      <c r="L120" s="154"/>
      <c r="M120" s="154"/>
      <c r="N120" s="132"/>
    </row>
  </sheetData>
  <sheetProtection sheet="1" objects="1" scenarios="1"/>
  <mergeCells count="9">
    <mergeCell ref="K64:M64"/>
    <mergeCell ref="A1:B1"/>
    <mergeCell ref="B64:D64"/>
    <mergeCell ref="B92:E92"/>
    <mergeCell ref="B120:E120"/>
    <mergeCell ref="B36:D36"/>
    <mergeCell ref="K92:M92"/>
    <mergeCell ref="K120:M120"/>
    <mergeCell ref="B4:E4"/>
  </mergeCells>
  <hyperlinks>
    <hyperlink ref="A1:B1" location="Index!B5" display="Index (klikken)"/>
    <hyperlink ref="B64" location="'Provincie ziekenhuis'!A135" display="'Provincie ziekenhuis'!A135"/>
    <hyperlink ref="B92:E92" location="'Province de l''hôpital'!A173" display="Mode d'accouchement selon la province de l'hôpital"/>
    <hyperlink ref="B120:E120" location="'Province de l''hôpital'!A211" display="Anesthésie péridurale selon la province de l'hôpital"/>
    <hyperlink ref="B36" location="'Leeftijd moeder'!A38" display="Leeftijd van de moeder per provincie van het ziekenhuis"/>
    <hyperlink ref="K64:M64" location="'Grossesse multiple'!A26" display="Grossesse multiple par province de l'hôpital"/>
    <hyperlink ref="B4" location="'Durée de séjour de la mère'!A42" display="Durée de séjour de la mère versus province de l'hôpital"/>
    <hyperlink ref="B36:D36" location="'Âge de la mère'!A38" display="Âge de la mère per province de l'hôpital"/>
    <hyperlink ref="B64:D64" location="'Province de l''hôpital'!A135" display="Grossesse multiple selon la province de l'hôpital"/>
    <hyperlink ref="K92:M92" location="'Mode d''accouchement'!A24" display="Mode d'accouchement par province de l'hôpital "/>
    <hyperlink ref="K120:M120" location="'Anesthésie péridurale'!A24" display="Anesthésie péridurale par la province de l'hôpital"/>
  </hyperlinks>
  <pageMargins left="0.70866141732283472" right="0.70866141732283472" top="0.74803149606299213" bottom="0.74803149606299213" header="0.31496062992125984" footer="0.31496062992125984"/>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pageSetUpPr fitToPage="1"/>
  </sheetPr>
  <dimension ref="A1:L202"/>
  <sheetViews>
    <sheetView showGridLines="0" zoomScaleNormal="100" workbookViewId="0">
      <pane ySplit="2" topLeftCell="A3" activePane="bottomLeft" state="frozen"/>
      <selection pane="bottomLeft" sqref="A1:B1"/>
    </sheetView>
  </sheetViews>
  <sheetFormatPr baseColWidth="10" defaultRowHeight="14.4" x14ac:dyDescent="0.3"/>
  <cols>
    <col min="1" max="1" width="3.6640625" customWidth="1"/>
    <col min="11" max="11" width="11.5546875" customWidth="1"/>
  </cols>
  <sheetData>
    <row r="1" spans="1:12" x14ac:dyDescent="0.3">
      <c r="A1" s="148" t="s">
        <v>114</v>
      </c>
      <c r="B1" s="148"/>
    </row>
    <row r="3" spans="1:12" x14ac:dyDescent="0.3">
      <c r="B3" s="149" t="s">
        <v>617</v>
      </c>
      <c r="C3" s="150"/>
      <c r="D3" s="150"/>
      <c r="E3" s="150"/>
      <c r="F3" s="150"/>
      <c r="G3" s="150"/>
      <c r="H3" s="150"/>
      <c r="I3" s="150"/>
      <c r="J3" s="150"/>
      <c r="K3" s="150"/>
      <c r="L3" s="101"/>
    </row>
    <row r="4" spans="1:12" x14ac:dyDescent="0.3">
      <c r="B4" s="150"/>
      <c r="C4" s="150"/>
      <c r="D4" s="150"/>
      <c r="E4" s="150"/>
      <c r="F4" s="150"/>
      <c r="G4" s="150"/>
      <c r="H4" s="150"/>
      <c r="I4" s="150"/>
      <c r="J4" s="150"/>
      <c r="K4" s="150"/>
    </row>
    <row r="5" spans="1:12" x14ac:dyDescent="0.3">
      <c r="B5" s="150"/>
      <c r="C5" s="150"/>
      <c r="D5" s="150"/>
      <c r="E5" s="150"/>
      <c r="F5" s="150"/>
      <c r="G5" s="150"/>
      <c r="H5" s="150"/>
      <c r="I5" s="150"/>
      <c r="J5" s="150"/>
      <c r="K5" s="150"/>
    </row>
    <row r="6" spans="1:12" x14ac:dyDescent="0.3">
      <c r="B6" s="150"/>
      <c r="C6" s="150"/>
      <c r="D6" s="150"/>
      <c r="E6" s="150"/>
      <c r="F6" s="150"/>
      <c r="G6" s="150"/>
      <c r="H6" s="150"/>
      <c r="I6" s="150"/>
      <c r="J6" s="150"/>
      <c r="K6" s="150"/>
    </row>
    <row r="7" spans="1:12" x14ac:dyDescent="0.3">
      <c r="B7" s="150"/>
      <c r="C7" s="150"/>
      <c r="D7" s="150"/>
      <c r="E7" s="150"/>
      <c r="F7" s="150"/>
      <c r="G7" s="150"/>
      <c r="H7" s="150"/>
      <c r="I7" s="150"/>
      <c r="J7" s="150"/>
      <c r="K7" s="150"/>
    </row>
    <row r="8" spans="1:12" x14ac:dyDescent="0.3">
      <c r="B8" s="150"/>
      <c r="C8" s="150"/>
      <c r="D8" s="150"/>
      <c r="E8" s="150"/>
      <c r="F8" s="150"/>
      <c r="G8" s="150"/>
      <c r="H8" s="150"/>
      <c r="I8" s="150"/>
      <c r="J8" s="150"/>
      <c r="K8" s="150"/>
    </row>
    <row r="9" spans="1:12" x14ac:dyDescent="0.3">
      <c r="B9" s="150"/>
      <c r="C9" s="150"/>
      <c r="D9" s="150"/>
      <c r="E9" s="150"/>
      <c r="F9" s="150"/>
      <c r="G9" s="150"/>
      <c r="H9" s="150"/>
      <c r="I9" s="150"/>
      <c r="J9" s="150"/>
      <c r="K9" s="150"/>
    </row>
    <row r="10" spans="1:12" x14ac:dyDescent="0.3">
      <c r="B10" s="150"/>
      <c r="C10" s="150"/>
      <c r="D10" s="150"/>
      <c r="E10" s="150"/>
      <c r="F10" s="150"/>
      <c r="G10" s="150"/>
      <c r="H10" s="150"/>
      <c r="I10" s="150"/>
      <c r="J10" s="150"/>
      <c r="K10" s="150"/>
    </row>
    <row r="11" spans="1:12" x14ac:dyDescent="0.3">
      <c r="B11" s="150"/>
      <c r="C11" s="150"/>
      <c r="D11" s="150"/>
      <c r="E11" s="150"/>
      <c r="F11" s="150"/>
      <c r="G11" s="150"/>
      <c r="H11" s="150"/>
      <c r="I11" s="150"/>
      <c r="J11" s="150"/>
      <c r="K11" s="150"/>
    </row>
    <row r="12" spans="1:12" x14ac:dyDescent="0.3">
      <c r="B12" s="150"/>
      <c r="C12" s="150"/>
      <c r="D12" s="150"/>
      <c r="E12" s="150"/>
      <c r="F12" s="150"/>
      <c r="G12" s="150"/>
      <c r="H12" s="150"/>
      <c r="I12" s="150"/>
      <c r="J12" s="150"/>
      <c r="K12" s="150"/>
    </row>
    <row r="13" spans="1:12" x14ac:dyDescent="0.3">
      <c r="B13" s="150"/>
      <c r="C13" s="150"/>
      <c r="D13" s="150"/>
      <c r="E13" s="150"/>
      <c r="F13" s="150"/>
      <c r="G13" s="150"/>
      <c r="H13" s="150"/>
      <c r="I13" s="150"/>
      <c r="J13" s="150"/>
      <c r="K13" s="150"/>
    </row>
    <row r="14" spans="1:12" x14ac:dyDescent="0.3">
      <c r="B14" s="150"/>
      <c r="C14" s="150"/>
      <c r="D14" s="150"/>
      <c r="E14" s="150"/>
      <c r="F14" s="150"/>
      <c r="G14" s="150"/>
      <c r="H14" s="150"/>
      <c r="I14" s="150"/>
      <c r="J14" s="150"/>
      <c r="K14" s="150"/>
    </row>
    <row r="15" spans="1:12" x14ac:dyDescent="0.3">
      <c r="B15" s="124"/>
      <c r="C15" s="124"/>
      <c r="D15" s="124"/>
      <c r="E15" s="124"/>
      <c r="F15" s="124"/>
      <c r="G15" s="124"/>
      <c r="H15" s="124"/>
      <c r="I15" s="124"/>
      <c r="J15" s="124"/>
      <c r="K15" s="124"/>
    </row>
    <row r="16" spans="1:12" x14ac:dyDescent="0.3">
      <c r="B16" s="102"/>
      <c r="C16" s="102"/>
      <c r="D16" s="102"/>
      <c r="E16" s="102"/>
      <c r="F16" s="102"/>
      <c r="G16" s="102"/>
      <c r="H16" s="102"/>
      <c r="I16" s="102"/>
      <c r="J16" s="102"/>
      <c r="K16" s="102"/>
    </row>
    <row r="17" spans="2:11" x14ac:dyDescent="0.3">
      <c r="B17" s="147"/>
      <c r="C17" s="147"/>
      <c r="D17" s="147"/>
      <c r="E17" s="147"/>
      <c r="F17" s="147"/>
      <c r="G17" s="147"/>
      <c r="H17" s="147"/>
      <c r="I17" s="147"/>
      <c r="J17" s="147"/>
      <c r="K17" s="147"/>
    </row>
    <row r="18" spans="2:11" x14ac:dyDescent="0.3">
      <c r="B18" s="147"/>
      <c r="C18" s="147"/>
      <c r="D18" s="147"/>
      <c r="E18" s="147"/>
      <c r="F18" s="147"/>
      <c r="G18" s="147"/>
      <c r="H18" s="147"/>
      <c r="I18" s="147"/>
      <c r="J18" s="147"/>
      <c r="K18" s="147"/>
    </row>
    <row r="19" spans="2:11" x14ac:dyDescent="0.3">
      <c r="B19" s="147"/>
      <c r="C19" s="147"/>
      <c r="D19" s="147"/>
      <c r="E19" s="147"/>
      <c r="F19" s="147"/>
      <c r="G19" s="147"/>
      <c r="H19" s="147"/>
      <c r="I19" s="147"/>
      <c r="J19" s="147"/>
      <c r="K19" s="147"/>
    </row>
    <row r="20" spans="2:11" x14ac:dyDescent="0.3">
      <c r="B20" s="147"/>
      <c r="C20" s="147"/>
      <c r="D20" s="147"/>
      <c r="E20" s="147"/>
      <c r="F20" s="147"/>
      <c r="G20" s="147"/>
      <c r="H20" s="147"/>
      <c r="I20" s="147"/>
      <c r="J20" s="147"/>
      <c r="K20" s="147"/>
    </row>
    <row r="21" spans="2:11" x14ac:dyDescent="0.3">
      <c r="B21" s="147"/>
      <c r="C21" s="147"/>
      <c r="D21" s="147"/>
      <c r="E21" s="147"/>
      <c r="F21" s="147"/>
      <c r="G21" s="147"/>
      <c r="H21" s="147"/>
      <c r="I21" s="147"/>
      <c r="J21" s="147"/>
      <c r="K21" s="147"/>
    </row>
    <row r="22" spans="2:11" x14ac:dyDescent="0.3">
      <c r="B22" s="147"/>
      <c r="C22" s="147"/>
      <c r="D22" s="147"/>
      <c r="E22" s="147"/>
      <c r="F22" s="147"/>
      <c r="G22" s="147"/>
      <c r="H22" s="147"/>
      <c r="I22" s="147"/>
      <c r="J22" s="147"/>
      <c r="K22" s="147"/>
    </row>
    <row r="23" spans="2:11" x14ac:dyDescent="0.3">
      <c r="B23" s="147"/>
      <c r="C23" s="147"/>
      <c r="D23" s="147"/>
      <c r="E23" s="147"/>
      <c r="F23" s="147"/>
      <c r="G23" s="147"/>
      <c r="H23" s="147"/>
      <c r="I23" s="147"/>
      <c r="J23" s="147"/>
      <c r="K23" s="147"/>
    </row>
    <row r="24" spans="2:11" x14ac:dyDescent="0.3">
      <c r="B24" s="147"/>
      <c r="C24" s="147"/>
      <c r="D24" s="147"/>
      <c r="E24" s="147"/>
      <c r="F24" s="147"/>
      <c r="G24" s="147"/>
      <c r="H24" s="147"/>
      <c r="I24" s="147"/>
      <c r="J24" s="147"/>
      <c r="K24" s="147"/>
    </row>
    <row r="25" spans="2:11" x14ac:dyDescent="0.3">
      <c r="B25" s="147"/>
      <c r="C25" s="147"/>
      <c r="D25" s="147"/>
      <c r="E25" s="147"/>
      <c r="F25" s="147"/>
      <c r="G25" s="147"/>
      <c r="H25" s="147"/>
      <c r="I25" s="147"/>
      <c r="J25" s="147"/>
      <c r="K25" s="147"/>
    </row>
    <row r="26" spans="2:11" x14ac:dyDescent="0.3">
      <c r="B26" s="147"/>
      <c r="C26" s="147"/>
      <c r="D26" s="147"/>
      <c r="E26" s="147"/>
      <c r="F26" s="147"/>
      <c r="G26" s="147"/>
      <c r="H26" s="147"/>
      <c r="I26" s="147"/>
      <c r="J26" s="147"/>
      <c r="K26" s="147"/>
    </row>
    <row r="27" spans="2:11" x14ac:dyDescent="0.3">
      <c r="B27" s="147"/>
      <c r="C27" s="147"/>
      <c r="D27" s="147"/>
      <c r="E27" s="147"/>
      <c r="F27" s="147"/>
      <c r="G27" s="147"/>
      <c r="H27" s="147"/>
      <c r="I27" s="147"/>
      <c r="J27" s="147"/>
      <c r="K27" s="147"/>
    </row>
    <row r="28" spans="2:11" x14ac:dyDescent="0.3">
      <c r="B28" s="147"/>
      <c r="C28" s="147"/>
      <c r="D28" s="147"/>
      <c r="E28" s="147"/>
      <c r="F28" s="147"/>
      <c r="G28" s="147"/>
      <c r="H28" s="147"/>
      <c r="I28" s="147"/>
      <c r="J28" s="147"/>
      <c r="K28" s="147"/>
    </row>
    <row r="29" spans="2:11" x14ac:dyDescent="0.3">
      <c r="B29" s="147"/>
      <c r="C29" s="147"/>
      <c r="D29" s="147"/>
      <c r="E29" s="147"/>
      <c r="F29" s="147"/>
      <c r="G29" s="147"/>
      <c r="H29" s="147"/>
      <c r="I29" s="147"/>
      <c r="J29" s="147"/>
      <c r="K29" s="147"/>
    </row>
    <row r="30" spans="2:11" x14ac:dyDescent="0.3">
      <c r="B30" s="147"/>
      <c r="C30" s="147"/>
      <c r="D30" s="147"/>
      <c r="E30" s="147"/>
      <c r="F30" s="147"/>
      <c r="G30" s="147"/>
      <c r="H30" s="147"/>
      <c r="I30" s="147"/>
      <c r="J30" s="147"/>
      <c r="K30" s="147"/>
    </row>
    <row r="31" spans="2:11" x14ac:dyDescent="0.3">
      <c r="B31" s="147"/>
      <c r="C31" s="147"/>
      <c r="D31" s="147"/>
      <c r="E31" s="147"/>
      <c r="F31" s="147"/>
      <c r="G31" s="147"/>
      <c r="H31" s="147"/>
      <c r="I31" s="147"/>
      <c r="J31" s="147"/>
      <c r="K31" s="147"/>
    </row>
    <row r="32" spans="2:11" x14ac:dyDescent="0.3">
      <c r="B32" s="147"/>
      <c r="C32" s="147"/>
      <c r="D32" s="147"/>
      <c r="E32" s="147"/>
      <c r="F32" s="147"/>
      <c r="G32" s="147"/>
      <c r="H32" s="147"/>
      <c r="I32" s="147"/>
      <c r="J32" s="147"/>
      <c r="K32" s="147"/>
    </row>
    <row r="33" spans="2:11" x14ac:dyDescent="0.3">
      <c r="B33" s="147"/>
      <c r="C33" s="147"/>
      <c r="D33" s="147"/>
      <c r="E33" s="147"/>
      <c r="F33" s="147"/>
      <c r="G33" s="147"/>
      <c r="H33" s="147"/>
      <c r="I33" s="147"/>
      <c r="J33" s="147"/>
      <c r="K33" s="147"/>
    </row>
    <row r="34" spans="2:11" x14ac:dyDescent="0.3">
      <c r="B34" s="147"/>
      <c r="C34" s="147"/>
      <c r="D34" s="147"/>
      <c r="E34" s="147"/>
      <c r="F34" s="147"/>
      <c r="G34" s="147"/>
      <c r="H34" s="147"/>
      <c r="I34" s="147"/>
      <c r="J34" s="147"/>
      <c r="K34" s="147"/>
    </row>
    <row r="35" spans="2:11" x14ac:dyDescent="0.3">
      <c r="B35" s="147"/>
      <c r="C35" s="147"/>
      <c r="D35" s="147"/>
      <c r="E35" s="147"/>
      <c r="F35" s="147"/>
      <c r="G35" s="147"/>
      <c r="H35" s="147"/>
      <c r="I35" s="147"/>
      <c r="J35" s="147"/>
      <c r="K35" s="147"/>
    </row>
    <row r="36" spans="2:11" x14ac:dyDescent="0.3">
      <c r="B36" s="147"/>
      <c r="C36" s="147"/>
      <c r="D36" s="147"/>
      <c r="E36" s="147"/>
      <c r="F36" s="147"/>
      <c r="G36" s="147"/>
      <c r="H36" s="147"/>
      <c r="I36" s="147"/>
      <c r="J36" s="147"/>
      <c r="K36" s="147"/>
    </row>
    <row r="37" spans="2:11" x14ac:dyDescent="0.3">
      <c r="B37" s="147"/>
      <c r="C37" s="147"/>
      <c r="D37" s="147"/>
      <c r="E37" s="147"/>
      <c r="F37" s="147"/>
      <c r="G37" s="147"/>
      <c r="H37" s="147"/>
      <c r="I37" s="147"/>
      <c r="J37" s="147"/>
      <c r="K37" s="147"/>
    </row>
    <row r="38" spans="2:11" x14ac:dyDescent="0.3">
      <c r="B38" s="147"/>
      <c r="C38" s="147"/>
      <c r="D38" s="147"/>
      <c r="E38" s="147"/>
      <c r="F38" s="147"/>
      <c r="G38" s="147"/>
      <c r="H38" s="147"/>
      <c r="I38" s="147"/>
      <c r="J38" s="147"/>
      <c r="K38" s="147"/>
    </row>
    <row r="39" spans="2:11" x14ac:dyDescent="0.3">
      <c r="B39" s="147"/>
      <c r="C39" s="147"/>
      <c r="D39" s="147"/>
      <c r="E39" s="147"/>
      <c r="F39" s="147"/>
      <c r="G39" s="147"/>
      <c r="H39" s="147"/>
      <c r="I39" s="147"/>
      <c r="J39" s="147"/>
      <c r="K39" s="147"/>
    </row>
    <row r="40" spans="2:11" x14ac:dyDescent="0.3">
      <c r="B40" s="147"/>
      <c r="C40" s="147"/>
      <c r="D40" s="147"/>
      <c r="E40" s="147"/>
      <c r="F40" s="147"/>
      <c r="G40" s="147"/>
      <c r="H40" s="147"/>
      <c r="I40" s="147"/>
      <c r="J40" s="147"/>
      <c r="K40" s="147"/>
    </row>
    <row r="41" spans="2:11" x14ac:dyDescent="0.3">
      <c r="B41" s="147"/>
      <c r="C41" s="147"/>
      <c r="D41" s="147"/>
      <c r="E41" s="147"/>
      <c r="F41" s="147"/>
      <c r="G41" s="147"/>
      <c r="H41" s="147"/>
      <c r="I41" s="147"/>
      <c r="J41" s="147"/>
      <c r="K41" s="147"/>
    </row>
    <row r="42" spans="2:11" x14ac:dyDescent="0.3">
      <c r="B42" s="147"/>
      <c r="C42" s="147"/>
      <c r="D42" s="147"/>
      <c r="E42" s="147"/>
      <c r="F42" s="147"/>
      <c r="G42" s="147"/>
      <c r="H42" s="147"/>
      <c r="I42" s="147"/>
      <c r="J42" s="147"/>
      <c r="K42" s="147"/>
    </row>
    <row r="43" spans="2:11" x14ac:dyDescent="0.3">
      <c r="B43" s="147"/>
      <c r="C43" s="147"/>
      <c r="D43" s="147"/>
      <c r="E43" s="147"/>
      <c r="F43" s="147"/>
      <c r="G43" s="147"/>
      <c r="H43" s="147"/>
      <c r="I43" s="147"/>
      <c r="J43" s="147"/>
      <c r="K43" s="147"/>
    </row>
    <row r="44" spans="2:11" x14ac:dyDescent="0.3">
      <c r="B44" s="147"/>
      <c r="C44" s="147"/>
      <c r="D44" s="147"/>
      <c r="E44" s="147"/>
      <c r="F44" s="147"/>
      <c r="G44" s="147"/>
      <c r="H44" s="147"/>
      <c r="I44" s="147"/>
      <c r="J44" s="147"/>
      <c r="K44" s="147"/>
    </row>
    <row r="45" spans="2:11" x14ac:dyDescent="0.3">
      <c r="B45" s="147"/>
      <c r="C45" s="147"/>
      <c r="D45" s="147"/>
      <c r="E45" s="147"/>
      <c r="F45" s="147"/>
      <c r="G45" s="147"/>
      <c r="H45" s="147"/>
      <c r="I45" s="147"/>
      <c r="J45" s="147"/>
      <c r="K45" s="147"/>
    </row>
    <row r="46" spans="2:11" x14ac:dyDescent="0.3">
      <c r="B46" s="123"/>
      <c r="C46" s="123"/>
      <c r="D46" s="123"/>
      <c r="E46" s="123"/>
      <c r="F46" s="123"/>
      <c r="G46" s="123"/>
      <c r="H46" s="123"/>
      <c r="I46" s="123"/>
      <c r="J46" s="123"/>
      <c r="K46" s="123"/>
    </row>
    <row r="47" spans="2:11" x14ac:dyDescent="0.3">
      <c r="B47" s="123"/>
      <c r="C47" s="123"/>
      <c r="D47" s="123"/>
      <c r="E47" s="123"/>
      <c r="F47" s="123"/>
      <c r="G47" s="123"/>
      <c r="H47" s="123"/>
      <c r="I47" s="123"/>
      <c r="J47" s="123"/>
      <c r="K47" s="123"/>
    </row>
    <row r="48" spans="2:11" x14ac:dyDescent="0.3">
      <c r="B48" s="147"/>
      <c r="C48" s="147"/>
      <c r="D48" s="147"/>
      <c r="E48" s="147"/>
      <c r="F48" s="147"/>
      <c r="G48" s="147"/>
      <c r="H48" s="147"/>
      <c r="I48" s="147"/>
      <c r="J48" s="147"/>
      <c r="K48" s="147"/>
    </row>
    <row r="49" spans="2:11" x14ac:dyDescent="0.3">
      <c r="B49" s="147"/>
      <c r="C49" s="147"/>
      <c r="D49" s="147"/>
      <c r="E49" s="147"/>
      <c r="F49" s="147"/>
      <c r="G49" s="147"/>
      <c r="H49" s="147"/>
      <c r="I49" s="147"/>
      <c r="J49" s="147"/>
      <c r="K49" s="147"/>
    </row>
    <row r="50" spans="2:11" x14ac:dyDescent="0.3">
      <c r="B50" s="147"/>
      <c r="C50" s="147"/>
      <c r="D50" s="147"/>
      <c r="E50" s="147"/>
      <c r="F50" s="147"/>
      <c r="G50" s="147"/>
      <c r="H50" s="147"/>
      <c r="I50" s="147"/>
      <c r="J50" s="147"/>
      <c r="K50" s="147"/>
    </row>
    <row r="51" spans="2:11" x14ac:dyDescent="0.3">
      <c r="B51" s="147"/>
      <c r="C51" s="147"/>
      <c r="D51" s="147"/>
      <c r="E51" s="147"/>
      <c r="F51" s="147"/>
      <c r="G51" s="147"/>
      <c r="H51" s="147"/>
      <c r="I51" s="147"/>
      <c r="J51" s="147"/>
      <c r="K51" s="147"/>
    </row>
    <row r="52" spans="2:11" x14ac:dyDescent="0.3">
      <c r="B52" s="147"/>
      <c r="C52" s="147"/>
      <c r="D52" s="147"/>
      <c r="E52" s="147"/>
      <c r="F52" s="147"/>
      <c r="G52" s="147"/>
      <c r="H52" s="147"/>
      <c r="I52" s="147"/>
      <c r="J52" s="147"/>
      <c r="K52" s="147"/>
    </row>
    <row r="53" spans="2:11" x14ac:dyDescent="0.3">
      <c r="B53" s="147"/>
      <c r="C53" s="147"/>
      <c r="D53" s="147"/>
      <c r="E53" s="147"/>
      <c r="F53" s="147"/>
      <c r="G53" s="147"/>
      <c r="H53" s="147"/>
      <c r="I53" s="147"/>
      <c r="J53" s="147"/>
      <c r="K53" s="147"/>
    </row>
    <row r="54" spans="2:11" x14ac:dyDescent="0.3">
      <c r="B54" s="147"/>
      <c r="C54" s="147"/>
      <c r="D54" s="147"/>
      <c r="E54" s="147"/>
      <c r="F54" s="147"/>
      <c r="G54" s="147"/>
      <c r="H54" s="147"/>
      <c r="I54" s="147"/>
      <c r="J54" s="147"/>
      <c r="K54" s="147"/>
    </row>
    <row r="55" spans="2:11" x14ac:dyDescent="0.3">
      <c r="B55" s="147"/>
      <c r="C55" s="147"/>
      <c r="D55" s="147"/>
      <c r="E55" s="147"/>
      <c r="F55" s="147"/>
      <c r="G55" s="147"/>
      <c r="H55" s="147"/>
      <c r="I55" s="147"/>
      <c r="J55" s="147"/>
      <c r="K55" s="147"/>
    </row>
    <row r="56" spans="2:11" x14ac:dyDescent="0.3">
      <c r="B56" s="147"/>
      <c r="C56" s="147"/>
      <c r="D56" s="147"/>
      <c r="E56" s="147"/>
      <c r="F56" s="147"/>
      <c r="G56" s="147"/>
      <c r="H56" s="147"/>
      <c r="I56" s="147"/>
      <c r="J56" s="147"/>
      <c r="K56" s="147"/>
    </row>
    <row r="57" spans="2:11" x14ac:dyDescent="0.3">
      <c r="B57" s="147"/>
      <c r="C57" s="147"/>
      <c r="D57" s="147"/>
      <c r="E57" s="147"/>
      <c r="F57" s="147"/>
      <c r="G57" s="147"/>
      <c r="H57" s="147"/>
      <c r="I57" s="147"/>
      <c r="J57" s="147"/>
      <c r="K57" s="147"/>
    </row>
    <row r="58" spans="2:11" x14ac:dyDescent="0.3">
      <c r="B58" s="147"/>
      <c r="C58" s="147"/>
      <c r="D58" s="147"/>
      <c r="E58" s="147"/>
      <c r="F58" s="147"/>
      <c r="G58" s="147"/>
      <c r="H58" s="147"/>
      <c r="I58" s="147"/>
      <c r="J58" s="147"/>
      <c r="K58" s="147"/>
    </row>
    <row r="59" spans="2:11" x14ac:dyDescent="0.3">
      <c r="B59" s="147"/>
      <c r="C59" s="147"/>
      <c r="D59" s="147"/>
      <c r="E59" s="147"/>
      <c r="F59" s="147"/>
      <c r="G59" s="147"/>
      <c r="H59" s="147"/>
      <c r="I59" s="147"/>
      <c r="J59" s="147"/>
      <c r="K59" s="147"/>
    </row>
    <row r="60" spans="2:11" x14ac:dyDescent="0.3">
      <c r="B60" s="147"/>
      <c r="C60" s="147"/>
      <c r="D60" s="147"/>
      <c r="E60" s="147"/>
      <c r="F60" s="147"/>
      <c r="G60" s="147"/>
      <c r="H60" s="147"/>
      <c r="I60" s="147"/>
      <c r="J60" s="147"/>
      <c r="K60" s="147"/>
    </row>
    <row r="61" spans="2:11" x14ac:dyDescent="0.3">
      <c r="B61" s="147"/>
      <c r="C61" s="147"/>
      <c r="D61" s="147"/>
      <c r="E61" s="147"/>
      <c r="F61" s="147"/>
      <c r="G61" s="147"/>
      <c r="H61" s="147"/>
      <c r="I61" s="147"/>
      <c r="J61" s="147"/>
      <c r="K61" s="147"/>
    </row>
    <row r="62" spans="2:11" x14ac:dyDescent="0.3">
      <c r="B62" s="147"/>
      <c r="C62" s="147"/>
      <c r="D62" s="147"/>
      <c r="E62" s="147"/>
      <c r="F62" s="147"/>
      <c r="G62" s="147"/>
      <c r="H62" s="147"/>
      <c r="I62" s="147"/>
      <c r="J62" s="147"/>
      <c r="K62" s="147"/>
    </row>
    <row r="63" spans="2:11" x14ac:dyDescent="0.3">
      <c r="B63" s="123"/>
      <c r="C63" s="123"/>
      <c r="D63" s="123"/>
      <c r="E63" s="123"/>
      <c r="F63" s="123"/>
      <c r="G63" s="123"/>
      <c r="H63" s="123"/>
      <c r="I63" s="123"/>
      <c r="J63" s="123"/>
      <c r="K63" s="123"/>
    </row>
    <row r="64" spans="2:11" x14ac:dyDescent="0.3">
      <c r="B64" s="123"/>
      <c r="C64" s="123"/>
      <c r="D64" s="123"/>
      <c r="E64" s="123"/>
      <c r="F64" s="123"/>
      <c r="G64" s="123"/>
      <c r="H64" s="123"/>
      <c r="I64" s="123"/>
      <c r="J64" s="123"/>
      <c r="K64" s="123"/>
    </row>
    <row r="65" spans="2:11" x14ac:dyDescent="0.3">
      <c r="B65" s="147"/>
      <c r="C65" s="147"/>
      <c r="D65" s="147"/>
      <c r="E65" s="147"/>
      <c r="F65" s="147"/>
      <c r="G65" s="147"/>
      <c r="H65" s="147"/>
      <c r="I65" s="147"/>
      <c r="J65" s="147"/>
      <c r="K65" s="147"/>
    </row>
    <row r="66" spans="2:11" x14ac:dyDescent="0.3">
      <c r="B66" s="147"/>
      <c r="C66" s="147"/>
      <c r="D66" s="147"/>
      <c r="E66" s="147"/>
      <c r="F66" s="147"/>
      <c r="G66" s="147"/>
      <c r="H66" s="147"/>
      <c r="I66" s="147"/>
      <c r="J66" s="147"/>
      <c r="K66" s="147"/>
    </row>
    <row r="67" spans="2:11" x14ac:dyDescent="0.3">
      <c r="B67" s="147"/>
      <c r="C67" s="147"/>
      <c r="D67" s="147"/>
      <c r="E67" s="147"/>
      <c r="F67" s="147"/>
      <c r="G67" s="147"/>
      <c r="H67" s="147"/>
      <c r="I67" s="147"/>
      <c r="J67" s="147"/>
      <c r="K67" s="147"/>
    </row>
    <row r="68" spans="2:11" x14ac:dyDescent="0.3">
      <c r="B68" s="147"/>
      <c r="C68" s="147"/>
      <c r="D68" s="147"/>
      <c r="E68" s="147"/>
      <c r="F68" s="147"/>
      <c r="G68" s="147"/>
      <c r="H68" s="147"/>
      <c r="I68" s="147"/>
      <c r="J68" s="147"/>
      <c r="K68" s="147"/>
    </row>
    <row r="69" spans="2:11" x14ac:dyDescent="0.3">
      <c r="B69" s="147"/>
      <c r="C69" s="147"/>
      <c r="D69" s="147"/>
      <c r="E69" s="147"/>
      <c r="F69" s="147"/>
      <c r="G69" s="147"/>
      <c r="H69" s="147"/>
      <c r="I69" s="147"/>
      <c r="J69" s="147"/>
      <c r="K69" s="147"/>
    </row>
    <row r="70" spans="2:11" x14ac:dyDescent="0.3">
      <c r="B70" s="147"/>
      <c r="C70" s="147"/>
      <c r="D70" s="147"/>
      <c r="E70" s="147"/>
      <c r="F70" s="147"/>
      <c r="G70" s="147"/>
      <c r="H70" s="147"/>
      <c r="I70" s="147"/>
      <c r="J70" s="147"/>
      <c r="K70" s="147"/>
    </row>
    <row r="71" spans="2:11" x14ac:dyDescent="0.3">
      <c r="B71" s="147"/>
      <c r="C71" s="147"/>
      <c r="D71" s="147"/>
      <c r="E71" s="147"/>
      <c r="F71" s="147"/>
      <c r="G71" s="147"/>
      <c r="H71" s="147"/>
      <c r="I71" s="147"/>
      <c r="J71" s="147"/>
      <c r="K71" s="147"/>
    </row>
    <row r="72" spans="2:11" x14ac:dyDescent="0.3">
      <c r="B72" s="147"/>
      <c r="C72" s="147"/>
      <c r="D72" s="147"/>
      <c r="E72" s="147"/>
      <c r="F72" s="147"/>
      <c r="G72" s="147"/>
      <c r="H72" s="147"/>
      <c r="I72" s="147"/>
      <c r="J72" s="147"/>
      <c r="K72" s="147"/>
    </row>
    <row r="73" spans="2:11" x14ac:dyDescent="0.3">
      <c r="B73" s="147"/>
      <c r="C73" s="147"/>
      <c r="D73" s="147"/>
      <c r="E73" s="147"/>
      <c r="F73" s="147"/>
      <c r="G73" s="147"/>
      <c r="H73" s="147"/>
      <c r="I73" s="147"/>
      <c r="J73" s="147"/>
      <c r="K73" s="147"/>
    </row>
    <row r="74" spans="2:11" x14ac:dyDescent="0.3">
      <c r="B74" s="147"/>
      <c r="C74" s="147"/>
      <c r="D74" s="147"/>
      <c r="E74" s="147"/>
      <c r="F74" s="147"/>
      <c r="G74" s="147"/>
      <c r="H74" s="147"/>
      <c r="I74" s="147"/>
      <c r="J74" s="147"/>
      <c r="K74" s="147"/>
    </row>
    <row r="75" spans="2:11" x14ac:dyDescent="0.3">
      <c r="B75" s="147"/>
      <c r="C75" s="147"/>
      <c r="D75" s="147"/>
      <c r="E75" s="147"/>
      <c r="F75" s="147"/>
      <c r="G75" s="147"/>
      <c r="H75" s="147"/>
      <c r="I75" s="147"/>
      <c r="J75" s="147"/>
      <c r="K75" s="147"/>
    </row>
    <row r="76" spans="2:11" x14ac:dyDescent="0.3">
      <c r="B76" s="147"/>
      <c r="C76" s="147"/>
      <c r="D76" s="147"/>
      <c r="E76" s="147"/>
      <c r="F76" s="147"/>
      <c r="G76" s="147"/>
      <c r="H76" s="147"/>
      <c r="I76" s="147"/>
      <c r="J76" s="147"/>
      <c r="K76" s="147"/>
    </row>
    <row r="77" spans="2:11" x14ac:dyDescent="0.3">
      <c r="B77" s="147"/>
      <c r="C77" s="147"/>
      <c r="D77" s="147"/>
      <c r="E77" s="147"/>
      <c r="F77" s="147"/>
      <c r="G77" s="147"/>
      <c r="H77" s="147"/>
      <c r="I77" s="147"/>
      <c r="J77" s="147"/>
      <c r="K77" s="147"/>
    </row>
    <row r="78" spans="2:11" x14ac:dyDescent="0.3">
      <c r="B78" s="147"/>
      <c r="C78" s="147"/>
      <c r="D78" s="147"/>
      <c r="E78" s="147"/>
      <c r="F78" s="147"/>
      <c r="G78" s="147"/>
      <c r="H78" s="147"/>
      <c r="I78" s="147"/>
      <c r="J78" s="147"/>
      <c r="K78" s="147"/>
    </row>
    <row r="79" spans="2:11" x14ac:dyDescent="0.3">
      <c r="B79" s="147"/>
      <c r="C79" s="147"/>
      <c r="D79" s="147"/>
      <c r="E79" s="147"/>
      <c r="F79" s="147"/>
      <c r="G79" s="147"/>
      <c r="H79" s="147"/>
      <c r="I79" s="147"/>
      <c r="J79" s="147"/>
      <c r="K79" s="147"/>
    </row>
    <row r="80" spans="2:11" x14ac:dyDescent="0.3">
      <c r="B80" s="147"/>
      <c r="C80" s="147"/>
      <c r="D80" s="147"/>
      <c r="E80" s="147"/>
      <c r="F80" s="147"/>
      <c r="G80" s="147"/>
      <c r="H80" s="147"/>
      <c r="I80" s="147"/>
      <c r="J80" s="147"/>
      <c r="K80" s="147"/>
    </row>
    <row r="81" spans="2:11" x14ac:dyDescent="0.3">
      <c r="B81" s="147"/>
      <c r="C81" s="147"/>
      <c r="D81" s="147"/>
      <c r="E81" s="147"/>
      <c r="F81" s="147"/>
      <c r="G81" s="147"/>
      <c r="H81" s="147"/>
      <c r="I81" s="147"/>
      <c r="J81" s="147"/>
      <c r="K81" s="147"/>
    </row>
    <row r="82" spans="2:11" x14ac:dyDescent="0.3">
      <c r="B82" s="123"/>
      <c r="C82" s="123"/>
      <c r="D82" s="123"/>
      <c r="E82" s="123"/>
      <c r="F82" s="123"/>
      <c r="G82" s="123"/>
      <c r="H82" s="123"/>
      <c r="I82" s="123"/>
      <c r="J82" s="123"/>
      <c r="K82" s="123"/>
    </row>
    <row r="83" spans="2:11" x14ac:dyDescent="0.3">
      <c r="B83" s="123"/>
      <c r="C83" s="123"/>
      <c r="D83" s="123"/>
      <c r="E83" s="123"/>
      <c r="F83" s="123"/>
      <c r="G83" s="123"/>
      <c r="H83" s="123"/>
      <c r="I83" s="123"/>
      <c r="J83" s="123"/>
      <c r="K83" s="123"/>
    </row>
    <row r="84" spans="2:11" x14ac:dyDescent="0.3">
      <c r="B84" s="147"/>
      <c r="C84" s="147"/>
      <c r="D84" s="147"/>
      <c r="E84" s="147"/>
      <c r="F84" s="147"/>
      <c r="G84" s="147"/>
      <c r="H84" s="147"/>
      <c r="I84" s="147"/>
      <c r="J84" s="147"/>
      <c r="K84" s="147"/>
    </row>
    <row r="85" spans="2:11" x14ac:dyDescent="0.3">
      <c r="B85" s="147"/>
      <c r="C85" s="147"/>
      <c r="D85" s="147"/>
      <c r="E85" s="147"/>
      <c r="F85" s="147"/>
      <c r="G85" s="147"/>
      <c r="H85" s="147"/>
      <c r="I85" s="147"/>
      <c r="J85" s="147"/>
      <c r="K85" s="147"/>
    </row>
    <row r="86" spans="2:11" x14ac:dyDescent="0.3">
      <c r="B86" s="147"/>
      <c r="C86" s="147"/>
      <c r="D86" s="147"/>
      <c r="E86" s="147"/>
      <c r="F86" s="147"/>
      <c r="G86" s="147"/>
      <c r="H86" s="147"/>
      <c r="I86" s="147"/>
      <c r="J86" s="147"/>
      <c r="K86" s="147"/>
    </row>
    <row r="87" spans="2:11" x14ac:dyDescent="0.3">
      <c r="B87" s="147"/>
      <c r="C87" s="147"/>
      <c r="D87" s="147"/>
      <c r="E87" s="147"/>
      <c r="F87" s="147"/>
      <c r="G87" s="147"/>
      <c r="H87" s="147"/>
      <c r="I87" s="147"/>
      <c r="J87" s="147"/>
      <c r="K87" s="147"/>
    </row>
    <row r="88" spans="2:11" x14ac:dyDescent="0.3">
      <c r="B88" s="147"/>
      <c r="C88" s="147"/>
      <c r="D88" s="147"/>
      <c r="E88" s="147"/>
      <c r="F88" s="147"/>
      <c r="G88" s="147"/>
      <c r="H88" s="147"/>
      <c r="I88" s="147"/>
      <c r="J88" s="147"/>
      <c r="K88" s="147"/>
    </row>
    <row r="89" spans="2:11" x14ac:dyDescent="0.3">
      <c r="B89" s="147"/>
      <c r="C89" s="147"/>
      <c r="D89" s="147"/>
      <c r="E89" s="147"/>
      <c r="F89" s="147"/>
      <c r="G89" s="147"/>
      <c r="H89" s="147"/>
      <c r="I89" s="147"/>
      <c r="J89" s="147"/>
      <c r="K89" s="147"/>
    </row>
    <row r="90" spans="2:11" x14ac:dyDescent="0.3">
      <c r="B90" s="147"/>
      <c r="C90" s="147"/>
      <c r="D90" s="147"/>
      <c r="E90" s="147"/>
      <c r="F90" s="147"/>
      <c r="G90" s="147"/>
      <c r="H90" s="147"/>
      <c r="I90" s="147"/>
      <c r="J90" s="147"/>
      <c r="K90" s="147"/>
    </row>
    <row r="91" spans="2:11" x14ac:dyDescent="0.3">
      <c r="B91" s="147"/>
      <c r="C91" s="147"/>
      <c r="D91" s="147"/>
      <c r="E91" s="147"/>
      <c r="F91" s="147"/>
      <c r="G91" s="147"/>
      <c r="H91" s="147"/>
      <c r="I91" s="147"/>
      <c r="J91" s="147"/>
      <c r="K91" s="147"/>
    </row>
    <row r="92" spans="2:11" x14ac:dyDescent="0.3">
      <c r="B92" s="147"/>
      <c r="C92" s="147"/>
      <c r="D92" s="147"/>
      <c r="E92" s="147"/>
      <c r="F92" s="147"/>
      <c r="G92" s="147"/>
      <c r="H92" s="147"/>
      <c r="I92" s="147"/>
      <c r="J92" s="147"/>
      <c r="K92" s="147"/>
    </row>
    <row r="93" spans="2:11" x14ac:dyDescent="0.3">
      <c r="B93" s="147"/>
      <c r="C93" s="147"/>
      <c r="D93" s="147"/>
      <c r="E93" s="147"/>
      <c r="F93" s="147"/>
      <c r="G93" s="147"/>
      <c r="H93" s="147"/>
      <c r="I93" s="147"/>
      <c r="J93" s="147"/>
      <c r="K93" s="147"/>
    </row>
    <row r="94" spans="2:11" x14ac:dyDescent="0.3">
      <c r="B94" s="123"/>
      <c r="C94" s="123"/>
      <c r="D94" s="123"/>
      <c r="E94" s="123"/>
      <c r="F94" s="123"/>
      <c r="G94" s="123"/>
      <c r="H94" s="123"/>
      <c r="I94" s="123"/>
      <c r="J94" s="123"/>
      <c r="K94" s="123"/>
    </row>
    <row r="95" spans="2:11" x14ac:dyDescent="0.3">
      <c r="B95" s="123"/>
      <c r="C95" s="123"/>
      <c r="D95" s="123"/>
      <c r="E95" s="123"/>
      <c r="F95" s="123"/>
      <c r="G95" s="123"/>
      <c r="H95" s="123"/>
      <c r="I95" s="123"/>
      <c r="J95" s="123"/>
      <c r="K95" s="123"/>
    </row>
    <row r="96" spans="2:11" x14ac:dyDescent="0.3">
      <c r="B96" s="147"/>
      <c r="C96" s="147"/>
      <c r="D96" s="147"/>
      <c r="E96" s="147"/>
      <c r="F96" s="147"/>
      <c r="G96" s="147"/>
      <c r="H96" s="147"/>
      <c r="I96" s="147"/>
      <c r="J96" s="147"/>
      <c r="K96" s="147"/>
    </row>
    <row r="97" spans="2:11" x14ac:dyDescent="0.3">
      <c r="B97" s="147"/>
      <c r="C97" s="147"/>
      <c r="D97" s="147"/>
      <c r="E97" s="147"/>
      <c r="F97" s="147"/>
      <c r="G97" s="147"/>
      <c r="H97" s="147"/>
      <c r="I97" s="147"/>
      <c r="J97" s="147"/>
      <c r="K97" s="147"/>
    </row>
    <row r="98" spans="2:11" x14ac:dyDescent="0.3">
      <c r="B98" s="147"/>
      <c r="C98" s="147"/>
      <c r="D98" s="147"/>
      <c r="E98" s="147"/>
      <c r="F98" s="147"/>
      <c r="G98" s="147"/>
      <c r="H98" s="147"/>
      <c r="I98" s="147"/>
      <c r="J98" s="147"/>
      <c r="K98" s="147"/>
    </row>
    <row r="99" spans="2:11" x14ac:dyDescent="0.3">
      <c r="B99" s="147"/>
      <c r="C99" s="147"/>
      <c r="D99" s="147"/>
      <c r="E99" s="147"/>
      <c r="F99" s="147"/>
      <c r="G99" s="147"/>
      <c r="H99" s="147"/>
      <c r="I99" s="147"/>
      <c r="J99" s="147"/>
      <c r="K99" s="147"/>
    </row>
    <row r="100" spans="2:11" x14ac:dyDescent="0.3">
      <c r="B100" s="147"/>
      <c r="C100" s="147"/>
      <c r="D100" s="147"/>
      <c r="E100" s="147"/>
      <c r="F100" s="147"/>
      <c r="G100" s="147"/>
      <c r="H100" s="147"/>
      <c r="I100" s="147"/>
      <c r="J100" s="147"/>
      <c r="K100" s="147"/>
    </row>
    <row r="101" spans="2:11" x14ac:dyDescent="0.3">
      <c r="B101" s="147"/>
      <c r="C101" s="147"/>
      <c r="D101" s="147"/>
      <c r="E101" s="147"/>
      <c r="F101" s="147"/>
      <c r="G101" s="147"/>
      <c r="H101" s="147"/>
      <c r="I101" s="147"/>
      <c r="J101" s="147"/>
      <c r="K101" s="147"/>
    </row>
    <row r="102" spans="2:11" x14ac:dyDescent="0.3">
      <c r="B102" s="147"/>
      <c r="C102" s="147"/>
      <c r="D102" s="147"/>
      <c r="E102" s="147"/>
      <c r="F102" s="147"/>
      <c r="G102" s="147"/>
      <c r="H102" s="147"/>
      <c r="I102" s="147"/>
      <c r="J102" s="147"/>
      <c r="K102" s="147"/>
    </row>
    <row r="103" spans="2:11" x14ac:dyDescent="0.3">
      <c r="B103" s="123"/>
      <c r="C103" s="123"/>
      <c r="D103" s="123"/>
      <c r="E103" s="123"/>
      <c r="F103" s="123"/>
      <c r="G103" s="123"/>
      <c r="H103" s="123"/>
      <c r="I103" s="123"/>
      <c r="J103" s="123"/>
      <c r="K103" s="123"/>
    </row>
    <row r="104" spans="2:11" x14ac:dyDescent="0.3">
      <c r="B104" s="123"/>
      <c r="C104" s="123"/>
      <c r="D104" s="123"/>
      <c r="E104" s="123"/>
      <c r="F104" s="123"/>
      <c r="G104" s="123"/>
      <c r="H104" s="123"/>
      <c r="I104" s="123"/>
      <c r="J104" s="123"/>
      <c r="K104" s="123"/>
    </row>
    <row r="105" spans="2:11" x14ac:dyDescent="0.3">
      <c r="B105" s="147"/>
      <c r="C105" s="147"/>
      <c r="D105" s="147"/>
      <c r="E105" s="147"/>
      <c r="F105" s="147"/>
      <c r="G105" s="147"/>
      <c r="H105" s="147"/>
      <c r="I105" s="147"/>
      <c r="J105" s="147"/>
      <c r="K105" s="147"/>
    </row>
    <row r="106" spans="2:11" x14ac:dyDescent="0.3">
      <c r="B106" s="147"/>
      <c r="C106" s="147"/>
      <c r="D106" s="147"/>
      <c r="E106" s="147"/>
      <c r="F106" s="147"/>
      <c r="G106" s="147"/>
      <c r="H106" s="147"/>
      <c r="I106" s="147"/>
      <c r="J106" s="147"/>
      <c r="K106" s="147"/>
    </row>
    <row r="107" spans="2:11" x14ac:dyDescent="0.3">
      <c r="B107" s="147"/>
      <c r="C107" s="147"/>
      <c r="D107" s="147"/>
      <c r="E107" s="147"/>
      <c r="F107" s="147"/>
      <c r="G107" s="147"/>
      <c r="H107" s="147"/>
      <c r="I107" s="147"/>
      <c r="J107" s="147"/>
      <c r="K107" s="147"/>
    </row>
    <row r="108" spans="2:11" x14ac:dyDescent="0.3">
      <c r="B108" s="147"/>
      <c r="C108" s="147"/>
      <c r="D108" s="147"/>
      <c r="E108" s="147"/>
      <c r="F108" s="147"/>
      <c r="G108" s="147"/>
      <c r="H108" s="147"/>
      <c r="I108" s="147"/>
      <c r="J108" s="147"/>
      <c r="K108" s="147"/>
    </row>
    <row r="109" spans="2:11" x14ac:dyDescent="0.3">
      <c r="B109" s="147"/>
      <c r="C109" s="147"/>
      <c r="D109" s="147"/>
      <c r="E109" s="147"/>
      <c r="F109" s="147"/>
      <c r="G109" s="147"/>
      <c r="H109" s="147"/>
      <c r="I109" s="147"/>
      <c r="J109" s="147"/>
      <c r="K109" s="147"/>
    </row>
    <row r="110" spans="2:11" x14ac:dyDescent="0.3">
      <c r="B110" s="147"/>
      <c r="C110" s="147"/>
      <c r="D110" s="147"/>
      <c r="E110" s="147"/>
      <c r="F110" s="147"/>
      <c r="G110" s="147"/>
      <c r="H110" s="147"/>
      <c r="I110" s="147"/>
      <c r="J110" s="147"/>
      <c r="K110" s="147"/>
    </row>
    <row r="111" spans="2:11" x14ac:dyDescent="0.3">
      <c r="B111" s="147"/>
      <c r="C111" s="147"/>
      <c r="D111" s="147"/>
      <c r="E111" s="147"/>
      <c r="F111" s="147"/>
      <c r="G111" s="147"/>
      <c r="H111" s="147"/>
      <c r="I111" s="147"/>
      <c r="J111" s="147"/>
      <c r="K111" s="147"/>
    </row>
    <row r="112" spans="2:11" x14ac:dyDescent="0.3">
      <c r="B112" s="147"/>
      <c r="C112" s="147"/>
      <c r="D112" s="147"/>
      <c r="E112" s="147"/>
      <c r="F112" s="147"/>
      <c r="G112" s="147"/>
      <c r="H112" s="147"/>
      <c r="I112" s="147"/>
      <c r="J112" s="147"/>
      <c r="K112" s="147"/>
    </row>
    <row r="113" spans="2:11" x14ac:dyDescent="0.3">
      <c r="B113" s="147"/>
      <c r="C113" s="147"/>
      <c r="D113" s="147"/>
      <c r="E113" s="147"/>
      <c r="F113" s="147"/>
      <c r="G113" s="147"/>
      <c r="H113" s="147"/>
      <c r="I113" s="147"/>
      <c r="J113" s="147"/>
      <c r="K113" s="147"/>
    </row>
    <row r="114" spans="2:11" x14ac:dyDescent="0.3">
      <c r="B114" s="147"/>
      <c r="C114" s="147"/>
      <c r="D114" s="147"/>
      <c r="E114" s="147"/>
      <c r="F114" s="147"/>
      <c r="G114" s="147"/>
      <c r="H114" s="147"/>
      <c r="I114" s="147"/>
      <c r="J114" s="147"/>
      <c r="K114" s="147"/>
    </row>
    <row r="115" spans="2:11" x14ac:dyDescent="0.3">
      <c r="B115" s="147"/>
      <c r="C115" s="147"/>
      <c r="D115" s="147"/>
      <c r="E115" s="147"/>
      <c r="F115" s="147"/>
      <c r="G115" s="147"/>
      <c r="H115" s="147"/>
      <c r="I115" s="147"/>
      <c r="J115" s="147"/>
      <c r="K115" s="147"/>
    </row>
    <row r="116" spans="2:11" x14ac:dyDescent="0.3">
      <c r="B116" s="147"/>
      <c r="C116" s="147"/>
      <c r="D116" s="147"/>
      <c r="E116" s="147"/>
      <c r="F116" s="147"/>
      <c r="G116" s="147"/>
      <c r="H116" s="147"/>
      <c r="I116" s="147"/>
      <c r="J116" s="147"/>
      <c r="K116" s="147"/>
    </row>
    <row r="117" spans="2:11" x14ac:dyDescent="0.3">
      <c r="B117" s="147"/>
      <c r="C117" s="147"/>
      <c r="D117" s="147"/>
      <c r="E117" s="147"/>
      <c r="F117" s="147"/>
      <c r="G117" s="147"/>
      <c r="H117" s="147"/>
      <c r="I117" s="147"/>
      <c r="J117" s="147"/>
      <c r="K117" s="147"/>
    </row>
    <row r="118" spans="2:11" x14ac:dyDescent="0.3">
      <c r="B118" s="147"/>
      <c r="C118" s="147"/>
      <c r="D118" s="147"/>
      <c r="E118" s="147"/>
      <c r="F118" s="147"/>
      <c r="G118" s="147"/>
      <c r="H118" s="147"/>
      <c r="I118" s="147"/>
      <c r="J118" s="147"/>
      <c r="K118" s="147"/>
    </row>
    <row r="119" spans="2:11" x14ac:dyDescent="0.3">
      <c r="B119" s="147"/>
      <c r="C119" s="147"/>
      <c r="D119" s="147"/>
      <c r="E119" s="147"/>
      <c r="F119" s="147"/>
      <c r="G119" s="147"/>
      <c r="H119" s="147"/>
      <c r="I119" s="147"/>
      <c r="J119" s="147"/>
      <c r="K119" s="147"/>
    </row>
    <row r="120" spans="2:11" x14ac:dyDescent="0.3">
      <c r="B120" s="147"/>
      <c r="C120" s="147"/>
      <c r="D120" s="147"/>
      <c r="E120" s="147"/>
      <c r="F120" s="147"/>
      <c r="G120" s="147"/>
      <c r="H120" s="147"/>
      <c r="I120" s="147"/>
      <c r="J120" s="147"/>
      <c r="K120" s="147"/>
    </row>
    <row r="121" spans="2:11" x14ac:dyDescent="0.3">
      <c r="B121" s="147"/>
      <c r="C121" s="147"/>
      <c r="D121" s="147"/>
      <c r="E121" s="147"/>
      <c r="F121" s="147"/>
      <c r="G121" s="147"/>
      <c r="H121" s="147"/>
      <c r="I121" s="147"/>
      <c r="J121" s="147"/>
      <c r="K121" s="147"/>
    </row>
    <row r="122" spans="2:11" x14ac:dyDescent="0.3">
      <c r="B122" s="147"/>
      <c r="C122" s="147"/>
      <c r="D122" s="147"/>
      <c r="E122" s="147"/>
      <c r="F122" s="147"/>
      <c r="G122" s="147"/>
      <c r="H122" s="147"/>
      <c r="I122" s="147"/>
      <c r="J122" s="147"/>
      <c r="K122" s="147"/>
    </row>
    <row r="123" spans="2:11" x14ac:dyDescent="0.3">
      <c r="B123" s="147"/>
      <c r="C123" s="147"/>
      <c r="D123" s="147"/>
      <c r="E123" s="147"/>
      <c r="F123" s="147"/>
      <c r="G123" s="147"/>
      <c r="H123" s="147"/>
      <c r="I123" s="147"/>
      <c r="J123" s="147"/>
      <c r="K123" s="147"/>
    </row>
    <row r="124" spans="2:11" x14ac:dyDescent="0.3">
      <c r="B124" s="147"/>
      <c r="C124" s="147"/>
      <c r="D124" s="147"/>
      <c r="E124" s="147"/>
      <c r="F124" s="147"/>
      <c r="G124" s="147"/>
      <c r="H124" s="147"/>
      <c r="I124" s="147"/>
      <c r="J124" s="147"/>
      <c r="K124" s="147"/>
    </row>
    <row r="125" spans="2:11" x14ac:dyDescent="0.3">
      <c r="B125" s="147"/>
      <c r="C125" s="147"/>
      <c r="D125" s="147"/>
      <c r="E125" s="147"/>
      <c r="F125" s="147"/>
      <c r="G125" s="147"/>
      <c r="H125" s="147"/>
      <c r="I125" s="147"/>
      <c r="J125" s="147"/>
      <c r="K125" s="147"/>
    </row>
    <row r="126" spans="2:11" x14ac:dyDescent="0.3">
      <c r="B126" s="147"/>
      <c r="C126" s="147"/>
      <c r="D126" s="147"/>
      <c r="E126" s="147"/>
      <c r="F126" s="147"/>
      <c r="G126" s="147"/>
      <c r="H126" s="147"/>
      <c r="I126" s="147"/>
      <c r="J126" s="147"/>
      <c r="K126" s="147"/>
    </row>
    <row r="127" spans="2:11" x14ac:dyDescent="0.3">
      <c r="B127" s="147"/>
      <c r="C127" s="147"/>
      <c r="D127" s="147"/>
      <c r="E127" s="147"/>
      <c r="F127" s="147"/>
      <c r="G127" s="147"/>
      <c r="H127" s="147"/>
      <c r="I127" s="147"/>
      <c r="J127" s="147"/>
      <c r="K127" s="147"/>
    </row>
    <row r="128" spans="2:11" x14ac:dyDescent="0.3">
      <c r="B128" s="147"/>
      <c r="C128" s="147"/>
      <c r="D128" s="147"/>
      <c r="E128" s="147"/>
      <c r="F128" s="147"/>
      <c r="G128" s="147"/>
      <c r="H128" s="147"/>
      <c r="I128" s="147"/>
      <c r="J128" s="147"/>
      <c r="K128" s="147"/>
    </row>
    <row r="129" spans="2:11" x14ac:dyDescent="0.3">
      <c r="B129" s="147"/>
      <c r="C129" s="147"/>
      <c r="D129" s="147"/>
      <c r="E129" s="147"/>
      <c r="F129" s="147"/>
      <c r="G129" s="147"/>
      <c r="H129" s="147"/>
      <c r="I129" s="147"/>
      <c r="J129" s="147"/>
      <c r="K129" s="147"/>
    </row>
    <row r="130" spans="2:11" x14ac:dyDescent="0.3">
      <c r="B130" s="123"/>
      <c r="C130" s="123"/>
      <c r="D130" s="123"/>
      <c r="E130" s="123"/>
      <c r="F130" s="123"/>
      <c r="G130" s="123"/>
      <c r="H130" s="123"/>
      <c r="I130" s="123"/>
      <c r="J130" s="123"/>
      <c r="K130" s="123"/>
    </row>
    <row r="131" spans="2:11" x14ac:dyDescent="0.3">
      <c r="B131" s="123"/>
      <c r="C131" s="123"/>
      <c r="D131" s="123"/>
      <c r="E131" s="123"/>
      <c r="F131" s="123"/>
      <c r="G131" s="123"/>
      <c r="H131" s="123"/>
      <c r="I131" s="123"/>
      <c r="J131" s="123"/>
      <c r="K131" s="123"/>
    </row>
    <row r="132" spans="2:11" x14ac:dyDescent="0.3">
      <c r="B132" s="147"/>
      <c r="C132" s="147"/>
      <c r="D132" s="147"/>
      <c r="E132" s="147"/>
      <c r="F132" s="147"/>
      <c r="G132" s="147"/>
      <c r="H132" s="147"/>
      <c r="I132" s="147"/>
      <c r="J132" s="147"/>
      <c r="K132" s="147"/>
    </row>
    <row r="133" spans="2:11" x14ac:dyDescent="0.3">
      <c r="B133" s="147"/>
      <c r="C133" s="147"/>
      <c r="D133" s="147"/>
      <c r="E133" s="147"/>
      <c r="F133" s="147"/>
      <c r="G133" s="147"/>
      <c r="H133" s="147"/>
      <c r="I133" s="147"/>
      <c r="J133" s="147"/>
      <c r="K133" s="147"/>
    </row>
    <row r="134" spans="2:11" x14ac:dyDescent="0.3">
      <c r="B134" s="147"/>
      <c r="C134" s="147"/>
      <c r="D134" s="147"/>
      <c r="E134" s="147"/>
      <c r="F134" s="147"/>
      <c r="G134" s="147"/>
      <c r="H134" s="147"/>
      <c r="I134" s="147"/>
      <c r="J134" s="147"/>
      <c r="K134" s="147"/>
    </row>
    <row r="135" spans="2:11" x14ac:dyDescent="0.3">
      <c r="B135" s="147"/>
      <c r="C135" s="147"/>
      <c r="D135" s="147"/>
      <c r="E135" s="147"/>
      <c r="F135" s="147"/>
      <c r="G135" s="147"/>
      <c r="H135" s="147"/>
      <c r="I135" s="147"/>
      <c r="J135" s="147"/>
      <c r="K135" s="147"/>
    </row>
    <row r="136" spans="2:11" x14ac:dyDescent="0.3">
      <c r="B136" s="147"/>
      <c r="C136" s="147"/>
      <c r="D136" s="147"/>
      <c r="E136" s="147"/>
      <c r="F136" s="147"/>
      <c r="G136" s="147"/>
      <c r="H136" s="147"/>
      <c r="I136" s="147"/>
      <c r="J136" s="147"/>
      <c r="K136" s="147"/>
    </row>
    <row r="137" spans="2:11" x14ac:dyDescent="0.3">
      <c r="B137" s="147"/>
      <c r="C137" s="147"/>
      <c r="D137" s="147"/>
      <c r="E137" s="147"/>
      <c r="F137" s="147"/>
      <c r="G137" s="147"/>
      <c r="H137" s="147"/>
      <c r="I137" s="147"/>
      <c r="J137" s="147"/>
      <c r="K137" s="147"/>
    </row>
    <row r="138" spans="2:11" x14ac:dyDescent="0.3">
      <c r="B138" s="147"/>
      <c r="C138" s="147"/>
      <c r="D138" s="147"/>
      <c r="E138" s="147"/>
      <c r="F138" s="147"/>
      <c r="G138" s="147"/>
      <c r="H138" s="147"/>
      <c r="I138" s="147"/>
      <c r="J138" s="147"/>
      <c r="K138" s="147"/>
    </row>
    <row r="139" spans="2:11" x14ac:dyDescent="0.3">
      <c r="B139" s="147"/>
      <c r="C139" s="147"/>
      <c r="D139" s="147"/>
      <c r="E139" s="147"/>
      <c r="F139" s="147"/>
      <c r="G139" s="147"/>
      <c r="H139" s="147"/>
      <c r="I139" s="147"/>
      <c r="J139" s="147"/>
      <c r="K139" s="147"/>
    </row>
    <row r="140" spans="2:11" x14ac:dyDescent="0.3">
      <c r="B140" s="147"/>
      <c r="C140" s="147"/>
      <c r="D140" s="147"/>
      <c r="E140" s="147"/>
      <c r="F140" s="147"/>
      <c r="G140" s="147"/>
      <c r="H140" s="147"/>
      <c r="I140" s="147"/>
      <c r="J140" s="147"/>
      <c r="K140" s="147"/>
    </row>
    <row r="141" spans="2:11" x14ac:dyDescent="0.3">
      <c r="B141" s="147"/>
      <c r="C141" s="147"/>
      <c r="D141" s="147"/>
      <c r="E141" s="147"/>
      <c r="F141" s="147"/>
      <c r="G141" s="147"/>
      <c r="H141" s="147"/>
      <c r="I141" s="147"/>
      <c r="J141" s="147"/>
      <c r="K141" s="147"/>
    </row>
    <row r="142" spans="2:11" x14ac:dyDescent="0.3">
      <c r="B142" s="147"/>
      <c r="C142" s="147"/>
      <c r="D142" s="147"/>
      <c r="E142" s="147"/>
      <c r="F142" s="147"/>
      <c r="G142" s="147"/>
      <c r="H142" s="147"/>
      <c r="I142" s="147"/>
      <c r="J142" s="147"/>
      <c r="K142" s="147"/>
    </row>
    <row r="143" spans="2:11" x14ac:dyDescent="0.3">
      <c r="B143" s="147"/>
      <c r="C143" s="147"/>
      <c r="D143" s="147"/>
      <c r="E143" s="147"/>
      <c r="F143" s="147"/>
      <c r="G143" s="147"/>
      <c r="H143" s="147"/>
      <c r="I143" s="147"/>
      <c r="J143" s="147"/>
      <c r="K143" s="147"/>
    </row>
    <row r="144" spans="2:11" x14ac:dyDescent="0.3">
      <c r="B144" s="147"/>
      <c r="C144" s="147"/>
      <c r="D144" s="147"/>
      <c r="E144" s="147"/>
      <c r="F144" s="147"/>
      <c r="G144" s="147"/>
      <c r="H144" s="147"/>
      <c r="I144" s="147"/>
      <c r="J144" s="147"/>
      <c r="K144" s="147"/>
    </row>
    <row r="145" spans="2:11" x14ac:dyDescent="0.3">
      <c r="B145" s="147"/>
      <c r="C145" s="147"/>
      <c r="D145" s="147"/>
      <c r="E145" s="147"/>
      <c r="F145" s="147"/>
      <c r="G145" s="147"/>
      <c r="H145" s="147"/>
      <c r="I145" s="147"/>
      <c r="J145" s="147"/>
      <c r="K145" s="147"/>
    </row>
    <row r="146" spans="2:11" x14ac:dyDescent="0.3">
      <c r="B146" s="147"/>
      <c r="C146" s="147"/>
      <c r="D146" s="147"/>
      <c r="E146" s="147"/>
      <c r="F146" s="147"/>
      <c r="G146" s="147"/>
      <c r="H146" s="147"/>
      <c r="I146" s="147"/>
      <c r="J146" s="147"/>
      <c r="K146" s="147"/>
    </row>
    <row r="147" spans="2:11" x14ac:dyDescent="0.3">
      <c r="B147" s="123"/>
      <c r="C147" s="123"/>
      <c r="D147" s="123"/>
      <c r="E147" s="123"/>
      <c r="F147" s="123"/>
      <c r="G147" s="123"/>
      <c r="H147" s="123"/>
      <c r="I147" s="123"/>
      <c r="J147" s="123"/>
      <c r="K147" s="123"/>
    </row>
    <row r="148" spans="2:11" x14ac:dyDescent="0.3">
      <c r="B148" s="123"/>
      <c r="C148" s="123"/>
      <c r="D148" s="123"/>
      <c r="E148" s="123"/>
      <c r="F148" s="123"/>
      <c r="G148" s="123"/>
      <c r="H148" s="123"/>
      <c r="I148" s="123"/>
      <c r="J148" s="123"/>
      <c r="K148" s="123"/>
    </row>
    <row r="149" spans="2:11" x14ac:dyDescent="0.3">
      <c r="B149" s="147"/>
      <c r="C149" s="147"/>
      <c r="D149" s="147"/>
      <c r="E149" s="147"/>
      <c r="F149" s="147"/>
      <c r="G149" s="147"/>
      <c r="H149" s="147"/>
      <c r="I149" s="147"/>
      <c r="J149" s="147"/>
      <c r="K149" s="147"/>
    </row>
    <row r="150" spans="2:11" x14ac:dyDescent="0.3">
      <c r="B150" s="147"/>
      <c r="C150" s="147"/>
      <c r="D150" s="147"/>
      <c r="E150" s="147"/>
      <c r="F150" s="147"/>
      <c r="G150" s="147"/>
      <c r="H150" s="147"/>
      <c r="I150" s="147"/>
      <c r="J150" s="147"/>
      <c r="K150" s="147"/>
    </row>
    <row r="151" spans="2:11" x14ac:dyDescent="0.3">
      <c r="B151" s="147"/>
      <c r="C151" s="147"/>
      <c r="D151" s="147"/>
      <c r="E151" s="147"/>
      <c r="F151" s="147"/>
      <c r="G151" s="147"/>
      <c r="H151" s="147"/>
      <c r="I151" s="147"/>
      <c r="J151" s="147"/>
      <c r="K151" s="147"/>
    </row>
    <row r="152" spans="2:11" x14ac:dyDescent="0.3">
      <c r="B152" s="147"/>
      <c r="C152" s="147"/>
      <c r="D152" s="147"/>
      <c r="E152" s="147"/>
      <c r="F152" s="147"/>
      <c r="G152" s="147"/>
      <c r="H152" s="147"/>
      <c r="I152" s="147"/>
      <c r="J152" s="147"/>
      <c r="K152" s="147"/>
    </row>
    <row r="153" spans="2:11" x14ac:dyDescent="0.3">
      <c r="B153" s="147"/>
      <c r="C153" s="147"/>
      <c r="D153" s="147"/>
      <c r="E153" s="147"/>
      <c r="F153" s="147"/>
      <c r="G153" s="147"/>
      <c r="H153" s="147"/>
      <c r="I153" s="147"/>
      <c r="J153" s="147"/>
      <c r="K153" s="147"/>
    </row>
    <row r="154" spans="2:11" x14ac:dyDescent="0.3">
      <c r="B154" s="147"/>
      <c r="C154" s="147"/>
      <c r="D154" s="147"/>
      <c r="E154" s="147"/>
      <c r="F154" s="147"/>
      <c r="G154" s="147"/>
      <c r="H154" s="147"/>
      <c r="I154" s="147"/>
      <c r="J154" s="147"/>
      <c r="K154" s="147"/>
    </row>
    <row r="155" spans="2:11" x14ac:dyDescent="0.3">
      <c r="B155" s="147"/>
      <c r="C155" s="147"/>
      <c r="D155" s="147"/>
      <c r="E155" s="147"/>
      <c r="F155" s="147"/>
      <c r="G155" s="147"/>
      <c r="H155" s="147"/>
      <c r="I155" s="147"/>
      <c r="J155" s="147"/>
      <c r="K155" s="147"/>
    </row>
    <row r="156" spans="2:11" x14ac:dyDescent="0.3">
      <c r="B156" s="147"/>
      <c r="C156" s="147"/>
      <c r="D156" s="147"/>
      <c r="E156" s="147"/>
      <c r="F156" s="147"/>
      <c r="G156" s="147"/>
      <c r="H156" s="147"/>
      <c r="I156" s="147"/>
      <c r="J156" s="147"/>
      <c r="K156" s="147"/>
    </row>
    <row r="157" spans="2:11" x14ac:dyDescent="0.3">
      <c r="B157" s="147"/>
      <c r="C157" s="147"/>
      <c r="D157" s="147"/>
      <c r="E157" s="147"/>
      <c r="F157" s="147"/>
      <c r="G157" s="147"/>
      <c r="H157" s="147"/>
      <c r="I157" s="147"/>
      <c r="J157" s="147"/>
      <c r="K157" s="147"/>
    </row>
    <row r="158" spans="2:11" x14ac:dyDescent="0.3">
      <c r="B158" s="147"/>
      <c r="C158" s="147"/>
      <c r="D158" s="147"/>
      <c r="E158" s="147"/>
      <c r="F158" s="147"/>
      <c r="G158" s="147"/>
      <c r="H158" s="147"/>
      <c r="I158" s="147"/>
      <c r="J158" s="147"/>
      <c r="K158" s="147"/>
    </row>
    <row r="159" spans="2:11" x14ac:dyDescent="0.3">
      <c r="B159" s="147"/>
      <c r="C159" s="147"/>
      <c r="D159" s="147"/>
      <c r="E159" s="147"/>
      <c r="F159" s="147"/>
      <c r="G159" s="147"/>
      <c r="H159" s="147"/>
      <c r="I159" s="147"/>
      <c r="J159" s="147"/>
      <c r="K159" s="147"/>
    </row>
    <row r="160" spans="2:11" x14ac:dyDescent="0.3">
      <c r="B160" s="147"/>
      <c r="C160" s="147"/>
      <c r="D160" s="147"/>
      <c r="E160" s="147"/>
      <c r="F160" s="147"/>
      <c r="G160" s="147"/>
      <c r="H160" s="147"/>
      <c r="I160" s="147"/>
      <c r="J160" s="147"/>
      <c r="K160" s="147"/>
    </row>
    <row r="161" spans="2:11" x14ac:dyDescent="0.3">
      <c r="B161" s="147"/>
      <c r="C161" s="147"/>
      <c r="D161" s="147"/>
      <c r="E161" s="147"/>
      <c r="F161" s="147"/>
      <c r="G161" s="147"/>
      <c r="H161" s="147"/>
      <c r="I161" s="147"/>
      <c r="J161" s="147"/>
      <c r="K161" s="147"/>
    </row>
    <row r="162" spans="2:11" x14ac:dyDescent="0.3">
      <c r="B162" s="147"/>
      <c r="C162" s="147"/>
      <c r="D162" s="147"/>
      <c r="E162" s="147"/>
      <c r="F162" s="147"/>
      <c r="G162" s="147"/>
      <c r="H162" s="147"/>
      <c r="I162" s="147"/>
      <c r="J162" s="147"/>
      <c r="K162" s="147"/>
    </row>
    <row r="163" spans="2:11" x14ac:dyDescent="0.3">
      <c r="B163" s="147"/>
      <c r="C163" s="147"/>
      <c r="D163" s="147"/>
      <c r="E163" s="147"/>
      <c r="F163" s="147"/>
      <c r="G163" s="147"/>
      <c r="H163" s="147"/>
      <c r="I163" s="147"/>
      <c r="J163" s="147"/>
      <c r="K163" s="147"/>
    </row>
    <row r="164" spans="2:11" x14ac:dyDescent="0.3">
      <c r="B164" s="147"/>
      <c r="C164" s="147"/>
      <c r="D164" s="147"/>
      <c r="E164" s="147"/>
      <c r="F164" s="147"/>
      <c r="G164" s="147"/>
      <c r="H164" s="147"/>
      <c r="I164" s="147"/>
      <c r="J164" s="147"/>
      <c r="K164" s="147"/>
    </row>
    <row r="165" spans="2:11" x14ac:dyDescent="0.3">
      <c r="B165" s="147"/>
      <c r="C165" s="147"/>
      <c r="D165" s="147"/>
      <c r="E165" s="147"/>
      <c r="F165" s="147"/>
      <c r="G165" s="147"/>
      <c r="H165" s="147"/>
      <c r="I165" s="147"/>
      <c r="J165" s="147"/>
      <c r="K165" s="147"/>
    </row>
    <row r="166" spans="2:11" x14ac:dyDescent="0.3">
      <c r="B166" s="147"/>
      <c r="C166" s="147"/>
      <c r="D166" s="147"/>
      <c r="E166" s="147"/>
      <c r="F166" s="147"/>
      <c r="G166" s="147"/>
      <c r="H166" s="147"/>
      <c r="I166" s="147"/>
      <c r="J166" s="147"/>
      <c r="K166" s="147"/>
    </row>
    <row r="167" spans="2:11" x14ac:dyDescent="0.3">
      <c r="B167" s="147"/>
      <c r="C167" s="147"/>
      <c r="D167" s="147"/>
      <c r="E167" s="147"/>
      <c r="F167" s="147"/>
      <c r="G167" s="147"/>
      <c r="H167" s="147"/>
      <c r="I167" s="147"/>
      <c r="J167" s="147"/>
      <c r="K167" s="147"/>
    </row>
    <row r="168" spans="2:11" x14ac:dyDescent="0.3">
      <c r="B168" s="123"/>
      <c r="C168" s="123"/>
      <c r="D168" s="123"/>
      <c r="E168" s="123"/>
      <c r="F168" s="123"/>
      <c r="G168" s="123"/>
      <c r="H168" s="123"/>
      <c r="I168" s="123"/>
      <c r="J168" s="123"/>
      <c r="K168" s="123"/>
    </row>
    <row r="169" spans="2:11" x14ac:dyDescent="0.3">
      <c r="B169" s="123"/>
      <c r="C169" s="123"/>
      <c r="D169" s="123"/>
      <c r="E169" s="123"/>
      <c r="F169" s="123"/>
      <c r="G169" s="123"/>
      <c r="H169" s="123"/>
      <c r="I169" s="123"/>
      <c r="J169" s="123"/>
      <c r="K169" s="123"/>
    </row>
    <row r="170" spans="2:11" x14ac:dyDescent="0.3">
      <c r="B170" s="147"/>
      <c r="C170" s="147"/>
      <c r="D170" s="147"/>
      <c r="E170" s="147"/>
      <c r="F170" s="147"/>
      <c r="G170" s="147"/>
      <c r="H170" s="147"/>
      <c r="I170" s="147"/>
      <c r="J170" s="147"/>
      <c r="K170" s="147"/>
    </row>
    <row r="171" spans="2:11" x14ac:dyDescent="0.3">
      <c r="B171" s="147"/>
      <c r="C171" s="147"/>
      <c r="D171" s="147"/>
      <c r="E171" s="147"/>
      <c r="F171" s="147"/>
      <c r="G171" s="147"/>
      <c r="H171" s="147"/>
      <c r="I171" s="147"/>
      <c r="J171" s="147"/>
      <c r="K171" s="147"/>
    </row>
    <row r="172" spans="2:11" x14ac:dyDescent="0.3">
      <c r="B172" s="147"/>
      <c r="C172" s="147"/>
      <c r="D172" s="147"/>
      <c r="E172" s="147"/>
      <c r="F172" s="147"/>
      <c r="G172" s="147"/>
      <c r="H172" s="147"/>
      <c r="I172" s="147"/>
      <c r="J172" s="147"/>
      <c r="K172" s="147"/>
    </row>
    <row r="173" spans="2:11" x14ac:dyDescent="0.3">
      <c r="B173" s="147"/>
      <c r="C173" s="147"/>
      <c r="D173" s="147"/>
      <c r="E173" s="147"/>
      <c r="F173" s="147"/>
      <c r="G173" s="147"/>
      <c r="H173" s="147"/>
      <c r="I173" s="147"/>
      <c r="J173" s="147"/>
      <c r="K173" s="147"/>
    </row>
    <row r="174" spans="2:11" x14ac:dyDescent="0.3">
      <c r="B174" s="147"/>
      <c r="C174" s="147"/>
      <c r="D174" s="147"/>
      <c r="E174" s="147"/>
      <c r="F174" s="147"/>
      <c r="G174" s="147"/>
      <c r="H174" s="147"/>
      <c r="I174" s="147"/>
      <c r="J174" s="147"/>
      <c r="K174" s="147"/>
    </row>
    <row r="175" spans="2:11" x14ac:dyDescent="0.3">
      <c r="B175" s="147"/>
      <c r="C175" s="147"/>
      <c r="D175" s="147"/>
      <c r="E175" s="147"/>
      <c r="F175" s="147"/>
      <c r="G175" s="147"/>
      <c r="H175" s="147"/>
      <c r="I175" s="147"/>
      <c r="J175" s="147"/>
      <c r="K175" s="147"/>
    </row>
    <row r="176" spans="2:11" x14ac:dyDescent="0.3">
      <c r="B176" s="147"/>
      <c r="C176" s="147"/>
      <c r="D176" s="147"/>
      <c r="E176" s="147"/>
      <c r="F176" s="147"/>
      <c r="G176" s="147"/>
      <c r="H176" s="147"/>
      <c r="I176" s="147"/>
      <c r="J176" s="147"/>
      <c r="K176" s="147"/>
    </row>
    <row r="177" spans="2:11" x14ac:dyDescent="0.3">
      <c r="B177" s="147"/>
      <c r="C177" s="147"/>
      <c r="D177" s="147"/>
      <c r="E177" s="147"/>
      <c r="F177" s="147"/>
      <c r="G177" s="147"/>
      <c r="H177" s="147"/>
      <c r="I177" s="147"/>
      <c r="J177" s="147"/>
      <c r="K177" s="147"/>
    </row>
    <row r="178" spans="2:11" x14ac:dyDescent="0.3">
      <c r="B178" s="147"/>
      <c r="C178" s="147"/>
      <c r="D178" s="147"/>
      <c r="E178" s="147"/>
      <c r="F178" s="147"/>
      <c r="G178" s="147"/>
      <c r="H178" s="147"/>
      <c r="I178" s="147"/>
      <c r="J178" s="147"/>
      <c r="K178" s="147"/>
    </row>
    <row r="179" spans="2:11" x14ac:dyDescent="0.3">
      <c r="B179" s="147"/>
      <c r="C179" s="147"/>
      <c r="D179" s="147"/>
      <c r="E179" s="147"/>
      <c r="F179" s="147"/>
      <c r="G179" s="147"/>
      <c r="H179" s="147"/>
      <c r="I179" s="147"/>
      <c r="J179" s="147"/>
      <c r="K179" s="147"/>
    </row>
    <row r="180" spans="2:11" x14ac:dyDescent="0.3">
      <c r="B180" s="147"/>
      <c r="C180" s="147"/>
      <c r="D180" s="147"/>
      <c r="E180" s="147"/>
      <c r="F180" s="147"/>
      <c r="G180" s="147"/>
      <c r="H180" s="147"/>
      <c r="I180" s="147"/>
      <c r="J180" s="147"/>
      <c r="K180" s="147"/>
    </row>
    <row r="181" spans="2:11" x14ac:dyDescent="0.3">
      <c r="B181" s="147"/>
      <c r="C181" s="147"/>
      <c r="D181" s="147"/>
      <c r="E181" s="147"/>
      <c r="F181" s="147"/>
      <c r="G181" s="147"/>
      <c r="H181" s="147"/>
      <c r="I181" s="147"/>
      <c r="J181" s="147"/>
      <c r="K181" s="147"/>
    </row>
    <row r="182" spans="2:11" x14ac:dyDescent="0.3">
      <c r="B182" s="147"/>
      <c r="C182" s="147"/>
      <c r="D182" s="147"/>
      <c r="E182" s="147"/>
      <c r="F182" s="147"/>
      <c r="G182" s="147"/>
      <c r="H182" s="147"/>
      <c r="I182" s="147"/>
      <c r="J182" s="147"/>
      <c r="K182" s="147"/>
    </row>
    <row r="183" spans="2:11" x14ac:dyDescent="0.3">
      <c r="B183" s="147"/>
      <c r="C183" s="147"/>
      <c r="D183" s="147"/>
      <c r="E183" s="147"/>
      <c r="F183" s="147"/>
      <c r="G183" s="147"/>
      <c r="H183" s="147"/>
      <c r="I183" s="147"/>
      <c r="J183" s="147"/>
      <c r="K183" s="147"/>
    </row>
    <row r="184" spans="2:11" x14ac:dyDescent="0.3">
      <c r="B184" s="147"/>
      <c r="C184" s="147"/>
      <c r="D184" s="147"/>
      <c r="E184" s="147"/>
      <c r="F184" s="147"/>
      <c r="G184" s="147"/>
      <c r="H184" s="147"/>
      <c r="I184" s="147"/>
      <c r="J184" s="147"/>
      <c r="K184" s="147"/>
    </row>
    <row r="185" spans="2:11" x14ac:dyDescent="0.3">
      <c r="B185" s="125"/>
      <c r="C185" s="125"/>
      <c r="D185" s="125"/>
      <c r="E185" s="125"/>
      <c r="F185" s="125"/>
      <c r="G185" s="125"/>
      <c r="H185" s="125"/>
      <c r="I185" s="125"/>
      <c r="J185" s="125"/>
      <c r="K185" s="125"/>
    </row>
    <row r="186" spans="2:11" x14ac:dyDescent="0.3">
      <c r="B186" s="125"/>
      <c r="C186" s="125"/>
      <c r="D186" s="125"/>
      <c r="E186" s="125"/>
      <c r="F186" s="125"/>
      <c r="G186" s="125"/>
      <c r="H186" s="125"/>
      <c r="I186" s="125"/>
      <c r="J186" s="125"/>
      <c r="K186" s="125"/>
    </row>
    <row r="187" spans="2:11" x14ac:dyDescent="0.3">
      <c r="B187" s="147"/>
      <c r="C187" s="147"/>
      <c r="D187" s="147"/>
      <c r="E187" s="147"/>
      <c r="F187" s="147"/>
      <c r="G187" s="147"/>
      <c r="H187" s="147"/>
      <c r="I187" s="147"/>
      <c r="J187" s="147"/>
      <c r="K187" s="147"/>
    </row>
    <row r="188" spans="2:11" x14ac:dyDescent="0.3">
      <c r="B188" s="147"/>
      <c r="C188" s="147"/>
      <c r="D188" s="147"/>
      <c r="E188" s="147"/>
      <c r="F188" s="147"/>
      <c r="G188" s="147"/>
      <c r="H188" s="147"/>
      <c r="I188" s="147"/>
      <c r="J188" s="147"/>
      <c r="K188" s="147"/>
    </row>
    <row r="189" spans="2:11" x14ac:dyDescent="0.3">
      <c r="B189" s="147"/>
      <c r="C189" s="147"/>
      <c r="D189" s="147"/>
      <c r="E189" s="147"/>
      <c r="F189" s="147"/>
      <c r="G189" s="147"/>
      <c r="H189" s="147"/>
      <c r="I189" s="147"/>
      <c r="J189" s="147"/>
      <c r="K189" s="147"/>
    </row>
    <row r="190" spans="2:11" x14ac:dyDescent="0.3">
      <c r="B190" s="147"/>
      <c r="C190" s="147"/>
      <c r="D190" s="147"/>
      <c r="E190" s="147"/>
      <c r="F190" s="147"/>
      <c r="G190" s="147"/>
      <c r="H190" s="147"/>
      <c r="I190" s="147"/>
      <c r="J190" s="147"/>
      <c r="K190" s="147"/>
    </row>
    <row r="191" spans="2:11" x14ac:dyDescent="0.3">
      <c r="B191" s="147"/>
      <c r="C191" s="147"/>
      <c r="D191" s="147"/>
      <c r="E191" s="147"/>
      <c r="F191" s="147"/>
      <c r="G191" s="147"/>
      <c r="H191" s="147"/>
      <c r="I191" s="147"/>
      <c r="J191" s="147"/>
      <c r="K191" s="147"/>
    </row>
    <row r="192" spans="2:11" x14ac:dyDescent="0.3">
      <c r="B192" s="147"/>
      <c r="C192" s="147"/>
      <c r="D192" s="147"/>
      <c r="E192" s="147"/>
      <c r="F192" s="147"/>
      <c r="G192" s="147"/>
      <c r="H192" s="147"/>
      <c r="I192" s="147"/>
      <c r="J192" s="147"/>
      <c r="K192" s="147"/>
    </row>
    <row r="193" spans="2:11" x14ac:dyDescent="0.3">
      <c r="B193" s="147"/>
      <c r="C193" s="147"/>
      <c r="D193" s="147"/>
      <c r="E193" s="147"/>
      <c r="F193" s="147"/>
      <c r="G193" s="147"/>
      <c r="H193" s="147"/>
      <c r="I193" s="147"/>
      <c r="J193" s="147"/>
      <c r="K193" s="147"/>
    </row>
    <row r="194" spans="2:11" x14ac:dyDescent="0.3">
      <c r="B194" s="147"/>
      <c r="C194" s="147"/>
      <c r="D194" s="147"/>
      <c r="E194" s="147"/>
      <c r="F194" s="147"/>
      <c r="G194" s="147"/>
      <c r="H194" s="147"/>
      <c r="I194" s="147"/>
      <c r="J194" s="147"/>
      <c r="K194" s="147"/>
    </row>
    <row r="195" spans="2:11" x14ac:dyDescent="0.3">
      <c r="B195" s="147"/>
      <c r="C195" s="147"/>
      <c r="D195" s="147"/>
      <c r="E195" s="147"/>
      <c r="F195" s="147"/>
      <c r="G195" s="147"/>
      <c r="H195" s="147"/>
      <c r="I195" s="147"/>
      <c r="J195" s="147"/>
      <c r="K195" s="147"/>
    </row>
    <row r="196" spans="2:11" x14ac:dyDescent="0.3">
      <c r="B196" s="147"/>
      <c r="C196" s="147"/>
      <c r="D196" s="147"/>
      <c r="E196" s="147"/>
      <c r="F196" s="147"/>
      <c r="G196" s="147"/>
      <c r="H196" s="147"/>
      <c r="I196" s="147"/>
      <c r="J196" s="147"/>
      <c r="K196" s="147"/>
    </row>
    <row r="197" spans="2:11" x14ac:dyDescent="0.3">
      <c r="B197" s="147"/>
      <c r="C197" s="147"/>
      <c r="D197" s="147"/>
      <c r="E197" s="147"/>
      <c r="F197" s="147"/>
      <c r="G197" s="147"/>
      <c r="H197" s="147"/>
      <c r="I197" s="147"/>
      <c r="J197" s="147"/>
      <c r="K197" s="147"/>
    </row>
    <row r="198" spans="2:11" x14ac:dyDescent="0.3">
      <c r="B198" s="147"/>
      <c r="C198" s="147"/>
      <c r="D198" s="147"/>
      <c r="E198" s="147"/>
      <c r="F198" s="147"/>
      <c r="G198" s="147"/>
      <c r="H198" s="147"/>
      <c r="I198" s="147"/>
      <c r="J198" s="147"/>
      <c r="K198" s="147"/>
    </row>
    <row r="199" spans="2:11" x14ac:dyDescent="0.3">
      <c r="B199" s="147"/>
      <c r="C199" s="147"/>
      <c r="D199" s="147"/>
      <c r="E199" s="147"/>
      <c r="F199" s="147"/>
      <c r="G199" s="147"/>
      <c r="H199" s="147"/>
      <c r="I199" s="147"/>
      <c r="J199" s="147"/>
      <c r="K199" s="147"/>
    </row>
    <row r="200" spans="2:11" x14ac:dyDescent="0.3">
      <c r="B200" s="125"/>
      <c r="C200" s="125"/>
      <c r="D200" s="125"/>
      <c r="E200" s="125"/>
      <c r="F200" s="125"/>
      <c r="G200" s="125"/>
      <c r="H200" s="125"/>
      <c r="I200" s="125"/>
      <c r="J200" s="125"/>
      <c r="K200" s="125"/>
    </row>
    <row r="201" spans="2:11" x14ac:dyDescent="0.3">
      <c r="B201" s="123"/>
      <c r="C201" s="123"/>
      <c r="D201" s="123"/>
      <c r="E201" s="123"/>
      <c r="F201" s="123"/>
      <c r="G201" s="123"/>
      <c r="H201" s="123"/>
      <c r="I201" s="123"/>
      <c r="J201" s="123"/>
      <c r="K201" s="123"/>
    </row>
    <row r="202" spans="2:11" x14ac:dyDescent="0.3">
      <c r="B202" s="123"/>
      <c r="C202" s="123"/>
      <c r="D202" s="123"/>
      <c r="E202" s="123"/>
      <c r="F202" s="123"/>
      <c r="G202" s="123"/>
      <c r="H202" s="123"/>
      <c r="I202" s="123"/>
      <c r="J202" s="123"/>
      <c r="K202" s="123"/>
    </row>
  </sheetData>
  <sheetProtection sheet="1" objects="1" scenarios="1"/>
  <mergeCells count="12">
    <mergeCell ref="B187:K199"/>
    <mergeCell ref="B48:K62"/>
    <mergeCell ref="B65:K81"/>
    <mergeCell ref="B84:K93"/>
    <mergeCell ref="A1:B1"/>
    <mergeCell ref="B3:K14"/>
    <mergeCell ref="B17:K45"/>
    <mergeCell ref="B96:K102"/>
    <mergeCell ref="B105:K129"/>
    <mergeCell ref="B132:K146"/>
    <mergeCell ref="B149:K167"/>
    <mergeCell ref="B170:K184"/>
  </mergeCells>
  <hyperlinks>
    <hyperlink ref="A1:B1" location="Index!B5" display="Index (klikken)"/>
    <hyperlink ref="B3" r:id="rId1" location=".VeAoqvntlHw"/>
  </hyperlinks>
  <pageMargins left="0.39370078740157483" right="0.39370078740157483" top="0.39370078740157483" bottom="0.39370078740157483" header="0.31496062992125984" footer="0.31496062992125984"/>
  <pageSetup paperSize="9" scale="72" fitToHeight="0"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2"/>
  <dimension ref="A1:N148"/>
  <sheetViews>
    <sheetView showGridLines="0" zoomScale="90" zoomScaleNormal="90" workbookViewId="0">
      <pane ySplit="2" topLeftCell="A3" activePane="bottomLeft" state="frozen"/>
      <selection activeCell="H1" sqref="H1:M1"/>
      <selection pane="bottomLeft" activeCell="A3" sqref="A3"/>
    </sheetView>
  </sheetViews>
  <sheetFormatPr baseColWidth="10" defaultRowHeight="14.4" x14ac:dyDescent="0.3"/>
  <cols>
    <col min="1" max="1" width="1.6640625" customWidth="1"/>
    <col min="2" max="2" width="20.33203125" customWidth="1"/>
    <col min="3" max="9" width="9.77734375" customWidth="1"/>
    <col min="10" max="10" width="4.5546875" customWidth="1"/>
    <col min="11" max="11" width="20.33203125" customWidth="1"/>
    <col min="12" max="52" width="9.77734375" customWidth="1"/>
  </cols>
  <sheetData>
    <row r="1" spans="1:12" ht="18" x14ac:dyDescent="0.35">
      <c r="A1" s="167" t="s">
        <v>114</v>
      </c>
      <c r="B1" s="167"/>
      <c r="C1" s="56" t="s">
        <v>493</v>
      </c>
      <c r="D1" s="57"/>
      <c r="E1" s="57"/>
      <c r="F1" s="57"/>
      <c r="G1" s="57"/>
      <c r="H1" s="58"/>
      <c r="I1" s="58"/>
      <c r="J1" s="58"/>
      <c r="K1" s="58"/>
      <c r="L1" s="121"/>
    </row>
    <row r="2" spans="1:12" ht="14.4" customHeight="1" x14ac:dyDescent="0.3"/>
    <row r="4" spans="1:12" x14ac:dyDescent="0.3">
      <c r="B4" s="192" t="s">
        <v>494</v>
      </c>
      <c r="C4" s="193"/>
      <c r="D4" s="193"/>
      <c r="E4" s="115"/>
      <c r="K4" s="63"/>
    </row>
    <row r="36" spans="2:5" x14ac:dyDescent="0.3">
      <c r="B36" s="192" t="s">
        <v>579</v>
      </c>
      <c r="C36" s="154"/>
      <c r="D36" s="154"/>
      <c r="E36" s="132"/>
    </row>
    <row r="64" spans="2:5" x14ac:dyDescent="0.3">
      <c r="B64" s="192" t="s">
        <v>495</v>
      </c>
      <c r="C64" s="154"/>
      <c r="D64" s="154"/>
      <c r="E64" s="115"/>
    </row>
    <row r="92" spans="2:13" x14ac:dyDescent="0.3">
      <c r="B92" s="192" t="s">
        <v>496</v>
      </c>
      <c r="C92" s="154"/>
      <c r="D92" s="154"/>
      <c r="E92" s="154"/>
      <c r="K92" s="192" t="s">
        <v>497</v>
      </c>
      <c r="L92" s="154"/>
      <c r="M92" s="154"/>
    </row>
    <row r="120" spans="2:14" x14ac:dyDescent="0.3">
      <c r="B120" s="192" t="s">
        <v>498</v>
      </c>
      <c r="C120" s="154"/>
      <c r="D120" s="154"/>
      <c r="E120" s="154"/>
      <c r="K120" s="192" t="s">
        <v>499</v>
      </c>
      <c r="L120" s="193"/>
      <c r="M120" s="193"/>
      <c r="N120" s="193"/>
    </row>
    <row r="148" spans="2:14" x14ac:dyDescent="0.3">
      <c r="B148" s="192" t="s">
        <v>500</v>
      </c>
      <c r="C148" s="154"/>
      <c r="D148" s="154"/>
      <c r="E148" s="154"/>
      <c r="K148" s="192" t="s">
        <v>501</v>
      </c>
      <c r="L148" s="154"/>
      <c r="M148" s="154"/>
      <c r="N148" s="154"/>
    </row>
  </sheetData>
  <sheetProtection sheet="1" objects="1" scenarios="1"/>
  <mergeCells count="10">
    <mergeCell ref="A1:B1"/>
    <mergeCell ref="K92:M92"/>
    <mergeCell ref="K148:N148"/>
    <mergeCell ref="B64:D64"/>
    <mergeCell ref="B92:E92"/>
    <mergeCell ref="B120:E120"/>
    <mergeCell ref="B148:E148"/>
    <mergeCell ref="B4:D4"/>
    <mergeCell ref="K120:N120"/>
    <mergeCell ref="B36:D36"/>
  </mergeCells>
  <hyperlinks>
    <hyperlink ref="A1:B1" location="Index!B5" display="Index (klikken)"/>
    <hyperlink ref="B120:D120" location="'Nationaliteit moeder'!A212" display="Bevallingswijze over nationaliteit van de moeder"/>
    <hyperlink ref="B148:D148" location="'Nationaliteit moeder'!A254" display="Peridurale verdoving over nationaliteit van de moeder"/>
    <hyperlink ref="K92:M92" location="'Grossesse multiple'!A38" display="Grossesse multiple par nationalité de la mère"/>
    <hyperlink ref="K120:M120" location="'Mode d''accouchement'!A35" display="Mode d'accouchement par nationalité de la mère"/>
    <hyperlink ref="K148:N148" location="'Anesthésie péridurale'!A35" display="Anesthésie péridurale par nationalité de la mère"/>
    <hyperlink ref="B4" location="'Durée de séjour de la mère'!A62" display="Durée de séjour de la mère par nationalité"/>
    <hyperlink ref="B36:C36" location="'Nationalité de la mère'!A107" display=" Âge de la mère par nationalité"/>
    <hyperlink ref="B64:D64" location="'Nationalité de la mère'!A128" display=" Poids de naissance par nationalité de la mère"/>
    <hyperlink ref="B92:D92" location="'Nationaliteit moeder'!A170" display="'Nationaliteit moeder'!A170"/>
    <hyperlink ref="B92:E92" location="'Nationalité de la mère'!A170" display="'Nationalité de la mère'!A170"/>
    <hyperlink ref="B120:E120" location="'Nationalité de la mère'!A212" display="Mode d'accouchement selon la nationalité de la mère"/>
    <hyperlink ref="B148:E148" location="'Nationalité de la mère'!A254" display="Anesthésie péridurale selon la nationalité de la mère"/>
    <hyperlink ref="B36:D36" location="'Nationalité de la mère'!A107" display=" Âge de la mère par nationalité de la mère"/>
  </hyperlinks>
  <pageMargins left="0.70866141732283472" right="0.70866141732283472" top="0.74803149606299213" bottom="0.74803149606299213" header="0.31496062992125984" footer="0.31496062992125984"/>
  <pageSetup paperSize="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3"/>
  <dimension ref="A1:M172"/>
  <sheetViews>
    <sheetView showGridLines="0" zoomScale="90" zoomScaleNormal="90" workbookViewId="0">
      <pane ySplit="2" topLeftCell="A3" activePane="bottomLeft" state="frozen"/>
      <selection pane="bottomLeft" activeCell="A3" sqref="A3"/>
    </sheetView>
  </sheetViews>
  <sheetFormatPr baseColWidth="10" defaultRowHeight="14.4" x14ac:dyDescent="0.3"/>
  <cols>
    <col min="1" max="1" width="1.6640625" customWidth="1"/>
    <col min="2" max="2" width="20.33203125" customWidth="1"/>
    <col min="3" max="9" width="9.77734375" customWidth="1"/>
    <col min="10" max="10" width="4.5546875" customWidth="1"/>
    <col min="11" max="11" width="20.33203125" customWidth="1"/>
    <col min="12" max="52" width="9.77734375" customWidth="1"/>
  </cols>
  <sheetData>
    <row r="1" spans="1:12" ht="18" x14ac:dyDescent="0.35">
      <c r="A1" s="167" t="s">
        <v>114</v>
      </c>
      <c r="B1" s="167"/>
      <c r="C1" s="56" t="s">
        <v>502</v>
      </c>
      <c r="D1" s="57"/>
      <c r="E1" s="57"/>
      <c r="F1" s="57"/>
      <c r="G1" s="57"/>
      <c r="H1" s="58"/>
      <c r="I1" s="58"/>
      <c r="J1" s="58"/>
      <c r="K1" s="58"/>
      <c r="L1" s="121"/>
    </row>
    <row r="2" spans="1:12" ht="14.4" customHeight="1" x14ac:dyDescent="0.3"/>
    <row r="4" spans="1:12" x14ac:dyDescent="0.3">
      <c r="B4" s="192" t="s">
        <v>503</v>
      </c>
      <c r="C4" s="154"/>
      <c r="D4" s="154"/>
      <c r="E4" s="154"/>
      <c r="K4" s="63"/>
    </row>
    <row r="32" spans="2:5" x14ac:dyDescent="0.3">
      <c r="B32" s="192" t="s">
        <v>504</v>
      </c>
      <c r="C32" s="154"/>
      <c r="D32" s="154"/>
      <c r="E32" s="132"/>
    </row>
    <row r="60" spans="2:4" x14ac:dyDescent="0.3">
      <c r="B60" s="192" t="s">
        <v>505</v>
      </c>
      <c r="C60" s="154"/>
      <c r="D60" s="154"/>
    </row>
    <row r="88" spans="2:13" x14ac:dyDescent="0.3">
      <c r="B88" s="192" t="s">
        <v>506</v>
      </c>
      <c r="C88" s="154"/>
      <c r="D88" s="154"/>
      <c r="E88" s="132"/>
      <c r="K88" s="192" t="s">
        <v>507</v>
      </c>
      <c r="L88" s="154"/>
      <c r="M88" s="154"/>
    </row>
    <row r="90" spans="2:13" x14ac:dyDescent="0.3">
      <c r="B90" s="86" t="str">
        <f>'Poids de naissance'!A128&amp;" g"</f>
        <v>&lt;  500 g</v>
      </c>
    </row>
    <row r="91" spans="2:13" x14ac:dyDescent="0.3">
      <c r="B91" s="86" t="str">
        <f>'Poids de naissance'!A129&amp;" g"</f>
        <v>500 - 999 g</v>
      </c>
    </row>
    <row r="92" spans="2:13" x14ac:dyDescent="0.3">
      <c r="B92" s="86" t="str">
        <f>'Poids de naissance'!A130&amp;" g"</f>
        <v>1 000 - 1 499 g</v>
      </c>
    </row>
    <row r="93" spans="2:13" x14ac:dyDescent="0.3">
      <c r="B93" s="86" t="str">
        <f>'Poids de naissance'!A131&amp;" g"</f>
        <v>1 500 - 1 999 g</v>
      </c>
    </row>
    <row r="94" spans="2:13" x14ac:dyDescent="0.3">
      <c r="B94" s="86" t="str">
        <f>'Poids de naissance'!A132&amp;" g"</f>
        <v>2 000 - 2 499 g</v>
      </c>
    </row>
    <row r="95" spans="2:13" x14ac:dyDescent="0.3">
      <c r="B95" s="86" t="str">
        <f>'Poids de naissance'!A133&amp;" g"</f>
        <v>2 500 - 2 999 g</v>
      </c>
    </row>
    <row r="96" spans="2:13" x14ac:dyDescent="0.3">
      <c r="B96" s="86" t="str">
        <f>'Poids de naissance'!A134&amp;" g"</f>
        <v>3 000 - 3 499 g</v>
      </c>
    </row>
    <row r="97" spans="2:2" x14ac:dyDescent="0.3">
      <c r="B97" s="86" t="str">
        <f>'Poids de naissance'!A135&amp;" g"</f>
        <v>3 500 - 3 999 g</v>
      </c>
    </row>
    <row r="98" spans="2:2" x14ac:dyDescent="0.3">
      <c r="B98" s="86" t="str">
        <f>'Poids de naissance'!A136&amp;" g"</f>
        <v>4 000 - 4 499 g</v>
      </c>
    </row>
    <row r="99" spans="2:2" x14ac:dyDescent="0.3">
      <c r="B99" s="86" t="str">
        <f>'Poids de naissance'!A137&amp;" g"</f>
        <v>4 500 - 4 999 g</v>
      </c>
    </row>
    <row r="100" spans="2:2" x14ac:dyDescent="0.3">
      <c r="B100" s="86" t="str">
        <f>'Poids de naissance'!A138&amp;" g"</f>
        <v>≥ 5 000 g</v>
      </c>
    </row>
    <row r="101" spans="2:2" x14ac:dyDescent="0.3">
      <c r="B101" s="86" t="str">
        <f>'Poids de naissance'!A139</f>
        <v>Inconnu</v>
      </c>
    </row>
    <row r="116" spans="2:13" x14ac:dyDescent="0.3">
      <c r="B116" s="192" t="s">
        <v>510</v>
      </c>
      <c r="C116" s="154"/>
      <c r="D116" s="154"/>
      <c r="K116" s="192" t="s">
        <v>511</v>
      </c>
      <c r="L116" s="154"/>
      <c r="M116" s="154"/>
    </row>
    <row r="144" spans="2:11" x14ac:dyDescent="0.3">
      <c r="B144" s="192" t="s">
        <v>451</v>
      </c>
      <c r="C144" s="154"/>
      <c r="D144" s="154"/>
      <c r="K144" s="63"/>
    </row>
    <row r="148" spans="2:2" x14ac:dyDescent="0.3">
      <c r="B148" s="85" t="s">
        <v>68</v>
      </c>
    </row>
    <row r="149" spans="2:2" x14ac:dyDescent="0.3">
      <c r="B149" s="85" t="s">
        <v>69</v>
      </c>
    </row>
    <row r="150" spans="2:2" x14ac:dyDescent="0.3">
      <c r="B150" s="85" t="s">
        <v>70</v>
      </c>
    </row>
    <row r="151" spans="2:2" x14ac:dyDescent="0.3">
      <c r="B151" s="85" t="s">
        <v>71</v>
      </c>
    </row>
    <row r="152" spans="2:2" x14ac:dyDescent="0.3">
      <c r="B152" s="85" t="s">
        <v>72</v>
      </c>
    </row>
    <row r="153" spans="2:2" x14ac:dyDescent="0.3">
      <c r="B153" s="85" t="s">
        <v>73</v>
      </c>
    </row>
    <row r="154" spans="2:2" x14ac:dyDescent="0.3">
      <c r="B154" s="85" t="s">
        <v>74</v>
      </c>
    </row>
    <row r="155" spans="2:2" x14ac:dyDescent="0.3">
      <c r="B155" s="85" t="s">
        <v>75</v>
      </c>
    </row>
    <row r="156" spans="2:2" x14ac:dyDescent="0.3">
      <c r="B156" s="85" t="s">
        <v>76</v>
      </c>
    </row>
    <row r="157" spans="2:2" x14ac:dyDescent="0.3">
      <c r="B157" s="85" t="s">
        <v>77</v>
      </c>
    </row>
    <row r="158" spans="2:2" x14ac:dyDescent="0.3">
      <c r="B158" s="85" t="s">
        <v>78</v>
      </c>
    </row>
    <row r="159" spans="2:2" x14ac:dyDescent="0.3">
      <c r="B159" s="85" t="s">
        <v>66</v>
      </c>
    </row>
    <row r="160" spans="2:2" x14ac:dyDescent="0.3">
      <c r="B160" s="85" t="s">
        <v>67</v>
      </c>
    </row>
    <row r="161" spans="2:13" x14ac:dyDescent="0.3">
      <c r="B161" s="86" t="s">
        <v>48</v>
      </c>
    </row>
    <row r="172" spans="2:13" x14ac:dyDescent="0.3">
      <c r="B172" s="192" t="s">
        <v>508</v>
      </c>
      <c r="C172" s="154"/>
      <c r="D172" s="154"/>
      <c r="E172" s="154"/>
      <c r="K172" s="192" t="s">
        <v>509</v>
      </c>
      <c r="L172" s="154"/>
      <c r="M172" s="154"/>
    </row>
  </sheetData>
  <sheetProtection sheet="1" objects="1" scenarios="1"/>
  <mergeCells count="11">
    <mergeCell ref="B172:E172"/>
    <mergeCell ref="K172:M172"/>
    <mergeCell ref="K116:M116"/>
    <mergeCell ref="B88:D88"/>
    <mergeCell ref="B60:D60"/>
    <mergeCell ref="B4:E4"/>
    <mergeCell ref="B144:D144"/>
    <mergeCell ref="A1:B1"/>
    <mergeCell ref="B116:D116"/>
    <mergeCell ref="K88:M88"/>
    <mergeCell ref="B32:D32"/>
  </mergeCells>
  <hyperlinks>
    <hyperlink ref="A1:B1" location="Index!B5" display="Index (klikken)"/>
    <hyperlink ref="B116:D116" location="'Poids de naissance'!A162" display="Grossesse multiple selon le poids de naissance"/>
    <hyperlink ref="B172:C172" location="Geboortegewicht!A202" display="Bevallingswijze over geboortegewicht"/>
    <hyperlink ref="K88:L88" location="Geslacht!A86" display="Geslacht baby per geboortegewicht"/>
    <hyperlink ref="K116:L116" location="Siblings!A86" display="Siblings per geboortegewicht"/>
    <hyperlink ref="B144:D144" location="'Durée de séjour du bébé'!A156" display="Poids de naissance par durée de séjour du bébé"/>
    <hyperlink ref="K172:L172" location="Bevallingswijze!A79" display="Bevallingswijze per geboortegewicht"/>
    <hyperlink ref="B4:E4" location="'Durée de séjour de la mère'!A122" display="Poids de naissance par durée de séjour de la mère"/>
    <hyperlink ref="B32:D32" location="'Âge de la mère'!A110" display=" Poids de naissance par âge de la mère"/>
    <hyperlink ref="B60:D60" location="'Durée de gestation'!A104" display=" Poids de naissance par durée de gestation"/>
    <hyperlink ref="B88:D88" location="'Poids de naissance'!A142" display="Sexe du bébé selon le poids de naissance"/>
    <hyperlink ref="B172:E172" location="'Poids de naissance'!A202" display="Mode d'accouchement selon le poids de naissance"/>
    <hyperlink ref="K88:M88" location="Sexe!A86" display="Sexe du bébé par poids de naissance"/>
    <hyperlink ref="K116:M116" location="'Grossesse multiple'!A86" display="Grossesse multiple par poids de naissance"/>
    <hyperlink ref="K172:M172" location="'Mode d''accouchement'!A79" display="Mode d'accouchement par poids de naissance"/>
  </hyperlinks>
  <pageMargins left="0.70866141732283472" right="0.70866141732283472" top="0.74803149606299213" bottom="0.74803149606299213" header="0.31496062992125984" footer="0.31496062992125984"/>
  <pageSetup paperSize="9" orientation="landscape" r:id="rId1"/>
  <ignoredErrors>
    <ignoredError sqref="B148 B149:B158" numberStoredAsText="1"/>
    <ignoredError sqref="B159" twoDigitTextYear="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4"/>
  <dimension ref="A1:N132"/>
  <sheetViews>
    <sheetView showGridLines="0" zoomScale="90" zoomScaleNormal="90" workbookViewId="0">
      <pane ySplit="2" topLeftCell="A3" activePane="bottomLeft" state="frozen"/>
      <selection pane="bottomLeft" activeCell="A3" sqref="A3"/>
    </sheetView>
  </sheetViews>
  <sheetFormatPr baseColWidth="10" defaultRowHeight="14.4" x14ac:dyDescent="0.3"/>
  <cols>
    <col min="1" max="1" width="1.6640625" customWidth="1"/>
    <col min="2" max="2" width="20.33203125" customWidth="1"/>
    <col min="3" max="9" width="9.77734375" customWidth="1"/>
    <col min="10" max="10" width="4.5546875" customWidth="1"/>
    <col min="11" max="11" width="20.33203125" customWidth="1"/>
    <col min="12" max="52" width="9.77734375" customWidth="1"/>
  </cols>
  <sheetData>
    <row r="1" spans="1:14" ht="18" x14ac:dyDescent="0.35">
      <c r="A1" s="167" t="s">
        <v>114</v>
      </c>
      <c r="B1" s="167"/>
      <c r="C1" s="56" t="s">
        <v>512</v>
      </c>
      <c r="D1" s="57"/>
      <c r="E1" s="57"/>
      <c r="F1" s="57"/>
      <c r="G1" s="57"/>
      <c r="H1" s="58"/>
      <c r="I1" s="58"/>
      <c r="J1" s="58"/>
      <c r="K1" s="58"/>
      <c r="L1" s="121"/>
    </row>
    <row r="2" spans="1:14" ht="14.4" customHeight="1" x14ac:dyDescent="0.3"/>
    <row r="4" spans="1:14" x14ac:dyDescent="0.3">
      <c r="B4" s="192" t="s">
        <v>513</v>
      </c>
      <c r="C4" s="154"/>
      <c r="D4" s="154"/>
      <c r="E4" s="154"/>
      <c r="K4" s="192" t="s">
        <v>381</v>
      </c>
      <c r="L4" s="154"/>
      <c r="M4" s="154"/>
      <c r="N4" s="154"/>
    </row>
    <row r="32" spans="2:13" x14ac:dyDescent="0.3">
      <c r="B32" s="192" t="s">
        <v>514</v>
      </c>
      <c r="C32" s="154"/>
      <c r="D32" s="154"/>
      <c r="E32" s="154"/>
      <c r="K32" s="192" t="s">
        <v>518</v>
      </c>
      <c r="L32" s="154"/>
      <c r="M32" s="154"/>
    </row>
    <row r="36" spans="2:11" x14ac:dyDescent="0.3">
      <c r="B36" s="63"/>
    </row>
    <row r="38" spans="2:11" ht="17.399999999999999" x14ac:dyDescent="0.35">
      <c r="K38" s="87"/>
    </row>
    <row r="39" spans="2:11" x14ac:dyDescent="0.3">
      <c r="K39" s="88"/>
    </row>
    <row r="60" spans="2:13" x14ac:dyDescent="0.3">
      <c r="B60" s="192" t="s">
        <v>515</v>
      </c>
      <c r="C60" s="154"/>
      <c r="D60" s="154"/>
      <c r="K60" s="192" t="s">
        <v>516</v>
      </c>
      <c r="L60" s="154"/>
      <c r="M60" s="154"/>
    </row>
    <row r="63" spans="2:13" x14ac:dyDescent="0.3">
      <c r="B63" s="85" t="s">
        <v>79</v>
      </c>
    </row>
    <row r="64" spans="2:13" x14ac:dyDescent="0.3">
      <c r="B64" s="85" t="s">
        <v>80</v>
      </c>
    </row>
    <row r="65" spans="2:2" x14ac:dyDescent="0.3">
      <c r="B65" s="85" t="s">
        <v>81</v>
      </c>
    </row>
    <row r="66" spans="2:2" x14ac:dyDescent="0.3">
      <c r="B66" s="85" t="s">
        <v>82</v>
      </c>
    </row>
    <row r="67" spans="2:2" x14ac:dyDescent="0.3">
      <c r="B67" s="85" t="s">
        <v>83</v>
      </c>
    </row>
    <row r="68" spans="2:2" x14ac:dyDescent="0.3">
      <c r="B68" s="85" t="s">
        <v>84</v>
      </c>
    </row>
    <row r="69" spans="2:2" x14ac:dyDescent="0.3">
      <c r="B69" s="85" t="s">
        <v>85</v>
      </c>
    </row>
    <row r="70" spans="2:2" x14ac:dyDescent="0.3">
      <c r="B70" s="85" t="s">
        <v>86</v>
      </c>
    </row>
    <row r="71" spans="2:2" x14ac:dyDescent="0.3">
      <c r="B71" s="85" t="s">
        <v>87</v>
      </c>
    </row>
    <row r="72" spans="2:2" x14ac:dyDescent="0.3">
      <c r="B72" s="85" t="s">
        <v>88</v>
      </c>
    </row>
    <row r="88" spans="2:13" x14ac:dyDescent="0.3">
      <c r="B88" s="192" t="s">
        <v>573</v>
      </c>
      <c r="C88" s="154"/>
      <c r="D88" s="154"/>
      <c r="E88" s="154"/>
      <c r="K88" s="192" t="s">
        <v>575</v>
      </c>
      <c r="L88" s="154"/>
      <c r="M88" s="154"/>
    </row>
    <row r="116" spans="2:5" x14ac:dyDescent="0.3">
      <c r="B116" s="192" t="s">
        <v>517</v>
      </c>
      <c r="C116" s="154"/>
      <c r="D116" s="154"/>
      <c r="E116" s="154"/>
    </row>
    <row r="119" spans="2:5" x14ac:dyDescent="0.3">
      <c r="B119" s="86" t="str">
        <f>'Durée de séjour du bébé'!A206&amp;" "&amp;'Durée de séjour du bébé'!B206</f>
        <v>0 nuit</v>
      </c>
    </row>
    <row r="120" spans="2:5" x14ac:dyDescent="0.3">
      <c r="B120" s="86" t="str">
        <f>'Durée de séjour du bébé'!A207&amp;" "&amp;'Durée de séjour du bébé'!B207</f>
        <v>1 nuit</v>
      </c>
    </row>
    <row r="121" spans="2:5" x14ac:dyDescent="0.3">
      <c r="B121" s="86" t="str">
        <f>'Durée de séjour du bébé'!A208&amp;" "&amp;'Durée de séjour du bébé'!B208</f>
        <v>2 nuits</v>
      </c>
    </row>
    <row r="122" spans="2:5" x14ac:dyDescent="0.3">
      <c r="B122" s="86" t="str">
        <f>'Durée de séjour du bébé'!A209&amp;" "&amp;'Durée de séjour du bébé'!B209</f>
        <v>3 nuits</v>
      </c>
    </row>
    <row r="123" spans="2:5" x14ac:dyDescent="0.3">
      <c r="B123" s="86" t="str">
        <f>'Durée de séjour du bébé'!A210&amp;" "&amp;'Durée de séjour du bébé'!B210</f>
        <v>4 nuits</v>
      </c>
    </row>
    <row r="124" spans="2:5" x14ac:dyDescent="0.3">
      <c r="B124" s="86" t="str">
        <f>'Durée de séjour du bébé'!A211&amp;" "&amp;'Durée de séjour du bébé'!B211</f>
        <v>5 nuits</v>
      </c>
    </row>
    <row r="125" spans="2:5" x14ac:dyDescent="0.3">
      <c r="B125" s="86" t="str">
        <f>'Durée de séjour du bébé'!A212&amp;" "&amp;'Durée de séjour du bébé'!B212</f>
        <v>6 nuits</v>
      </c>
    </row>
    <row r="126" spans="2:5" x14ac:dyDescent="0.3">
      <c r="B126" s="86" t="str">
        <f>'Durée de séjour du bébé'!A213&amp;" "&amp;'Durée de séjour du bébé'!B213</f>
        <v>7 nuits</v>
      </c>
    </row>
    <row r="127" spans="2:5" x14ac:dyDescent="0.3">
      <c r="B127" s="86" t="str">
        <f>'Durée de séjour du bébé'!A214&amp;" "&amp;'Durée de séjour du bébé'!B214</f>
        <v>8 nuits</v>
      </c>
    </row>
    <row r="128" spans="2:5" x14ac:dyDescent="0.3">
      <c r="B128" s="86" t="str">
        <f>'Durée de séjour du bébé'!A215&amp;" "&amp;'Durée de séjour du bébé'!B215</f>
        <v>9 nuits</v>
      </c>
    </row>
    <row r="129" spans="2:2" x14ac:dyDescent="0.3">
      <c r="B129" s="86" t="str">
        <f>'Durée de séjour du bébé'!A216&amp;" "&amp;'Durée de séjour du bébé'!B216</f>
        <v>10 nuits</v>
      </c>
    </row>
    <row r="130" spans="2:2" x14ac:dyDescent="0.3">
      <c r="B130" s="86" t="str">
        <f>'Durée de séjour du bébé'!A217&amp;" "&amp;'Durée de séjour du bébé'!B217</f>
        <v>11 - 20 nuits</v>
      </c>
    </row>
    <row r="131" spans="2:2" x14ac:dyDescent="0.3">
      <c r="B131" s="86" t="str">
        <f>'Durée de séjour du bébé'!A218&amp;" "&amp;'Durée de séjour du bébé'!B218</f>
        <v>21 - 30 nuits</v>
      </c>
    </row>
    <row r="132" spans="2:2" x14ac:dyDescent="0.3">
      <c r="B132" s="86" t="str">
        <f>'Durée de séjour du bébé'!A219&amp;" "&amp;'Durée de séjour du bébé'!B219</f>
        <v>≥ 31 nuits</v>
      </c>
    </row>
  </sheetData>
  <sheetProtection sheet="1" objects="1" scenarios="1"/>
  <mergeCells count="10">
    <mergeCell ref="A1:B1"/>
    <mergeCell ref="B116:E116"/>
    <mergeCell ref="K32:M32"/>
    <mergeCell ref="K60:M60"/>
    <mergeCell ref="B4:E4"/>
    <mergeCell ref="B60:D60"/>
    <mergeCell ref="K4:N4"/>
    <mergeCell ref="K88:M88"/>
    <mergeCell ref="B32:E32"/>
    <mergeCell ref="B88:E88"/>
  </mergeCells>
  <hyperlinks>
    <hyperlink ref="A1:B1" location="Index!B5" display="Index (klikken)"/>
    <hyperlink ref="B4:D4" location="'Verblijfsduur moeder'!A202" display="Bevallingswijze over verblijfsduur van de moeder"/>
    <hyperlink ref="B32:C32" location="Zwangerschapsduur!A172" display="Bevallingswijze over zwangerschapsduur"/>
    <hyperlink ref="B88:C88" location="Siblings!A122" display="Bevallingswijze over aantal siblings"/>
    <hyperlink ref="B116:E116" location="'Durée de séjour du bébé'!A222" display="Durée de séjour du bébé par mode d'accouchement"/>
    <hyperlink ref="K4:M4" location="Bevallingswijze!A46" display="Bevallingswijze per verblijfsduur van de moeder"/>
    <hyperlink ref="K32:M32" location="'Mode d''accouchement'!A57" display="Mode d'accouchement par durée de gestation"/>
    <hyperlink ref="K60:M60" location="'Mode d''accouchement'!A68" display="Mode d'accouchement par âge de la mère"/>
    <hyperlink ref="K88" location="Bevallingswijze!A101" display="Bevallingswijze per sibling"/>
    <hyperlink ref="B4:E4" location="'Durée de séjour de la mère'!A202" display="Mode d'accouchement selon la durée de séjour de la mère"/>
    <hyperlink ref="B32:D32" location="'Durée de gestation'!A172" display="Mode d'accouchement selon la durée de gestation"/>
    <hyperlink ref="B60:D60" location="'Âge de la mère'!A182" display="Mode d'accouchement selon l'âge de la mère"/>
    <hyperlink ref="B88:D88" location="'Grossesse multiple'!A122" display="Mode d'accouchement selon le type de grossesse"/>
    <hyperlink ref="K4:N4" location="'Mode d''accouchement'!A46" display="Mode d'accouchement par durée de séjour de la mère"/>
    <hyperlink ref="K88:M88" location="'Mode d''accouchement'!A101" display="Mode d'accouchement par type de grossesse"/>
    <hyperlink ref="B32:E32" location="'Durée de gestation'!A172" display="Mode d'accouchement selon la durée de gestation"/>
    <hyperlink ref="B88:E88" location="'Grossesse multiple'!A122" display="Mode d'accouchement selon le type de grossesse"/>
  </hyperlinks>
  <pageMargins left="0.70866141732283472" right="0.70866141732283472" top="0.74803149606299213" bottom="0.74803149606299213" header="0.31496062992125984" footer="0.31496062992125984"/>
  <pageSetup paperSize="9"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5"/>
  <dimension ref="A1:N88"/>
  <sheetViews>
    <sheetView showGridLines="0" zoomScale="90" zoomScaleNormal="90" workbookViewId="0">
      <pane ySplit="2" topLeftCell="A3" activePane="bottomLeft" state="frozen"/>
      <selection pane="bottomLeft" activeCell="A3" sqref="A3"/>
    </sheetView>
  </sheetViews>
  <sheetFormatPr baseColWidth="10" defaultRowHeight="14.4" x14ac:dyDescent="0.3"/>
  <cols>
    <col min="1" max="1" width="1.6640625" customWidth="1"/>
    <col min="2" max="2" width="20.33203125" customWidth="1"/>
    <col min="3" max="9" width="9.77734375" customWidth="1"/>
    <col min="10" max="10" width="4.5546875" customWidth="1"/>
    <col min="11" max="11" width="20.33203125" customWidth="1"/>
    <col min="12" max="52" width="9.77734375" customWidth="1"/>
  </cols>
  <sheetData>
    <row r="1" spans="1:14" ht="18" x14ac:dyDescent="0.35">
      <c r="A1" s="167" t="s">
        <v>114</v>
      </c>
      <c r="B1" s="167"/>
      <c r="C1" s="56" t="s">
        <v>519</v>
      </c>
      <c r="D1" s="57"/>
      <c r="E1" s="57"/>
      <c r="F1" s="57"/>
      <c r="G1" s="57"/>
      <c r="H1" s="58"/>
      <c r="I1" s="58"/>
      <c r="J1" s="58"/>
      <c r="K1" s="58"/>
      <c r="L1" s="121"/>
    </row>
    <row r="2" spans="1:14" ht="14.4" customHeight="1" x14ac:dyDescent="0.3"/>
    <row r="4" spans="1:14" x14ac:dyDescent="0.3">
      <c r="B4" s="192" t="s">
        <v>520</v>
      </c>
      <c r="C4" s="154"/>
      <c r="D4" s="154"/>
      <c r="E4" s="154"/>
      <c r="K4" s="192" t="s">
        <v>382</v>
      </c>
      <c r="L4" s="154"/>
      <c r="M4" s="154"/>
      <c r="N4" s="154"/>
    </row>
    <row r="32" spans="2:13" x14ac:dyDescent="0.3">
      <c r="B32" s="194" t="s">
        <v>521</v>
      </c>
      <c r="C32" s="195"/>
      <c r="D32" s="195"/>
      <c r="K32" s="192" t="s">
        <v>522</v>
      </c>
      <c r="L32" s="154"/>
      <c r="M32" s="154"/>
    </row>
    <row r="36" spans="2:2" x14ac:dyDescent="0.3">
      <c r="B36" s="63"/>
    </row>
    <row r="60" spans="2:13" x14ac:dyDescent="0.3">
      <c r="B60" s="192" t="s">
        <v>523</v>
      </c>
      <c r="C60" s="154"/>
      <c r="D60" s="154"/>
      <c r="K60" s="192" t="s">
        <v>524</v>
      </c>
      <c r="L60" s="154"/>
      <c r="M60" s="154"/>
    </row>
    <row r="88" spans="2:4" x14ac:dyDescent="0.3">
      <c r="B88" s="192" t="s">
        <v>574</v>
      </c>
      <c r="C88" s="154"/>
      <c r="D88" s="154"/>
    </row>
  </sheetData>
  <sheetProtection sheet="1" objects="1" scenarios="1"/>
  <mergeCells count="8">
    <mergeCell ref="B88:D88"/>
    <mergeCell ref="A1:B1"/>
    <mergeCell ref="B4:E4"/>
    <mergeCell ref="K4:N4"/>
    <mergeCell ref="B32:D32"/>
    <mergeCell ref="K32:M32"/>
    <mergeCell ref="B60:D60"/>
    <mergeCell ref="K60:M60"/>
  </mergeCells>
  <hyperlinks>
    <hyperlink ref="A1:B1" location="Index!B5" display="Index (klikken)"/>
    <hyperlink ref="B4:D4" location="'Verblijfsduur moeder'!A162" display="Siblings over verblijfsduur van de moeder"/>
    <hyperlink ref="B60:C60" location="'Leeftijd moeder'!A146" display="Siblings over leeftijd van de moeder"/>
    <hyperlink ref="K4:M4" location="Siblings!A50" display="Siblings per verblijfsduur van de moeder"/>
    <hyperlink ref="K32:L32" location="Siblings!A62" display="Siblings per zwangerschapsduur"/>
    <hyperlink ref="K60:L60" location="Siblings!A74" display="Siblings per leeftijd van de moeder"/>
    <hyperlink ref="B88:D88" location="'Durée de séjour du bébé'!A200" display="Durée de séjour du bébé par type de grossesse"/>
    <hyperlink ref="B4:E4" location="'Durée de séjour de la mère'!A162" display="Grossesse multiple selon la durée de séjour de la mère"/>
    <hyperlink ref="B32:D32" location="'Durée de gestation'!A138" display="Grossesse multiple selon la durée de gestation"/>
    <hyperlink ref="B60:D60" location="'Âge de la mère'!A146" display="Grossesse multiple selon l'âge de la mère"/>
    <hyperlink ref="K4:N4" location="'Grossesse multiple'!A50" display="Grossesse multiple par durée de séjour de la mère"/>
    <hyperlink ref="K32:M32" location="'Grossesse multiple'!A62" display="Grossesse multiple par durée de gestation"/>
    <hyperlink ref="K60:M60" location="'Grossesse multiple'!A74" display="Grossesse multiple par âge de la mère"/>
  </hyperlinks>
  <pageMargins left="0.70866141732283472" right="0.70866141732283472" top="0.74803149606299213" bottom="0.74803149606299213" header="0.31496062992125984" footer="0.31496062992125984"/>
  <pageSetup paperSize="9"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dimension ref="A1:C22"/>
  <sheetViews>
    <sheetView workbookViewId="0"/>
  </sheetViews>
  <sheetFormatPr baseColWidth="10" defaultRowHeight="14.4" x14ac:dyDescent="0.3"/>
  <sheetData>
    <row r="1" spans="1:3" x14ac:dyDescent="0.3">
      <c r="A1" t="s">
        <v>618</v>
      </c>
      <c r="B1" t="s">
        <v>619</v>
      </c>
      <c r="C1" t="s">
        <v>620</v>
      </c>
    </row>
    <row r="2" spans="1:3" x14ac:dyDescent="0.3">
      <c r="A2" t="s">
        <v>68</v>
      </c>
      <c r="B2">
        <v>595</v>
      </c>
      <c r="C2">
        <v>0.47051194863116608</v>
      </c>
    </row>
    <row r="3" spans="1:3" x14ac:dyDescent="0.3">
      <c r="A3" t="s">
        <v>69</v>
      </c>
      <c r="B3">
        <v>2236</v>
      </c>
      <c r="C3">
        <v>1.7681759951920799</v>
      </c>
    </row>
    <row r="4" spans="1:3" x14ac:dyDescent="0.3">
      <c r="A4" t="s">
        <v>70</v>
      </c>
      <c r="B4">
        <v>4245</v>
      </c>
      <c r="C4">
        <v>3.3568457511584877</v>
      </c>
    </row>
    <row r="5" spans="1:3" x14ac:dyDescent="0.3">
      <c r="A5" t="s">
        <v>71</v>
      </c>
      <c r="B5">
        <v>17117</v>
      </c>
      <c r="C5">
        <v>13.535719369276761</v>
      </c>
    </row>
    <row r="6" spans="1:3" x14ac:dyDescent="0.3">
      <c r="A6" t="s">
        <v>72</v>
      </c>
      <c r="B6">
        <v>42206</v>
      </c>
      <c r="C6">
        <v>33.375508073826879</v>
      </c>
    </row>
    <row r="7" spans="1:3" x14ac:dyDescent="0.3">
      <c r="A7" t="s">
        <v>73</v>
      </c>
      <c r="B7">
        <v>33610</v>
      </c>
      <c r="C7">
        <v>26.57799427477898</v>
      </c>
    </row>
    <row r="8" spans="1:3" x14ac:dyDescent="0.3">
      <c r="A8" t="s">
        <v>74</v>
      </c>
      <c r="B8">
        <v>14837</v>
      </c>
      <c r="C8">
        <v>11.732749213177492</v>
      </c>
    </row>
    <row r="9" spans="1:3" x14ac:dyDescent="0.3">
      <c r="A9" t="s">
        <v>75</v>
      </c>
      <c r="B9">
        <v>5938</v>
      </c>
      <c r="C9">
        <v>4.695630169700614</v>
      </c>
    </row>
    <row r="10" spans="1:3" x14ac:dyDescent="0.3">
      <c r="A10" t="s">
        <v>76</v>
      </c>
      <c r="B10">
        <v>2083</v>
      </c>
      <c r="C10">
        <v>1.6471872084012089</v>
      </c>
    </row>
    <row r="11" spans="1:3" x14ac:dyDescent="0.3">
      <c r="A11" t="s">
        <v>77</v>
      </c>
      <c r="B11">
        <v>904</v>
      </c>
      <c r="C11">
        <v>0.71486185136567104</v>
      </c>
    </row>
    <row r="12" spans="1:3" x14ac:dyDescent="0.3">
      <c r="A12" t="s">
        <v>78</v>
      </c>
      <c r="B12">
        <v>550</v>
      </c>
      <c r="C12">
        <v>0.43492701133973311</v>
      </c>
    </row>
    <row r="13" spans="1:3" x14ac:dyDescent="0.3">
      <c r="A13" t="s">
        <v>621</v>
      </c>
      <c r="B13">
        <v>373</v>
      </c>
      <c r="C13">
        <v>0.29495959132676458</v>
      </c>
    </row>
    <row r="14" spans="1:3" x14ac:dyDescent="0.3">
      <c r="A14" t="s">
        <v>622</v>
      </c>
      <c r="B14">
        <v>287</v>
      </c>
      <c r="C14">
        <v>0.22695282228091543</v>
      </c>
    </row>
    <row r="15" spans="1:3" x14ac:dyDescent="0.3">
      <c r="A15" t="s">
        <v>623</v>
      </c>
      <c r="B15">
        <v>198</v>
      </c>
      <c r="C15">
        <v>0.15657372408230399</v>
      </c>
    </row>
    <row r="16" spans="1:3" x14ac:dyDescent="0.3">
      <c r="A16" t="s">
        <v>624</v>
      </c>
      <c r="B16">
        <v>201</v>
      </c>
      <c r="C16">
        <v>0.15894605323506619</v>
      </c>
    </row>
    <row r="17" spans="1:3" x14ac:dyDescent="0.3">
      <c r="A17" t="s">
        <v>625</v>
      </c>
      <c r="B17">
        <v>1078</v>
      </c>
      <c r="C17">
        <v>0.85245694222587776</v>
      </c>
    </row>
    <row r="18" spans="1:3" x14ac:dyDescent="0.3">
      <c r="A18" t="s">
        <v>626</v>
      </c>
      <c r="B18">
        <v>0</v>
      </c>
      <c r="C18">
        <v>0</v>
      </c>
    </row>
    <row r="19" spans="1:3" x14ac:dyDescent="0.3">
      <c r="A19" t="s">
        <v>626</v>
      </c>
      <c r="B19">
        <v>0</v>
      </c>
      <c r="C19">
        <v>0</v>
      </c>
    </row>
    <row r="20" spans="1:3" x14ac:dyDescent="0.3">
      <c r="A20" t="s">
        <v>626</v>
      </c>
      <c r="B20">
        <v>0</v>
      </c>
      <c r="C20">
        <v>0</v>
      </c>
    </row>
    <row r="21" spans="1:3" x14ac:dyDescent="0.3">
      <c r="A21" t="s">
        <v>626</v>
      </c>
      <c r="B21">
        <v>0</v>
      </c>
      <c r="C21">
        <v>0</v>
      </c>
    </row>
    <row r="22" spans="1:3" x14ac:dyDescent="0.3">
      <c r="A22" t="s">
        <v>626</v>
      </c>
      <c r="B22">
        <v>0</v>
      </c>
      <c r="C22">
        <v>0</v>
      </c>
    </row>
  </sheetData>
  <sheetProtection sheet="1" objects="1" scenarios="1"/>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dimension ref="A1:C81"/>
  <sheetViews>
    <sheetView workbookViewId="0"/>
  </sheetViews>
  <sheetFormatPr baseColWidth="10" defaultRowHeight="14.4" x14ac:dyDescent="0.3"/>
  <sheetData>
    <row r="1" spans="1:3" x14ac:dyDescent="0.3">
      <c r="A1" t="s">
        <v>618</v>
      </c>
      <c r="B1" t="s">
        <v>619</v>
      </c>
      <c r="C1" t="s">
        <v>620</v>
      </c>
    </row>
    <row r="2" spans="1:3" x14ac:dyDescent="0.3">
      <c r="A2" t="s">
        <v>68</v>
      </c>
      <c r="B2">
        <v>27</v>
      </c>
      <c r="C2">
        <v>2.1369889034872497E-2</v>
      </c>
    </row>
    <row r="3" spans="1:3" x14ac:dyDescent="0.3">
      <c r="A3" t="s">
        <v>76</v>
      </c>
      <c r="B3">
        <v>1</v>
      </c>
      <c r="C3">
        <v>7.9147737166194434E-4</v>
      </c>
    </row>
    <row r="4" spans="1:3" x14ac:dyDescent="0.3">
      <c r="A4" t="s">
        <v>77</v>
      </c>
      <c r="B4">
        <v>2</v>
      </c>
      <c r="C4">
        <v>1.5829547433238887E-3</v>
      </c>
    </row>
    <row r="5" spans="1:3" x14ac:dyDescent="0.3">
      <c r="A5" t="s">
        <v>78</v>
      </c>
      <c r="B5">
        <v>1</v>
      </c>
      <c r="C5">
        <v>7.9147737166194434E-4</v>
      </c>
    </row>
    <row r="6" spans="1:3" x14ac:dyDescent="0.3">
      <c r="A6" t="s">
        <v>627</v>
      </c>
      <c r="B6">
        <v>1</v>
      </c>
      <c r="C6">
        <v>7.9147737166194434E-4</v>
      </c>
    </row>
    <row r="7" spans="1:3" x14ac:dyDescent="0.3">
      <c r="A7" t="s">
        <v>628</v>
      </c>
      <c r="B7">
        <v>1</v>
      </c>
      <c r="C7">
        <v>7.9147737166194434E-4</v>
      </c>
    </row>
    <row r="8" spans="1:3" x14ac:dyDescent="0.3">
      <c r="A8" t="s">
        <v>629</v>
      </c>
      <c r="B8">
        <v>4</v>
      </c>
      <c r="C8">
        <v>3.1659094866477774E-3</v>
      </c>
    </row>
    <row r="9" spans="1:3" x14ac:dyDescent="0.3">
      <c r="A9" t="s">
        <v>630</v>
      </c>
      <c r="B9">
        <v>6</v>
      </c>
      <c r="C9">
        <v>4.7488642299716652E-3</v>
      </c>
    </row>
    <row r="10" spans="1:3" x14ac:dyDescent="0.3">
      <c r="A10" t="s">
        <v>631</v>
      </c>
      <c r="B10">
        <v>44</v>
      </c>
      <c r="C10">
        <v>3.4825004353125556E-2</v>
      </c>
    </row>
    <row r="11" spans="1:3" x14ac:dyDescent="0.3">
      <c r="A11" t="s">
        <v>632</v>
      </c>
      <c r="B11">
        <v>63</v>
      </c>
      <c r="C11">
        <v>4.9863074414702488E-2</v>
      </c>
    </row>
    <row r="12" spans="1:3" x14ac:dyDescent="0.3">
      <c r="A12" t="s">
        <v>633</v>
      </c>
      <c r="B12">
        <v>79</v>
      </c>
      <c r="C12">
        <v>6.252671236129359E-2</v>
      </c>
    </row>
    <row r="13" spans="1:3" x14ac:dyDescent="0.3">
      <c r="A13" t="s">
        <v>634</v>
      </c>
      <c r="B13">
        <v>105</v>
      </c>
      <c r="C13">
        <v>8.3105124024504137E-2</v>
      </c>
    </row>
    <row r="14" spans="1:3" x14ac:dyDescent="0.3">
      <c r="A14" t="s">
        <v>635</v>
      </c>
      <c r="B14">
        <v>110</v>
      </c>
      <c r="C14">
        <v>8.7062510882813859E-2</v>
      </c>
    </row>
    <row r="15" spans="1:3" x14ac:dyDescent="0.3">
      <c r="A15" t="s">
        <v>636</v>
      </c>
      <c r="B15">
        <v>124</v>
      </c>
      <c r="C15">
        <v>9.814319408608109E-2</v>
      </c>
    </row>
    <row r="16" spans="1:3" x14ac:dyDescent="0.3">
      <c r="A16" t="s">
        <v>637</v>
      </c>
      <c r="B16">
        <v>166</v>
      </c>
      <c r="C16">
        <v>0.13138524369588278</v>
      </c>
    </row>
    <row r="17" spans="1:3" x14ac:dyDescent="0.3">
      <c r="A17" t="s">
        <v>638</v>
      </c>
      <c r="B17">
        <v>172</v>
      </c>
      <c r="C17">
        <v>0.1361341079258544</v>
      </c>
    </row>
    <row r="18" spans="1:3" x14ac:dyDescent="0.3">
      <c r="A18" t="s">
        <v>639</v>
      </c>
      <c r="B18">
        <v>237</v>
      </c>
      <c r="C18">
        <v>0.18758013708388077</v>
      </c>
    </row>
    <row r="19" spans="1:3" x14ac:dyDescent="0.3">
      <c r="A19" t="s">
        <v>640</v>
      </c>
      <c r="B19">
        <v>298</v>
      </c>
      <c r="C19">
        <v>0.2358602567552594</v>
      </c>
    </row>
    <row r="20" spans="1:3" x14ac:dyDescent="0.3">
      <c r="A20" t="s">
        <v>641</v>
      </c>
      <c r="B20">
        <v>435</v>
      </c>
      <c r="C20">
        <v>0.34429265667294567</v>
      </c>
    </row>
    <row r="21" spans="1:3" x14ac:dyDescent="0.3">
      <c r="A21" t="s">
        <v>642</v>
      </c>
      <c r="B21">
        <v>634</v>
      </c>
      <c r="C21">
        <v>0.50179665363367265</v>
      </c>
    </row>
    <row r="22" spans="1:3" x14ac:dyDescent="0.3">
      <c r="A22" t="s">
        <v>643</v>
      </c>
      <c r="B22">
        <v>1053</v>
      </c>
      <c r="C22">
        <v>0.83342567236002751</v>
      </c>
    </row>
    <row r="23" spans="1:3" x14ac:dyDescent="0.3">
      <c r="A23" t="s">
        <v>644</v>
      </c>
      <c r="B23">
        <v>1836</v>
      </c>
      <c r="C23">
        <v>1.4531524543713297</v>
      </c>
    </row>
    <row r="24" spans="1:3" x14ac:dyDescent="0.3">
      <c r="A24" t="s">
        <v>645</v>
      </c>
      <c r="B24">
        <v>3770</v>
      </c>
      <c r="C24">
        <v>2.9838696911655296</v>
      </c>
    </row>
    <row r="25" spans="1:3" x14ac:dyDescent="0.3">
      <c r="A25" t="s">
        <v>646</v>
      </c>
      <c r="B25">
        <v>9494</v>
      </c>
      <c r="C25">
        <v>7.5142861665584988</v>
      </c>
    </row>
    <row r="26" spans="1:3" x14ac:dyDescent="0.3">
      <c r="A26" t="s">
        <v>647</v>
      </c>
      <c r="B26">
        <v>22780</v>
      </c>
      <c r="C26">
        <v>18.029854526459097</v>
      </c>
    </row>
    <row r="27" spans="1:3" x14ac:dyDescent="0.3">
      <c r="A27" t="s">
        <v>648</v>
      </c>
      <c r="B27">
        <v>35162</v>
      </c>
      <c r="C27">
        <v>27.829927342377285</v>
      </c>
    </row>
    <row r="28" spans="1:3" x14ac:dyDescent="0.3">
      <c r="A28" t="s">
        <v>649</v>
      </c>
      <c r="B28">
        <v>35260</v>
      </c>
      <c r="C28">
        <v>27.907492124800157</v>
      </c>
    </row>
    <row r="29" spans="1:3" x14ac:dyDescent="0.3">
      <c r="A29" t="s">
        <v>650</v>
      </c>
      <c r="B29">
        <v>13840</v>
      </c>
      <c r="C29">
        <v>10.954046823801306</v>
      </c>
    </row>
    <row r="30" spans="1:3" x14ac:dyDescent="0.3">
      <c r="A30" t="s">
        <v>651</v>
      </c>
      <c r="B30">
        <v>625</v>
      </c>
      <c r="C30">
        <v>0.4946733572887152</v>
      </c>
    </row>
    <row r="31" spans="1:3" x14ac:dyDescent="0.3">
      <c r="A31" t="s">
        <v>652</v>
      </c>
      <c r="B31">
        <v>8</v>
      </c>
      <c r="C31">
        <v>6.3318189732955547E-3</v>
      </c>
    </row>
    <row r="32" spans="1:3" x14ac:dyDescent="0.3">
      <c r="A32" t="s">
        <v>653</v>
      </c>
      <c r="B32">
        <v>2</v>
      </c>
      <c r="C32">
        <v>1.5829547433238887E-3</v>
      </c>
    </row>
    <row r="33" spans="1:3" x14ac:dyDescent="0.3">
      <c r="A33" t="s">
        <v>654</v>
      </c>
      <c r="B33">
        <v>1</v>
      </c>
      <c r="C33">
        <v>7.9147737166194434E-4</v>
      </c>
    </row>
    <row r="34" spans="1:3" x14ac:dyDescent="0.3">
      <c r="A34" t="s">
        <v>655</v>
      </c>
      <c r="B34">
        <v>1</v>
      </c>
      <c r="C34">
        <v>7.9147737166194434E-4</v>
      </c>
    </row>
    <row r="35" spans="1:3" x14ac:dyDescent="0.3">
      <c r="A35" t="s">
        <v>656</v>
      </c>
      <c r="B35">
        <v>1</v>
      </c>
      <c r="C35">
        <v>7.9147737166194434E-4</v>
      </c>
    </row>
    <row r="36" spans="1:3" x14ac:dyDescent="0.3">
      <c r="A36" t="s">
        <v>657</v>
      </c>
      <c r="B36">
        <v>1</v>
      </c>
      <c r="C36">
        <v>7.9147737166194434E-4</v>
      </c>
    </row>
    <row r="37" spans="1:3" x14ac:dyDescent="0.3">
      <c r="A37" t="s">
        <v>658</v>
      </c>
      <c r="B37">
        <v>1</v>
      </c>
      <c r="C37">
        <v>7.9147737166194434E-4</v>
      </c>
    </row>
    <row r="38" spans="1:3" x14ac:dyDescent="0.3">
      <c r="A38" t="s">
        <v>659</v>
      </c>
      <c r="B38">
        <v>1</v>
      </c>
      <c r="C38">
        <v>7.9147737166194434E-4</v>
      </c>
    </row>
    <row r="39" spans="1:3" x14ac:dyDescent="0.3">
      <c r="A39" t="s">
        <v>626</v>
      </c>
      <c r="B39">
        <v>0</v>
      </c>
      <c r="C39">
        <v>0</v>
      </c>
    </row>
    <row r="40" spans="1:3" x14ac:dyDescent="0.3">
      <c r="A40" t="s">
        <v>626</v>
      </c>
      <c r="B40">
        <v>0</v>
      </c>
      <c r="C40">
        <v>0</v>
      </c>
    </row>
    <row r="41" spans="1:3" x14ac:dyDescent="0.3">
      <c r="A41" t="s">
        <v>626</v>
      </c>
      <c r="B41">
        <v>0</v>
      </c>
      <c r="C41">
        <v>0</v>
      </c>
    </row>
    <row r="42" spans="1:3" x14ac:dyDescent="0.3">
      <c r="A42" t="s">
        <v>626</v>
      </c>
      <c r="B42">
        <v>0</v>
      </c>
      <c r="C42">
        <v>0</v>
      </c>
    </row>
    <row r="43" spans="1:3" x14ac:dyDescent="0.3">
      <c r="A43" t="s">
        <v>626</v>
      </c>
      <c r="B43">
        <v>0</v>
      </c>
      <c r="C43">
        <v>0</v>
      </c>
    </row>
    <row r="44" spans="1:3" x14ac:dyDescent="0.3">
      <c r="A44" t="s">
        <v>626</v>
      </c>
      <c r="B44">
        <v>0</v>
      </c>
      <c r="C44">
        <v>0</v>
      </c>
    </row>
    <row r="45" spans="1:3" x14ac:dyDescent="0.3">
      <c r="A45" t="s">
        <v>626</v>
      </c>
      <c r="B45">
        <v>0</v>
      </c>
      <c r="C45">
        <v>0</v>
      </c>
    </row>
    <row r="46" spans="1:3" x14ac:dyDescent="0.3">
      <c r="A46" t="s">
        <v>626</v>
      </c>
      <c r="B46">
        <v>0</v>
      </c>
      <c r="C46">
        <v>0</v>
      </c>
    </row>
    <row r="47" spans="1:3" x14ac:dyDescent="0.3">
      <c r="A47" t="s">
        <v>626</v>
      </c>
      <c r="B47">
        <v>0</v>
      </c>
      <c r="C47">
        <v>0</v>
      </c>
    </row>
    <row r="48" spans="1:3" x14ac:dyDescent="0.3">
      <c r="A48" t="s">
        <v>626</v>
      </c>
      <c r="B48">
        <v>0</v>
      </c>
      <c r="C48">
        <v>0</v>
      </c>
    </row>
    <row r="49" spans="1:3" x14ac:dyDescent="0.3">
      <c r="A49" t="s">
        <v>626</v>
      </c>
      <c r="B49">
        <v>0</v>
      </c>
      <c r="C49">
        <v>0</v>
      </c>
    </row>
    <row r="50" spans="1:3" x14ac:dyDescent="0.3">
      <c r="A50" t="s">
        <v>626</v>
      </c>
      <c r="B50">
        <v>0</v>
      </c>
      <c r="C50">
        <v>0</v>
      </c>
    </row>
    <row r="51" spans="1:3" x14ac:dyDescent="0.3">
      <c r="A51" t="s">
        <v>626</v>
      </c>
      <c r="B51">
        <v>0</v>
      </c>
      <c r="C51">
        <v>0</v>
      </c>
    </row>
    <row r="52" spans="1:3" x14ac:dyDescent="0.3">
      <c r="A52" t="s">
        <v>626</v>
      </c>
      <c r="B52">
        <v>0</v>
      </c>
      <c r="C52">
        <v>0</v>
      </c>
    </row>
    <row r="53" spans="1:3" x14ac:dyDescent="0.3">
      <c r="A53" t="s">
        <v>626</v>
      </c>
      <c r="B53">
        <v>0</v>
      </c>
      <c r="C53">
        <v>0</v>
      </c>
    </row>
    <row r="54" spans="1:3" x14ac:dyDescent="0.3">
      <c r="A54" t="s">
        <v>626</v>
      </c>
      <c r="B54">
        <v>0</v>
      </c>
      <c r="C54">
        <v>0</v>
      </c>
    </row>
    <row r="55" spans="1:3" x14ac:dyDescent="0.3">
      <c r="A55" t="s">
        <v>626</v>
      </c>
      <c r="B55">
        <v>0</v>
      </c>
      <c r="C55">
        <v>0</v>
      </c>
    </row>
    <row r="56" spans="1:3" x14ac:dyDescent="0.3">
      <c r="A56" t="s">
        <v>626</v>
      </c>
      <c r="B56">
        <v>0</v>
      </c>
      <c r="C56">
        <v>0</v>
      </c>
    </row>
    <row r="57" spans="1:3" x14ac:dyDescent="0.3">
      <c r="A57" t="s">
        <v>626</v>
      </c>
      <c r="B57">
        <v>0</v>
      </c>
      <c r="C57">
        <v>0</v>
      </c>
    </row>
    <row r="58" spans="1:3" x14ac:dyDescent="0.3">
      <c r="A58" t="s">
        <v>626</v>
      </c>
      <c r="B58">
        <v>0</v>
      </c>
      <c r="C58">
        <v>0</v>
      </c>
    </row>
    <row r="59" spans="1:3" x14ac:dyDescent="0.3">
      <c r="A59" t="s">
        <v>626</v>
      </c>
      <c r="B59">
        <v>0</v>
      </c>
      <c r="C59">
        <v>0</v>
      </c>
    </row>
    <row r="60" spans="1:3" x14ac:dyDescent="0.3">
      <c r="A60" t="s">
        <v>626</v>
      </c>
      <c r="B60">
        <v>0</v>
      </c>
      <c r="C60">
        <v>0</v>
      </c>
    </row>
    <row r="61" spans="1:3" x14ac:dyDescent="0.3">
      <c r="A61" t="s">
        <v>626</v>
      </c>
      <c r="B61">
        <v>0</v>
      </c>
      <c r="C61">
        <v>0</v>
      </c>
    </row>
    <row r="62" spans="1:3" x14ac:dyDescent="0.3">
      <c r="A62" t="s">
        <v>626</v>
      </c>
      <c r="B62">
        <v>0</v>
      </c>
      <c r="C62">
        <v>0</v>
      </c>
    </row>
    <row r="63" spans="1:3" x14ac:dyDescent="0.3">
      <c r="A63" t="s">
        <v>626</v>
      </c>
      <c r="B63">
        <v>0</v>
      </c>
      <c r="C63">
        <v>0</v>
      </c>
    </row>
    <row r="64" spans="1:3" x14ac:dyDescent="0.3">
      <c r="A64" t="s">
        <v>626</v>
      </c>
      <c r="B64">
        <v>0</v>
      </c>
      <c r="C64">
        <v>0</v>
      </c>
    </row>
    <row r="65" spans="1:3" x14ac:dyDescent="0.3">
      <c r="A65" t="s">
        <v>626</v>
      </c>
      <c r="B65">
        <v>0</v>
      </c>
      <c r="C65">
        <v>0</v>
      </c>
    </row>
    <row r="66" spans="1:3" x14ac:dyDescent="0.3">
      <c r="A66" t="s">
        <v>626</v>
      </c>
      <c r="B66">
        <v>0</v>
      </c>
      <c r="C66">
        <v>0</v>
      </c>
    </row>
    <row r="67" spans="1:3" x14ac:dyDescent="0.3">
      <c r="A67" t="s">
        <v>626</v>
      </c>
      <c r="B67">
        <v>0</v>
      </c>
      <c r="C67">
        <v>0</v>
      </c>
    </row>
    <row r="68" spans="1:3" x14ac:dyDescent="0.3">
      <c r="A68" t="s">
        <v>626</v>
      </c>
      <c r="B68">
        <v>0</v>
      </c>
      <c r="C68">
        <v>0</v>
      </c>
    </row>
    <row r="69" spans="1:3" x14ac:dyDescent="0.3">
      <c r="A69" t="s">
        <v>626</v>
      </c>
      <c r="B69">
        <v>0</v>
      </c>
      <c r="C69">
        <v>0</v>
      </c>
    </row>
    <row r="70" spans="1:3" x14ac:dyDescent="0.3">
      <c r="A70" t="s">
        <v>626</v>
      </c>
      <c r="B70">
        <v>0</v>
      </c>
      <c r="C70">
        <v>0</v>
      </c>
    </row>
    <row r="71" spans="1:3" x14ac:dyDescent="0.3">
      <c r="A71" t="s">
        <v>626</v>
      </c>
      <c r="B71">
        <v>0</v>
      </c>
      <c r="C71">
        <v>0</v>
      </c>
    </row>
    <row r="72" spans="1:3" x14ac:dyDescent="0.3">
      <c r="A72" t="s">
        <v>626</v>
      </c>
      <c r="B72">
        <v>0</v>
      </c>
      <c r="C72">
        <v>0</v>
      </c>
    </row>
    <row r="73" spans="1:3" x14ac:dyDescent="0.3">
      <c r="A73" t="s">
        <v>626</v>
      </c>
      <c r="B73">
        <v>0</v>
      </c>
      <c r="C73">
        <v>0</v>
      </c>
    </row>
    <row r="74" spans="1:3" x14ac:dyDescent="0.3">
      <c r="A74" t="s">
        <v>626</v>
      </c>
      <c r="B74">
        <v>0</v>
      </c>
      <c r="C74">
        <v>0</v>
      </c>
    </row>
    <row r="75" spans="1:3" x14ac:dyDescent="0.3">
      <c r="A75" t="s">
        <v>626</v>
      </c>
      <c r="B75">
        <v>0</v>
      </c>
      <c r="C75">
        <v>0</v>
      </c>
    </row>
    <row r="76" spans="1:3" x14ac:dyDescent="0.3">
      <c r="A76" t="s">
        <v>626</v>
      </c>
      <c r="B76">
        <v>0</v>
      </c>
      <c r="C76">
        <v>0</v>
      </c>
    </row>
    <row r="77" spans="1:3" x14ac:dyDescent="0.3">
      <c r="A77" t="s">
        <v>626</v>
      </c>
      <c r="B77">
        <v>0</v>
      </c>
      <c r="C77">
        <v>0</v>
      </c>
    </row>
    <row r="78" spans="1:3" x14ac:dyDescent="0.3">
      <c r="A78" t="s">
        <v>626</v>
      </c>
      <c r="B78">
        <v>0</v>
      </c>
      <c r="C78">
        <v>0</v>
      </c>
    </row>
    <row r="79" spans="1:3" x14ac:dyDescent="0.3">
      <c r="A79" t="s">
        <v>626</v>
      </c>
      <c r="B79">
        <v>0</v>
      </c>
      <c r="C79">
        <v>0</v>
      </c>
    </row>
    <row r="80" spans="1:3" x14ac:dyDescent="0.3">
      <c r="A80" t="s">
        <v>626</v>
      </c>
      <c r="B80">
        <v>0</v>
      </c>
      <c r="C80">
        <v>0</v>
      </c>
    </row>
    <row r="81" spans="1:3" x14ac:dyDescent="0.3">
      <c r="A81" t="s">
        <v>626</v>
      </c>
      <c r="B81">
        <v>0</v>
      </c>
      <c r="C81">
        <v>0</v>
      </c>
    </row>
  </sheetData>
  <sheetProtection sheet="1" objects="1" scenarios="1"/>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
  <dimension ref="A1:C71"/>
  <sheetViews>
    <sheetView workbookViewId="0"/>
  </sheetViews>
  <sheetFormatPr baseColWidth="10" defaultRowHeight="14.4" x14ac:dyDescent="0.3"/>
  <sheetData>
    <row r="1" spans="1:3" x14ac:dyDescent="0.3">
      <c r="A1" t="s">
        <v>618</v>
      </c>
      <c r="B1" t="s">
        <v>619</v>
      </c>
      <c r="C1" t="s">
        <v>620</v>
      </c>
    </row>
    <row r="2" spans="1:3" x14ac:dyDescent="0.3">
      <c r="A2" t="s">
        <v>622</v>
      </c>
      <c r="B2">
        <v>1</v>
      </c>
      <c r="C2">
        <v>7.9077638425406062E-4</v>
      </c>
    </row>
    <row r="3" spans="1:3" x14ac:dyDescent="0.3">
      <c r="A3" t="s">
        <v>623</v>
      </c>
      <c r="B3">
        <v>2</v>
      </c>
      <c r="C3">
        <v>1.5815527685081212E-3</v>
      </c>
    </row>
    <row r="4" spans="1:3" x14ac:dyDescent="0.3">
      <c r="A4" t="s">
        <v>624</v>
      </c>
      <c r="B4">
        <v>21</v>
      </c>
      <c r="C4">
        <v>1.6606304069335269E-2</v>
      </c>
    </row>
    <row r="5" spans="1:3" x14ac:dyDescent="0.3">
      <c r="A5" t="s">
        <v>660</v>
      </c>
      <c r="B5">
        <v>33</v>
      </c>
      <c r="C5">
        <v>2.6095620680384003E-2</v>
      </c>
    </row>
    <row r="6" spans="1:3" x14ac:dyDescent="0.3">
      <c r="A6" t="s">
        <v>661</v>
      </c>
      <c r="B6">
        <v>134</v>
      </c>
      <c r="C6">
        <v>0.10596403549004418</v>
      </c>
    </row>
    <row r="7" spans="1:3" x14ac:dyDescent="0.3">
      <c r="A7" t="s">
        <v>662</v>
      </c>
      <c r="B7">
        <v>331</v>
      </c>
      <c r="C7">
        <v>0.26174698318809403</v>
      </c>
    </row>
    <row r="8" spans="1:3" x14ac:dyDescent="0.3">
      <c r="A8" t="s">
        <v>627</v>
      </c>
      <c r="B8">
        <v>637</v>
      </c>
      <c r="C8">
        <v>0.50372455676983663</v>
      </c>
    </row>
    <row r="9" spans="1:3" x14ac:dyDescent="0.3">
      <c r="A9" t="s">
        <v>628</v>
      </c>
      <c r="B9">
        <v>1168</v>
      </c>
      <c r="C9">
        <v>0.92362681680874303</v>
      </c>
    </row>
    <row r="10" spans="1:3" x14ac:dyDescent="0.3">
      <c r="A10" t="s">
        <v>629</v>
      </c>
      <c r="B10">
        <v>1759</v>
      </c>
      <c r="C10">
        <v>1.3909756599028928</v>
      </c>
    </row>
    <row r="11" spans="1:3" x14ac:dyDescent="0.3">
      <c r="A11" t="s">
        <v>630</v>
      </c>
      <c r="B11">
        <v>2442</v>
      </c>
      <c r="C11">
        <v>1.9310759303484155</v>
      </c>
    </row>
    <row r="12" spans="1:3" x14ac:dyDescent="0.3">
      <c r="A12" t="s">
        <v>631</v>
      </c>
      <c r="B12">
        <v>3151</v>
      </c>
      <c r="C12">
        <v>2.4917363867845457</v>
      </c>
    </row>
    <row r="13" spans="1:3" x14ac:dyDescent="0.3">
      <c r="A13" t="s">
        <v>632</v>
      </c>
      <c r="B13">
        <v>3868</v>
      </c>
      <c r="C13">
        <v>3.058723054294707</v>
      </c>
    </row>
    <row r="14" spans="1:3" x14ac:dyDescent="0.3">
      <c r="A14" t="s">
        <v>633</v>
      </c>
      <c r="B14">
        <v>4963</v>
      </c>
      <c r="C14">
        <v>3.9246231950529031</v>
      </c>
    </row>
    <row r="15" spans="1:3" x14ac:dyDescent="0.3">
      <c r="A15" t="s">
        <v>634</v>
      </c>
      <c r="B15">
        <v>6008</v>
      </c>
      <c r="C15">
        <v>4.7509845165983968</v>
      </c>
    </row>
    <row r="16" spans="1:3" x14ac:dyDescent="0.3">
      <c r="A16" t="s">
        <v>635</v>
      </c>
      <c r="B16">
        <v>7258</v>
      </c>
      <c r="C16">
        <v>5.7394549969159723</v>
      </c>
    </row>
    <row r="17" spans="1:3" x14ac:dyDescent="0.3">
      <c r="A17" t="s">
        <v>636</v>
      </c>
      <c r="B17">
        <v>8514</v>
      </c>
      <c r="C17">
        <v>6.7326701355390721</v>
      </c>
    </row>
    <row r="18" spans="1:3" x14ac:dyDescent="0.3">
      <c r="A18" t="s">
        <v>637</v>
      </c>
      <c r="B18">
        <v>9453</v>
      </c>
      <c r="C18">
        <v>7.4752091603536348</v>
      </c>
    </row>
    <row r="19" spans="1:3" x14ac:dyDescent="0.3">
      <c r="A19" t="s">
        <v>638</v>
      </c>
      <c r="B19">
        <v>10246</v>
      </c>
      <c r="C19">
        <v>8.1022948330671074</v>
      </c>
    </row>
    <row r="20" spans="1:3" x14ac:dyDescent="0.3">
      <c r="A20" t="s">
        <v>639</v>
      </c>
      <c r="B20">
        <v>10150</v>
      </c>
      <c r="C20">
        <v>8.0263803001787188</v>
      </c>
    </row>
    <row r="21" spans="1:3" x14ac:dyDescent="0.3">
      <c r="A21" t="s">
        <v>640</v>
      </c>
      <c r="B21">
        <v>9946</v>
      </c>
      <c r="C21">
        <v>7.8650619177908876</v>
      </c>
    </row>
    <row r="22" spans="1:3" x14ac:dyDescent="0.3">
      <c r="A22" t="s">
        <v>641</v>
      </c>
      <c r="B22">
        <v>8887</v>
      </c>
      <c r="C22">
        <v>7.0276297268658388</v>
      </c>
    </row>
    <row r="23" spans="1:3" x14ac:dyDescent="0.3">
      <c r="A23" t="s">
        <v>642</v>
      </c>
      <c r="B23">
        <v>7754</v>
      </c>
      <c r="C23">
        <v>6.1316800835059881</v>
      </c>
    </row>
    <row r="24" spans="1:3" x14ac:dyDescent="0.3">
      <c r="A24" t="s">
        <v>643</v>
      </c>
      <c r="B24">
        <v>6405</v>
      </c>
      <c r="C24">
        <v>5.0649227411472566</v>
      </c>
    </row>
    <row r="25" spans="1:3" x14ac:dyDescent="0.3">
      <c r="A25" t="s">
        <v>644</v>
      </c>
      <c r="B25">
        <v>5484</v>
      </c>
      <c r="C25">
        <v>4.3366176912492671</v>
      </c>
    </row>
    <row r="26" spans="1:3" x14ac:dyDescent="0.3">
      <c r="A26" t="s">
        <v>645</v>
      </c>
      <c r="B26">
        <v>4454</v>
      </c>
      <c r="C26">
        <v>3.5221180154675849</v>
      </c>
    </row>
    <row r="27" spans="1:3" x14ac:dyDescent="0.3">
      <c r="A27" t="s">
        <v>646</v>
      </c>
      <c r="B27">
        <v>3658</v>
      </c>
      <c r="C27">
        <v>2.8926600136013527</v>
      </c>
    </row>
    <row r="28" spans="1:3" x14ac:dyDescent="0.3">
      <c r="A28" t="s">
        <v>647</v>
      </c>
      <c r="B28">
        <v>2881</v>
      </c>
      <c r="C28">
        <v>2.2782267630359496</v>
      </c>
    </row>
    <row r="29" spans="1:3" x14ac:dyDescent="0.3">
      <c r="A29" t="s">
        <v>648</v>
      </c>
      <c r="B29">
        <v>2314</v>
      </c>
      <c r="C29">
        <v>1.8298565531638964</v>
      </c>
    </row>
    <row r="30" spans="1:3" x14ac:dyDescent="0.3">
      <c r="A30" t="s">
        <v>649</v>
      </c>
      <c r="B30">
        <v>1645</v>
      </c>
      <c r="C30">
        <v>1.3008271520979298</v>
      </c>
    </row>
    <row r="31" spans="1:3" x14ac:dyDescent="0.3">
      <c r="A31" t="s">
        <v>650</v>
      </c>
      <c r="B31">
        <v>1183</v>
      </c>
      <c r="C31">
        <v>0.9354884625725538</v>
      </c>
    </row>
    <row r="32" spans="1:3" x14ac:dyDescent="0.3">
      <c r="A32" t="s">
        <v>651</v>
      </c>
      <c r="B32">
        <v>743</v>
      </c>
      <c r="C32">
        <v>0.58754685350076685</v>
      </c>
    </row>
    <row r="33" spans="1:3" x14ac:dyDescent="0.3">
      <c r="A33" t="s">
        <v>652</v>
      </c>
      <c r="B33">
        <v>462</v>
      </c>
      <c r="C33">
        <v>0.36533868952537601</v>
      </c>
    </row>
    <row r="34" spans="1:3" x14ac:dyDescent="0.3">
      <c r="A34" t="s">
        <v>653</v>
      </c>
      <c r="B34">
        <v>249</v>
      </c>
      <c r="C34">
        <v>0.1969033196792612</v>
      </c>
    </row>
    <row r="35" spans="1:3" x14ac:dyDescent="0.3">
      <c r="A35" t="s">
        <v>663</v>
      </c>
      <c r="B35">
        <v>133</v>
      </c>
      <c r="C35">
        <v>0.10517325910579002</v>
      </c>
    </row>
    <row r="36" spans="1:3" x14ac:dyDescent="0.3">
      <c r="A36" t="s">
        <v>654</v>
      </c>
      <c r="B36">
        <v>60</v>
      </c>
      <c r="C36">
        <v>4.7446583055243637E-2</v>
      </c>
    </row>
    <row r="37" spans="1:3" x14ac:dyDescent="0.3">
      <c r="A37" t="s">
        <v>655</v>
      </c>
      <c r="B37">
        <v>31</v>
      </c>
      <c r="C37">
        <v>2.4514067911875881E-2</v>
      </c>
    </row>
    <row r="38" spans="1:3" x14ac:dyDescent="0.3">
      <c r="A38" t="s">
        <v>664</v>
      </c>
      <c r="B38">
        <v>10</v>
      </c>
      <c r="C38">
        <v>7.9077638425406067E-3</v>
      </c>
    </row>
    <row r="39" spans="1:3" x14ac:dyDescent="0.3">
      <c r="A39" t="s">
        <v>665</v>
      </c>
      <c r="B39">
        <v>10</v>
      </c>
      <c r="C39">
        <v>7.9077638425406067E-3</v>
      </c>
    </row>
    <row r="40" spans="1:3" x14ac:dyDescent="0.3">
      <c r="A40" t="s">
        <v>656</v>
      </c>
      <c r="B40">
        <v>5</v>
      </c>
      <c r="C40">
        <v>3.9538819212703033E-3</v>
      </c>
    </row>
    <row r="41" spans="1:3" x14ac:dyDescent="0.3">
      <c r="A41" t="s">
        <v>666</v>
      </c>
      <c r="B41">
        <v>5</v>
      </c>
      <c r="C41">
        <v>3.9538819212703033E-3</v>
      </c>
    </row>
    <row r="42" spans="1:3" x14ac:dyDescent="0.3">
      <c r="A42" t="s">
        <v>626</v>
      </c>
      <c r="B42">
        <v>0</v>
      </c>
      <c r="C42">
        <v>0</v>
      </c>
    </row>
    <row r="43" spans="1:3" x14ac:dyDescent="0.3">
      <c r="A43" t="s">
        <v>626</v>
      </c>
      <c r="B43">
        <v>0</v>
      </c>
      <c r="C43">
        <v>0</v>
      </c>
    </row>
    <row r="44" spans="1:3" x14ac:dyDescent="0.3">
      <c r="A44" t="s">
        <v>626</v>
      </c>
      <c r="B44">
        <v>0</v>
      </c>
      <c r="C44">
        <v>0</v>
      </c>
    </row>
    <row r="45" spans="1:3" x14ac:dyDescent="0.3">
      <c r="A45" t="s">
        <v>626</v>
      </c>
      <c r="B45">
        <v>0</v>
      </c>
      <c r="C45">
        <v>0</v>
      </c>
    </row>
    <row r="46" spans="1:3" x14ac:dyDescent="0.3">
      <c r="A46" t="s">
        <v>626</v>
      </c>
      <c r="B46">
        <v>0</v>
      </c>
      <c r="C46">
        <v>0</v>
      </c>
    </row>
    <row r="47" spans="1:3" x14ac:dyDescent="0.3">
      <c r="A47" t="s">
        <v>626</v>
      </c>
      <c r="B47">
        <v>0</v>
      </c>
      <c r="C47">
        <v>0</v>
      </c>
    </row>
    <row r="48" spans="1:3" x14ac:dyDescent="0.3">
      <c r="A48" t="s">
        <v>626</v>
      </c>
      <c r="B48">
        <v>0</v>
      </c>
      <c r="C48">
        <v>0</v>
      </c>
    </row>
    <row r="49" spans="1:3" x14ac:dyDescent="0.3">
      <c r="A49" t="s">
        <v>626</v>
      </c>
      <c r="B49">
        <v>0</v>
      </c>
      <c r="C49">
        <v>0</v>
      </c>
    </row>
    <row r="50" spans="1:3" x14ac:dyDescent="0.3">
      <c r="A50" t="s">
        <v>626</v>
      </c>
      <c r="B50">
        <v>0</v>
      </c>
      <c r="C50">
        <v>0</v>
      </c>
    </row>
    <row r="51" spans="1:3" x14ac:dyDescent="0.3">
      <c r="A51" t="s">
        <v>626</v>
      </c>
      <c r="B51">
        <v>0</v>
      </c>
      <c r="C51">
        <v>0</v>
      </c>
    </row>
    <row r="52" spans="1:3" x14ac:dyDescent="0.3">
      <c r="A52" t="s">
        <v>626</v>
      </c>
      <c r="B52">
        <v>0</v>
      </c>
      <c r="C52">
        <v>0</v>
      </c>
    </row>
    <row r="53" spans="1:3" x14ac:dyDescent="0.3">
      <c r="A53" t="s">
        <v>626</v>
      </c>
      <c r="B53">
        <v>0</v>
      </c>
      <c r="C53">
        <v>0</v>
      </c>
    </row>
    <row r="54" spans="1:3" x14ac:dyDescent="0.3">
      <c r="A54" t="s">
        <v>626</v>
      </c>
      <c r="B54">
        <v>0</v>
      </c>
      <c r="C54">
        <v>0</v>
      </c>
    </row>
    <row r="55" spans="1:3" x14ac:dyDescent="0.3">
      <c r="A55" t="s">
        <v>626</v>
      </c>
      <c r="B55">
        <v>0</v>
      </c>
      <c r="C55">
        <v>0</v>
      </c>
    </row>
    <row r="56" spans="1:3" x14ac:dyDescent="0.3">
      <c r="A56" t="s">
        <v>626</v>
      </c>
      <c r="B56">
        <v>0</v>
      </c>
      <c r="C56">
        <v>0</v>
      </c>
    </row>
    <row r="57" spans="1:3" x14ac:dyDescent="0.3">
      <c r="A57" t="s">
        <v>626</v>
      </c>
      <c r="B57">
        <v>0</v>
      </c>
      <c r="C57">
        <v>0</v>
      </c>
    </row>
    <row r="58" spans="1:3" x14ac:dyDescent="0.3">
      <c r="A58" t="s">
        <v>626</v>
      </c>
      <c r="B58">
        <v>0</v>
      </c>
      <c r="C58">
        <v>0</v>
      </c>
    </row>
    <row r="59" spans="1:3" x14ac:dyDescent="0.3">
      <c r="A59" t="s">
        <v>626</v>
      </c>
      <c r="B59">
        <v>0</v>
      </c>
      <c r="C59">
        <v>0</v>
      </c>
    </row>
    <row r="60" spans="1:3" x14ac:dyDescent="0.3">
      <c r="A60" t="s">
        <v>626</v>
      </c>
      <c r="B60">
        <v>0</v>
      </c>
      <c r="C60">
        <v>0</v>
      </c>
    </row>
    <row r="61" spans="1:3" x14ac:dyDescent="0.3">
      <c r="A61" t="s">
        <v>626</v>
      </c>
      <c r="B61">
        <v>0</v>
      </c>
      <c r="C61">
        <v>0</v>
      </c>
    </row>
    <row r="62" spans="1:3" x14ac:dyDescent="0.3">
      <c r="A62" t="s">
        <v>626</v>
      </c>
      <c r="B62">
        <v>0</v>
      </c>
      <c r="C62">
        <v>0</v>
      </c>
    </row>
    <row r="63" spans="1:3" x14ac:dyDescent="0.3">
      <c r="A63" t="s">
        <v>626</v>
      </c>
      <c r="B63">
        <v>0</v>
      </c>
      <c r="C63">
        <v>0</v>
      </c>
    </row>
    <row r="64" spans="1:3" x14ac:dyDescent="0.3">
      <c r="A64" t="s">
        <v>626</v>
      </c>
      <c r="B64">
        <v>0</v>
      </c>
      <c r="C64">
        <v>0</v>
      </c>
    </row>
    <row r="65" spans="1:3" x14ac:dyDescent="0.3">
      <c r="A65" t="s">
        <v>626</v>
      </c>
      <c r="B65">
        <v>0</v>
      </c>
      <c r="C65">
        <v>0</v>
      </c>
    </row>
    <row r="66" spans="1:3" x14ac:dyDescent="0.3">
      <c r="A66" t="s">
        <v>626</v>
      </c>
      <c r="B66">
        <v>0</v>
      </c>
      <c r="C66">
        <v>0</v>
      </c>
    </row>
    <row r="67" spans="1:3" x14ac:dyDescent="0.3">
      <c r="A67" t="s">
        <v>626</v>
      </c>
      <c r="B67">
        <v>0</v>
      </c>
      <c r="C67">
        <v>0</v>
      </c>
    </row>
    <row r="68" spans="1:3" x14ac:dyDescent="0.3">
      <c r="A68" t="s">
        <v>626</v>
      </c>
      <c r="B68">
        <v>0</v>
      </c>
      <c r="C68">
        <v>0</v>
      </c>
    </row>
    <row r="69" spans="1:3" x14ac:dyDescent="0.3">
      <c r="A69" t="s">
        <v>626</v>
      </c>
      <c r="B69">
        <v>0</v>
      </c>
      <c r="C69">
        <v>0</v>
      </c>
    </row>
    <row r="70" spans="1:3" x14ac:dyDescent="0.3">
      <c r="A70" t="s">
        <v>626</v>
      </c>
      <c r="B70">
        <v>0</v>
      </c>
      <c r="C70">
        <v>0</v>
      </c>
    </row>
    <row r="71" spans="1:3" x14ac:dyDescent="0.3">
      <c r="A71" t="s">
        <v>626</v>
      </c>
      <c r="B71">
        <v>0</v>
      </c>
      <c r="C71">
        <v>0</v>
      </c>
    </row>
  </sheetData>
  <sheetProtection sheet="1" objects="1" scenarios="1"/>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2"/>
  <dimension ref="A1:C81"/>
  <sheetViews>
    <sheetView workbookViewId="0"/>
  </sheetViews>
  <sheetFormatPr baseColWidth="10" defaultRowHeight="14.4" x14ac:dyDescent="0.3"/>
  <sheetData>
    <row r="1" spans="1:3" x14ac:dyDescent="0.3">
      <c r="A1" t="s">
        <v>618</v>
      </c>
      <c r="B1" t="s">
        <v>619</v>
      </c>
      <c r="C1" t="s">
        <v>620</v>
      </c>
    </row>
    <row r="2" spans="1:3" x14ac:dyDescent="0.3">
      <c r="A2" t="s">
        <v>68</v>
      </c>
      <c r="B2">
        <v>19</v>
      </c>
      <c r="C2">
        <v>1.4763703047539123E-2</v>
      </c>
    </row>
    <row r="3" spans="1:3" x14ac:dyDescent="0.3">
      <c r="A3" t="s">
        <v>667</v>
      </c>
      <c r="B3">
        <v>3</v>
      </c>
      <c r="C3">
        <v>2.3311110075061765E-3</v>
      </c>
    </row>
    <row r="4" spans="1:3" x14ac:dyDescent="0.3">
      <c r="A4" t="s">
        <v>668</v>
      </c>
      <c r="B4">
        <v>10</v>
      </c>
      <c r="C4">
        <v>7.7703700250205902E-3</v>
      </c>
    </row>
    <row r="5" spans="1:3" x14ac:dyDescent="0.3">
      <c r="A5" t="s">
        <v>669</v>
      </c>
      <c r="B5">
        <v>50</v>
      </c>
      <c r="C5">
        <v>3.8851850125102949E-2</v>
      </c>
    </row>
    <row r="6" spans="1:3" x14ac:dyDescent="0.3">
      <c r="A6" t="s">
        <v>670</v>
      </c>
      <c r="B6">
        <v>51</v>
      </c>
      <c r="C6">
        <v>3.9628887127605011E-2</v>
      </c>
    </row>
    <row r="7" spans="1:3" x14ac:dyDescent="0.3">
      <c r="A7" t="s">
        <v>671</v>
      </c>
      <c r="B7">
        <v>99</v>
      </c>
      <c r="C7">
        <v>7.692666324770385E-2</v>
      </c>
    </row>
    <row r="8" spans="1:3" x14ac:dyDescent="0.3">
      <c r="A8" t="s">
        <v>672</v>
      </c>
      <c r="B8">
        <v>122</v>
      </c>
      <c r="C8">
        <v>9.4798514305251214E-2</v>
      </c>
    </row>
    <row r="9" spans="1:3" x14ac:dyDescent="0.3">
      <c r="A9" t="s">
        <v>673</v>
      </c>
      <c r="B9">
        <v>125</v>
      </c>
      <c r="C9">
        <v>9.7129625312757373E-2</v>
      </c>
    </row>
    <row r="10" spans="1:3" x14ac:dyDescent="0.3">
      <c r="A10" t="s">
        <v>674</v>
      </c>
      <c r="B10">
        <v>129</v>
      </c>
      <c r="C10">
        <v>0.10023777332276564</v>
      </c>
    </row>
    <row r="11" spans="1:3" x14ac:dyDescent="0.3">
      <c r="A11" t="s">
        <v>675</v>
      </c>
      <c r="B11">
        <v>138</v>
      </c>
      <c r="C11">
        <v>0.1072311063452842</v>
      </c>
    </row>
    <row r="12" spans="1:3" x14ac:dyDescent="0.3">
      <c r="A12" t="s">
        <v>676</v>
      </c>
      <c r="B12">
        <v>122</v>
      </c>
      <c r="C12">
        <v>9.4798514305251214E-2</v>
      </c>
    </row>
    <row r="13" spans="1:3" x14ac:dyDescent="0.3">
      <c r="A13" t="s">
        <v>677</v>
      </c>
      <c r="B13">
        <v>150</v>
      </c>
      <c r="C13">
        <v>0.11655555037530882</v>
      </c>
    </row>
    <row r="14" spans="1:3" x14ac:dyDescent="0.3">
      <c r="A14" t="s">
        <v>678</v>
      </c>
      <c r="B14">
        <v>162</v>
      </c>
      <c r="C14">
        <v>0.12587999440533357</v>
      </c>
    </row>
    <row r="15" spans="1:3" x14ac:dyDescent="0.3">
      <c r="A15" t="s">
        <v>679</v>
      </c>
      <c r="B15">
        <v>168</v>
      </c>
      <c r="C15">
        <v>0.13054221642034591</v>
      </c>
    </row>
    <row r="16" spans="1:3" x14ac:dyDescent="0.3">
      <c r="A16" t="s">
        <v>680</v>
      </c>
      <c r="B16">
        <v>261</v>
      </c>
      <c r="C16">
        <v>0.20280665765303749</v>
      </c>
    </row>
    <row r="17" spans="1:3" x14ac:dyDescent="0.3">
      <c r="A17" t="s">
        <v>681</v>
      </c>
      <c r="B17">
        <v>206</v>
      </c>
      <c r="C17">
        <v>0.1600696225154242</v>
      </c>
    </row>
    <row r="18" spans="1:3" x14ac:dyDescent="0.3">
      <c r="A18" t="s">
        <v>682</v>
      </c>
      <c r="B18">
        <v>283</v>
      </c>
      <c r="C18">
        <v>0.21990147170808275</v>
      </c>
    </row>
    <row r="19" spans="1:3" x14ac:dyDescent="0.3">
      <c r="A19" t="s">
        <v>683</v>
      </c>
      <c r="B19">
        <v>354</v>
      </c>
      <c r="C19">
        <v>0.27507109888572889</v>
      </c>
    </row>
    <row r="20" spans="1:3" x14ac:dyDescent="0.3">
      <c r="A20" t="s">
        <v>684</v>
      </c>
      <c r="B20">
        <v>414</v>
      </c>
      <c r="C20">
        <v>0.32169331903585258</v>
      </c>
    </row>
    <row r="21" spans="1:3" x14ac:dyDescent="0.3">
      <c r="A21" t="s">
        <v>685</v>
      </c>
      <c r="B21">
        <v>508</v>
      </c>
      <c r="C21">
        <v>0.3947347972710461</v>
      </c>
    </row>
    <row r="22" spans="1:3" x14ac:dyDescent="0.3">
      <c r="A22" t="s">
        <v>686</v>
      </c>
      <c r="B22">
        <v>675</v>
      </c>
      <c r="C22">
        <v>0.52449997668888992</v>
      </c>
    </row>
    <row r="23" spans="1:3" x14ac:dyDescent="0.3">
      <c r="A23" t="s">
        <v>687</v>
      </c>
      <c r="B23">
        <v>831</v>
      </c>
      <c r="C23">
        <v>0.64571774907921109</v>
      </c>
    </row>
    <row r="24" spans="1:3" x14ac:dyDescent="0.3">
      <c r="A24" t="s">
        <v>688</v>
      </c>
      <c r="B24">
        <v>1073</v>
      </c>
      <c r="C24">
        <v>0.83376070368470945</v>
      </c>
    </row>
    <row r="25" spans="1:3" x14ac:dyDescent="0.3">
      <c r="A25" t="s">
        <v>689</v>
      </c>
      <c r="B25">
        <v>1420</v>
      </c>
      <c r="C25">
        <v>1.1033925435529237</v>
      </c>
    </row>
    <row r="26" spans="1:3" x14ac:dyDescent="0.3">
      <c r="A26" t="s">
        <v>690</v>
      </c>
      <c r="B26">
        <v>1866</v>
      </c>
      <c r="C26">
        <v>1.4499510466688421</v>
      </c>
    </row>
    <row r="27" spans="1:3" x14ac:dyDescent="0.3">
      <c r="A27" t="s">
        <v>691</v>
      </c>
      <c r="B27">
        <v>2544</v>
      </c>
      <c r="C27">
        <v>1.9767821343652388</v>
      </c>
    </row>
    <row r="28" spans="1:3" x14ac:dyDescent="0.3">
      <c r="A28" t="s">
        <v>692</v>
      </c>
      <c r="B28">
        <v>3431</v>
      </c>
      <c r="C28">
        <v>2.6660139555845648</v>
      </c>
    </row>
    <row r="29" spans="1:3" x14ac:dyDescent="0.3">
      <c r="A29" t="s">
        <v>693</v>
      </c>
      <c r="B29">
        <v>4561</v>
      </c>
      <c r="C29">
        <v>3.5440657684118904</v>
      </c>
    </row>
    <row r="30" spans="1:3" x14ac:dyDescent="0.3">
      <c r="A30" t="s">
        <v>694</v>
      </c>
      <c r="B30">
        <v>5857</v>
      </c>
      <c r="C30">
        <v>4.5511057236545609</v>
      </c>
    </row>
    <row r="31" spans="1:3" x14ac:dyDescent="0.3">
      <c r="A31" t="s">
        <v>695</v>
      </c>
      <c r="B31">
        <v>7278</v>
      </c>
      <c r="C31">
        <v>5.6552753042099848</v>
      </c>
    </row>
    <row r="32" spans="1:3" x14ac:dyDescent="0.3">
      <c r="A32" t="s">
        <v>696</v>
      </c>
      <c r="B32">
        <v>9009</v>
      </c>
      <c r="C32">
        <v>7.0003263555410493</v>
      </c>
    </row>
    <row r="33" spans="1:3" x14ac:dyDescent="0.3">
      <c r="A33" t="s">
        <v>697</v>
      </c>
      <c r="B33">
        <v>9737</v>
      </c>
      <c r="C33">
        <v>7.5660092933625505</v>
      </c>
    </row>
    <row r="34" spans="1:3" x14ac:dyDescent="0.3">
      <c r="A34" t="s">
        <v>698</v>
      </c>
      <c r="B34">
        <v>10360</v>
      </c>
      <c r="C34">
        <v>8.0501033459213307</v>
      </c>
    </row>
    <row r="35" spans="1:3" x14ac:dyDescent="0.3">
      <c r="A35" t="s">
        <v>699</v>
      </c>
      <c r="B35">
        <v>10814</v>
      </c>
      <c r="C35">
        <v>8.4028781450572687</v>
      </c>
    </row>
    <row r="36" spans="1:3" x14ac:dyDescent="0.3">
      <c r="A36" t="s">
        <v>700</v>
      </c>
      <c r="B36">
        <v>10433</v>
      </c>
      <c r="C36">
        <v>8.1068270471039821</v>
      </c>
    </row>
    <row r="37" spans="1:3" x14ac:dyDescent="0.3">
      <c r="A37" t="s">
        <v>701</v>
      </c>
      <c r="B37">
        <v>9459</v>
      </c>
      <c r="C37">
        <v>7.3499930066669776</v>
      </c>
    </row>
    <row r="38" spans="1:3" x14ac:dyDescent="0.3">
      <c r="A38" t="s">
        <v>702</v>
      </c>
      <c r="B38">
        <v>8406</v>
      </c>
      <c r="C38">
        <v>6.5317730430323113</v>
      </c>
    </row>
    <row r="39" spans="1:3" x14ac:dyDescent="0.3">
      <c r="A39" t="s">
        <v>703</v>
      </c>
      <c r="B39">
        <v>7222</v>
      </c>
      <c r="C39">
        <v>5.6117612320698722</v>
      </c>
    </row>
    <row r="40" spans="1:3" x14ac:dyDescent="0.3">
      <c r="A40" t="s">
        <v>704</v>
      </c>
      <c r="B40">
        <v>5756</v>
      </c>
      <c r="C40">
        <v>4.4726249864018532</v>
      </c>
    </row>
    <row r="41" spans="1:3" x14ac:dyDescent="0.3">
      <c r="A41" t="s">
        <v>705</v>
      </c>
      <c r="B41">
        <v>4432</v>
      </c>
      <c r="C41">
        <v>3.4438279950891255</v>
      </c>
    </row>
    <row r="42" spans="1:3" x14ac:dyDescent="0.3">
      <c r="A42" t="s">
        <v>706</v>
      </c>
      <c r="B42">
        <v>3289</v>
      </c>
      <c r="C42">
        <v>2.5556747012292726</v>
      </c>
    </row>
    <row r="43" spans="1:3" x14ac:dyDescent="0.3">
      <c r="A43" t="s">
        <v>707</v>
      </c>
      <c r="B43">
        <v>2320</v>
      </c>
      <c r="C43">
        <v>1.8027258458047777</v>
      </c>
    </row>
    <row r="44" spans="1:3" x14ac:dyDescent="0.3">
      <c r="A44" t="s">
        <v>708</v>
      </c>
      <c r="B44">
        <v>1588</v>
      </c>
      <c r="C44">
        <v>1.23393475997327</v>
      </c>
    </row>
    <row r="45" spans="1:3" x14ac:dyDescent="0.3">
      <c r="A45" t="s">
        <v>709</v>
      </c>
      <c r="B45">
        <v>1098</v>
      </c>
      <c r="C45">
        <v>0.85318662874726114</v>
      </c>
    </row>
    <row r="46" spans="1:3" x14ac:dyDescent="0.3">
      <c r="A46" t="s">
        <v>710</v>
      </c>
      <c r="B46">
        <v>742</v>
      </c>
      <c r="C46">
        <v>0.57656145585652818</v>
      </c>
    </row>
    <row r="47" spans="1:3" x14ac:dyDescent="0.3">
      <c r="A47" t="s">
        <v>711</v>
      </c>
      <c r="B47">
        <v>427</v>
      </c>
      <c r="C47">
        <v>0.3317948000683793</v>
      </c>
    </row>
    <row r="48" spans="1:3" x14ac:dyDescent="0.3">
      <c r="A48" t="s">
        <v>712</v>
      </c>
      <c r="B48">
        <v>298</v>
      </c>
      <c r="C48">
        <v>0.23155702674561368</v>
      </c>
    </row>
    <row r="49" spans="1:3" x14ac:dyDescent="0.3">
      <c r="A49" t="s">
        <v>713</v>
      </c>
      <c r="B49">
        <v>146</v>
      </c>
      <c r="C49">
        <v>0.11344740236530064</v>
      </c>
    </row>
    <row r="50" spans="1:3" x14ac:dyDescent="0.3">
      <c r="A50" t="s">
        <v>714</v>
      </c>
      <c r="B50">
        <v>96</v>
      </c>
      <c r="C50">
        <v>7.4595552240197649E-2</v>
      </c>
    </row>
    <row r="51" spans="1:3" x14ac:dyDescent="0.3">
      <c r="A51" t="s">
        <v>715</v>
      </c>
      <c r="B51">
        <v>64</v>
      </c>
      <c r="C51">
        <v>4.9730368160131773E-2</v>
      </c>
    </row>
    <row r="52" spans="1:3" x14ac:dyDescent="0.3">
      <c r="A52" t="s">
        <v>716</v>
      </c>
      <c r="B52">
        <v>33</v>
      </c>
      <c r="C52">
        <v>2.5642221082567952E-2</v>
      </c>
    </row>
    <row r="53" spans="1:3" x14ac:dyDescent="0.3">
      <c r="A53" t="s">
        <v>717</v>
      </c>
      <c r="B53">
        <v>15</v>
      </c>
      <c r="C53">
        <v>1.1655555037530883E-2</v>
      </c>
    </row>
    <row r="54" spans="1:3" x14ac:dyDescent="0.3">
      <c r="A54" t="s">
        <v>718</v>
      </c>
      <c r="B54">
        <v>15</v>
      </c>
      <c r="C54">
        <v>1.1655555037530883E-2</v>
      </c>
    </row>
    <row r="55" spans="1:3" x14ac:dyDescent="0.3">
      <c r="A55" t="s">
        <v>719</v>
      </c>
      <c r="B55">
        <v>11</v>
      </c>
      <c r="C55">
        <v>8.5474070275226507E-3</v>
      </c>
    </row>
    <row r="56" spans="1:3" x14ac:dyDescent="0.3">
      <c r="A56" t="s">
        <v>720</v>
      </c>
      <c r="B56">
        <v>5</v>
      </c>
      <c r="C56">
        <v>3.8851850125102951E-3</v>
      </c>
    </row>
    <row r="57" spans="1:3" x14ac:dyDescent="0.3">
      <c r="A57" t="s">
        <v>721</v>
      </c>
      <c r="B57">
        <v>4</v>
      </c>
      <c r="C57">
        <v>3.1081480100082358E-3</v>
      </c>
    </row>
    <row r="58" spans="1:3" x14ac:dyDescent="0.3">
      <c r="A58" t="s">
        <v>722</v>
      </c>
      <c r="B58">
        <v>1</v>
      </c>
      <c r="C58">
        <v>7.7703700250205906E-4</v>
      </c>
    </row>
    <row r="59" spans="1:3" x14ac:dyDescent="0.3">
      <c r="A59" t="s">
        <v>723</v>
      </c>
      <c r="B59">
        <v>1</v>
      </c>
      <c r="C59">
        <v>7.7703700250205906E-4</v>
      </c>
    </row>
    <row r="60" spans="1:3" x14ac:dyDescent="0.3">
      <c r="A60" t="s">
        <v>724</v>
      </c>
      <c r="B60">
        <v>1</v>
      </c>
      <c r="C60">
        <v>7.7703700250205906E-4</v>
      </c>
    </row>
    <row r="61" spans="1:3" x14ac:dyDescent="0.3">
      <c r="A61" t="s">
        <v>725</v>
      </c>
      <c r="B61">
        <v>1</v>
      </c>
      <c r="C61">
        <v>7.7703700250205906E-4</v>
      </c>
    </row>
    <row r="62" spans="1:3" x14ac:dyDescent="0.3">
      <c r="A62" t="s">
        <v>726</v>
      </c>
      <c r="B62">
        <v>1</v>
      </c>
      <c r="C62">
        <v>7.7703700250205906E-4</v>
      </c>
    </row>
    <row r="63" spans="1:3" x14ac:dyDescent="0.3">
      <c r="A63" t="s">
        <v>626</v>
      </c>
      <c r="B63">
        <v>0</v>
      </c>
      <c r="C63">
        <v>0</v>
      </c>
    </row>
    <row r="64" spans="1:3" x14ac:dyDescent="0.3">
      <c r="A64" t="s">
        <v>626</v>
      </c>
      <c r="B64">
        <v>0</v>
      </c>
      <c r="C64">
        <v>0</v>
      </c>
    </row>
    <row r="65" spans="1:3" x14ac:dyDescent="0.3">
      <c r="A65" t="s">
        <v>626</v>
      </c>
      <c r="B65">
        <v>0</v>
      </c>
      <c r="C65">
        <v>0</v>
      </c>
    </row>
    <row r="66" spans="1:3" x14ac:dyDescent="0.3">
      <c r="A66" t="s">
        <v>626</v>
      </c>
      <c r="B66">
        <v>0</v>
      </c>
      <c r="C66">
        <v>0</v>
      </c>
    </row>
    <row r="67" spans="1:3" x14ac:dyDescent="0.3">
      <c r="A67" t="s">
        <v>626</v>
      </c>
      <c r="B67">
        <v>0</v>
      </c>
      <c r="C67">
        <v>0</v>
      </c>
    </row>
    <row r="68" spans="1:3" x14ac:dyDescent="0.3">
      <c r="A68" t="s">
        <v>626</v>
      </c>
      <c r="B68">
        <v>0</v>
      </c>
      <c r="C68">
        <v>0</v>
      </c>
    </row>
    <row r="69" spans="1:3" x14ac:dyDescent="0.3">
      <c r="A69" t="s">
        <v>626</v>
      </c>
      <c r="B69">
        <v>0</v>
      </c>
      <c r="C69">
        <v>0</v>
      </c>
    </row>
    <row r="70" spans="1:3" x14ac:dyDescent="0.3">
      <c r="A70" t="s">
        <v>626</v>
      </c>
      <c r="B70">
        <v>0</v>
      </c>
      <c r="C70">
        <v>0</v>
      </c>
    </row>
    <row r="71" spans="1:3" x14ac:dyDescent="0.3">
      <c r="A71" t="s">
        <v>626</v>
      </c>
      <c r="B71">
        <v>0</v>
      </c>
      <c r="C71">
        <v>0</v>
      </c>
    </row>
    <row r="72" spans="1:3" x14ac:dyDescent="0.3">
      <c r="A72" t="s">
        <v>626</v>
      </c>
      <c r="B72">
        <v>0</v>
      </c>
      <c r="C72">
        <v>0</v>
      </c>
    </row>
    <row r="73" spans="1:3" x14ac:dyDescent="0.3">
      <c r="A73" t="s">
        <v>626</v>
      </c>
      <c r="B73">
        <v>0</v>
      </c>
      <c r="C73">
        <v>0</v>
      </c>
    </row>
    <row r="74" spans="1:3" x14ac:dyDescent="0.3">
      <c r="A74" t="s">
        <v>626</v>
      </c>
      <c r="B74">
        <v>0</v>
      </c>
      <c r="C74">
        <v>0</v>
      </c>
    </row>
    <row r="75" spans="1:3" x14ac:dyDescent="0.3">
      <c r="A75" t="s">
        <v>626</v>
      </c>
      <c r="B75">
        <v>0</v>
      </c>
      <c r="C75">
        <v>0</v>
      </c>
    </row>
    <row r="76" spans="1:3" x14ac:dyDescent="0.3">
      <c r="A76" t="s">
        <v>626</v>
      </c>
      <c r="B76">
        <v>0</v>
      </c>
      <c r="C76">
        <v>0</v>
      </c>
    </row>
    <row r="77" spans="1:3" x14ac:dyDescent="0.3">
      <c r="A77" t="s">
        <v>626</v>
      </c>
      <c r="B77">
        <v>0</v>
      </c>
      <c r="C77">
        <v>0</v>
      </c>
    </row>
    <row r="78" spans="1:3" x14ac:dyDescent="0.3">
      <c r="A78" t="s">
        <v>626</v>
      </c>
      <c r="B78">
        <v>0</v>
      </c>
      <c r="C78">
        <v>0</v>
      </c>
    </row>
    <row r="79" spans="1:3" x14ac:dyDescent="0.3">
      <c r="A79" t="s">
        <v>626</v>
      </c>
      <c r="B79">
        <v>0</v>
      </c>
      <c r="C79">
        <v>0</v>
      </c>
    </row>
    <row r="80" spans="1:3" x14ac:dyDescent="0.3">
      <c r="A80" t="s">
        <v>626</v>
      </c>
      <c r="B80">
        <v>0</v>
      </c>
      <c r="C80">
        <v>0</v>
      </c>
    </row>
    <row r="81" spans="1:3" x14ac:dyDescent="0.3">
      <c r="A81" t="s">
        <v>626</v>
      </c>
      <c r="B81">
        <v>0</v>
      </c>
      <c r="C81">
        <v>0</v>
      </c>
    </row>
  </sheetData>
  <sheetProtection sheet="1" objects="1" scenarios="1"/>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3"/>
  <dimension ref="A1:C24"/>
  <sheetViews>
    <sheetView workbookViewId="0"/>
  </sheetViews>
  <sheetFormatPr baseColWidth="10" defaultRowHeight="14.4" x14ac:dyDescent="0.3"/>
  <sheetData>
    <row r="1" spans="1:3" x14ac:dyDescent="0.3">
      <c r="A1" t="s">
        <v>618</v>
      </c>
      <c r="B1" t="s">
        <v>619</v>
      </c>
      <c r="C1" t="s">
        <v>620</v>
      </c>
    </row>
    <row r="2" spans="1:3" x14ac:dyDescent="0.3">
      <c r="A2" t="s">
        <v>68</v>
      </c>
      <c r="B2">
        <v>1829</v>
      </c>
      <c r="C2">
        <v>1.4463300068006764</v>
      </c>
    </row>
    <row r="3" spans="1:3" x14ac:dyDescent="0.3">
      <c r="A3" t="s">
        <v>69</v>
      </c>
      <c r="B3">
        <v>2425</v>
      </c>
      <c r="C3">
        <v>1.9176327318160975</v>
      </c>
    </row>
    <row r="4" spans="1:3" x14ac:dyDescent="0.3">
      <c r="A4" t="s">
        <v>70</v>
      </c>
      <c r="B4">
        <v>4899</v>
      </c>
      <c r="C4">
        <v>3.8740135064606438</v>
      </c>
    </row>
    <row r="5" spans="1:3" x14ac:dyDescent="0.3">
      <c r="A5" t="s">
        <v>71</v>
      </c>
      <c r="B5">
        <v>23150</v>
      </c>
      <c r="C5">
        <v>18.306473295481503</v>
      </c>
    </row>
    <row r="6" spans="1:3" x14ac:dyDescent="0.3">
      <c r="A6" t="s">
        <v>72</v>
      </c>
      <c r="B6">
        <v>51111</v>
      </c>
      <c r="C6">
        <v>40.41737177560929</v>
      </c>
    </row>
    <row r="7" spans="1:3" x14ac:dyDescent="0.3">
      <c r="A7" t="s">
        <v>73</v>
      </c>
      <c r="B7">
        <v>23383</v>
      </c>
      <c r="C7">
        <v>18.490724193012696</v>
      </c>
    </row>
    <row r="8" spans="1:3" x14ac:dyDescent="0.3">
      <c r="A8" t="s">
        <v>74</v>
      </c>
      <c r="B8">
        <v>9122</v>
      </c>
      <c r="C8">
        <v>7.2134621771655389</v>
      </c>
    </row>
    <row r="9" spans="1:3" x14ac:dyDescent="0.3">
      <c r="A9" t="s">
        <v>75</v>
      </c>
      <c r="B9">
        <v>3156</v>
      </c>
      <c r="C9">
        <v>2.4956902687058151</v>
      </c>
    </row>
    <row r="10" spans="1:3" x14ac:dyDescent="0.3">
      <c r="A10" t="s">
        <v>76</v>
      </c>
      <c r="B10">
        <v>1024</v>
      </c>
      <c r="C10">
        <v>0.80975501747615808</v>
      </c>
    </row>
    <row r="11" spans="1:3" x14ac:dyDescent="0.3">
      <c r="A11" t="s">
        <v>77</v>
      </c>
      <c r="B11">
        <v>656</v>
      </c>
      <c r="C11">
        <v>0.51874930807066388</v>
      </c>
    </row>
    <row r="12" spans="1:3" x14ac:dyDescent="0.3">
      <c r="A12" t="s">
        <v>78</v>
      </c>
      <c r="B12">
        <v>526</v>
      </c>
      <c r="C12">
        <v>0.41594837811763574</v>
      </c>
    </row>
    <row r="13" spans="1:3" x14ac:dyDescent="0.3">
      <c r="A13" t="s">
        <v>621</v>
      </c>
      <c r="B13">
        <v>419</v>
      </c>
      <c r="C13">
        <v>0.3313353050024514</v>
      </c>
    </row>
    <row r="14" spans="1:3" x14ac:dyDescent="0.3">
      <c r="A14" t="s">
        <v>622</v>
      </c>
      <c r="B14">
        <v>358</v>
      </c>
      <c r="C14">
        <v>0.28309794556295359</v>
      </c>
    </row>
    <row r="15" spans="1:3" x14ac:dyDescent="0.3">
      <c r="A15" t="s">
        <v>623</v>
      </c>
      <c r="B15">
        <v>363</v>
      </c>
      <c r="C15">
        <v>0.28705182748422398</v>
      </c>
    </row>
    <row r="16" spans="1:3" x14ac:dyDescent="0.3">
      <c r="A16" t="s">
        <v>624</v>
      </c>
      <c r="B16">
        <v>374</v>
      </c>
      <c r="C16">
        <v>0.29575036771101854</v>
      </c>
    </row>
    <row r="17" spans="1:3" x14ac:dyDescent="0.3">
      <c r="A17" t="s">
        <v>660</v>
      </c>
      <c r="B17">
        <v>280</v>
      </c>
      <c r="C17">
        <v>0.22141738759113705</v>
      </c>
    </row>
    <row r="18" spans="1:3" x14ac:dyDescent="0.3">
      <c r="A18" t="s">
        <v>661</v>
      </c>
      <c r="B18">
        <v>245</v>
      </c>
      <c r="C18">
        <v>0.19374021414224488</v>
      </c>
    </row>
    <row r="19" spans="1:3" x14ac:dyDescent="0.3">
      <c r="A19" t="s">
        <v>662</v>
      </c>
      <c r="B19">
        <v>233</v>
      </c>
      <c r="C19">
        <v>0.18425089753119611</v>
      </c>
    </row>
    <row r="20" spans="1:3" x14ac:dyDescent="0.3">
      <c r="A20" t="s">
        <v>627</v>
      </c>
      <c r="B20">
        <v>201</v>
      </c>
      <c r="C20">
        <v>0.15894605323506619</v>
      </c>
    </row>
    <row r="21" spans="1:3" x14ac:dyDescent="0.3">
      <c r="A21" t="s">
        <v>628</v>
      </c>
      <c r="B21">
        <v>210</v>
      </c>
      <c r="C21">
        <v>0.1660630406933527</v>
      </c>
    </row>
    <row r="22" spans="1:3" x14ac:dyDescent="0.3">
      <c r="A22" t="s">
        <v>629</v>
      </c>
      <c r="B22">
        <v>176</v>
      </c>
      <c r="C22">
        <v>0.13917664362871471</v>
      </c>
    </row>
    <row r="23" spans="1:3" x14ac:dyDescent="0.3">
      <c r="A23" t="s">
        <v>630</v>
      </c>
      <c r="B23">
        <v>166</v>
      </c>
      <c r="C23">
        <v>0.13126887978617402</v>
      </c>
    </row>
    <row r="24" spans="1:3" x14ac:dyDescent="0.3">
      <c r="A24" t="s">
        <v>727</v>
      </c>
      <c r="B24">
        <v>2152</v>
      </c>
      <c r="C24">
        <v>1.7017507789147404</v>
      </c>
    </row>
  </sheetData>
  <sheetProtection sheet="1" objects="1" scenarios="1"/>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4"/>
  <dimension ref="A1:K206"/>
  <sheetViews>
    <sheetView workbookViewId="0"/>
  </sheetViews>
  <sheetFormatPr baseColWidth="10" defaultRowHeight="14.4" x14ac:dyDescent="0.3"/>
  <sheetData>
    <row r="1" spans="1:11" x14ac:dyDescent="0.3">
      <c r="A1" t="s">
        <v>728</v>
      </c>
      <c r="B1" t="s">
        <v>729</v>
      </c>
      <c r="C1" t="s">
        <v>730</v>
      </c>
      <c r="D1" t="s">
        <v>731</v>
      </c>
      <c r="E1" t="s">
        <v>732</v>
      </c>
      <c r="F1" t="s">
        <v>733</v>
      </c>
      <c r="G1" t="s">
        <v>734</v>
      </c>
      <c r="H1" t="s">
        <v>735</v>
      </c>
      <c r="I1" t="s">
        <v>736</v>
      </c>
      <c r="J1" t="s">
        <v>737</v>
      </c>
      <c r="K1" t="s">
        <v>738</v>
      </c>
    </row>
    <row r="2" spans="1:11" x14ac:dyDescent="0.3">
      <c r="A2">
        <v>26</v>
      </c>
      <c r="B2">
        <v>27</v>
      </c>
      <c r="C2">
        <v>27</v>
      </c>
      <c r="D2">
        <v>27</v>
      </c>
      <c r="E2">
        <v>28</v>
      </c>
      <c r="F2">
        <v>27</v>
      </c>
      <c r="G2">
        <v>25</v>
      </c>
      <c r="H2">
        <v>27</v>
      </c>
      <c r="I2">
        <v>26</v>
      </c>
      <c r="J2">
        <v>26</v>
      </c>
      <c r="K2">
        <v>26</v>
      </c>
    </row>
    <row r="3" spans="1:11" x14ac:dyDescent="0.3">
      <c r="A3">
        <v>3</v>
      </c>
      <c r="B3">
        <v>3</v>
      </c>
      <c r="C3">
        <v>3</v>
      </c>
      <c r="D3">
        <v>3</v>
      </c>
      <c r="E3">
        <v>2</v>
      </c>
      <c r="F3">
        <v>4</v>
      </c>
      <c r="G3">
        <v>4</v>
      </c>
      <c r="H3">
        <v>4</v>
      </c>
      <c r="I3">
        <v>3</v>
      </c>
      <c r="J3">
        <v>3</v>
      </c>
      <c r="K3">
        <v>3</v>
      </c>
    </row>
    <row r="4" spans="1:11" x14ac:dyDescent="0.3">
      <c r="A4">
        <v>3</v>
      </c>
      <c r="B4">
        <v>3</v>
      </c>
      <c r="C4">
        <v>3</v>
      </c>
      <c r="D4">
        <v>3</v>
      </c>
      <c r="E4">
        <v>3</v>
      </c>
      <c r="F4">
        <v>4</v>
      </c>
      <c r="G4">
        <v>4</v>
      </c>
      <c r="H4">
        <v>3</v>
      </c>
      <c r="I4">
        <v>4</v>
      </c>
      <c r="J4">
        <v>4</v>
      </c>
      <c r="K4">
        <v>4</v>
      </c>
    </row>
    <row r="5" spans="1:11" x14ac:dyDescent="0.3">
      <c r="A5">
        <v>8</v>
      </c>
      <c r="B5">
        <v>8</v>
      </c>
      <c r="C5">
        <v>8</v>
      </c>
      <c r="D5">
        <v>8</v>
      </c>
      <c r="E5">
        <v>7</v>
      </c>
      <c r="F5">
        <v>11</v>
      </c>
      <c r="G5">
        <v>12</v>
      </c>
      <c r="H5">
        <v>10</v>
      </c>
      <c r="I5">
        <v>10</v>
      </c>
      <c r="J5">
        <v>10</v>
      </c>
      <c r="K5">
        <v>10</v>
      </c>
    </row>
    <row r="6" spans="1:11" x14ac:dyDescent="0.3">
      <c r="A6">
        <v>9</v>
      </c>
      <c r="B6">
        <v>9</v>
      </c>
      <c r="C6">
        <v>9</v>
      </c>
      <c r="D6">
        <v>9</v>
      </c>
      <c r="E6">
        <v>7</v>
      </c>
      <c r="F6">
        <v>12</v>
      </c>
      <c r="G6">
        <v>12</v>
      </c>
      <c r="H6">
        <v>10</v>
      </c>
      <c r="I6">
        <v>10</v>
      </c>
      <c r="J6">
        <v>10</v>
      </c>
      <c r="K6">
        <v>10</v>
      </c>
    </row>
    <row r="7" spans="1:11" x14ac:dyDescent="0.3">
      <c r="A7">
        <v>14</v>
      </c>
      <c r="B7">
        <v>12</v>
      </c>
      <c r="C7">
        <v>14</v>
      </c>
      <c r="D7">
        <v>16</v>
      </c>
      <c r="E7">
        <v>15</v>
      </c>
      <c r="F7">
        <v>13</v>
      </c>
      <c r="G7">
        <v>46</v>
      </c>
      <c r="H7">
        <v>16</v>
      </c>
      <c r="I7">
        <v>14</v>
      </c>
      <c r="J7">
        <v>15</v>
      </c>
      <c r="K7">
        <v>15</v>
      </c>
    </row>
    <row r="8" spans="1:11" x14ac:dyDescent="0.3">
      <c r="A8">
        <v>15</v>
      </c>
      <c r="B8">
        <v>14</v>
      </c>
      <c r="C8">
        <v>15</v>
      </c>
      <c r="D8">
        <v>17</v>
      </c>
      <c r="E8">
        <v>16</v>
      </c>
      <c r="F8">
        <v>14</v>
      </c>
      <c r="G8">
        <v>47</v>
      </c>
      <c r="H8">
        <v>45</v>
      </c>
      <c r="I8">
        <v>15</v>
      </c>
      <c r="J8">
        <v>44</v>
      </c>
      <c r="K8">
        <v>44</v>
      </c>
    </row>
    <row r="9" spans="1:11" x14ac:dyDescent="0.3">
      <c r="A9">
        <v>16</v>
      </c>
      <c r="B9">
        <v>15</v>
      </c>
      <c r="C9">
        <v>16</v>
      </c>
      <c r="D9">
        <v>18</v>
      </c>
      <c r="E9">
        <v>17</v>
      </c>
      <c r="F9">
        <v>15</v>
      </c>
      <c r="G9">
        <v>48</v>
      </c>
      <c r="H9">
        <v>46</v>
      </c>
      <c r="I9">
        <v>44</v>
      </c>
      <c r="J9">
        <v>45</v>
      </c>
      <c r="K9">
        <v>45</v>
      </c>
    </row>
    <row r="10" spans="1:11" x14ac:dyDescent="0.3">
      <c r="A10">
        <v>17</v>
      </c>
      <c r="B10">
        <v>16</v>
      </c>
      <c r="C10">
        <v>17</v>
      </c>
      <c r="D10">
        <v>43</v>
      </c>
      <c r="E10">
        <v>18</v>
      </c>
      <c r="F10">
        <v>48</v>
      </c>
      <c r="G10">
        <v>-1</v>
      </c>
      <c r="H10">
        <v>47</v>
      </c>
      <c r="I10">
        <v>45</v>
      </c>
      <c r="J10">
        <v>46</v>
      </c>
      <c r="K10">
        <v>50</v>
      </c>
    </row>
    <row r="11" spans="1:11" x14ac:dyDescent="0.3">
      <c r="A11">
        <v>42</v>
      </c>
      <c r="B11">
        <v>17</v>
      </c>
      <c r="C11">
        <v>18</v>
      </c>
      <c r="D11">
        <v>44</v>
      </c>
      <c r="E11">
        <v>19</v>
      </c>
      <c r="F11" s="84">
        <v>49</v>
      </c>
      <c r="G11">
        <v>-1</v>
      </c>
      <c r="H11">
        <v>49</v>
      </c>
      <c r="I11">
        <v>46</v>
      </c>
      <c r="J11">
        <v>50</v>
      </c>
      <c r="K11">
        <v>-1</v>
      </c>
    </row>
    <row r="12" spans="1:11" x14ac:dyDescent="0.3">
      <c r="A12">
        <v>43</v>
      </c>
      <c r="B12">
        <v>18</v>
      </c>
      <c r="C12">
        <v>43</v>
      </c>
      <c r="D12">
        <v>45</v>
      </c>
      <c r="E12">
        <v>20</v>
      </c>
      <c r="F12">
        <v>51</v>
      </c>
      <c r="G12">
        <v>-1</v>
      </c>
      <c r="H12">
        <v>-1</v>
      </c>
      <c r="I12">
        <v>47</v>
      </c>
      <c r="J12">
        <v>-1</v>
      </c>
      <c r="K12">
        <v>-1</v>
      </c>
    </row>
    <row r="13" spans="1:11" x14ac:dyDescent="0.3">
      <c r="A13">
        <v>44</v>
      </c>
      <c r="B13">
        <v>43</v>
      </c>
      <c r="C13">
        <v>44</v>
      </c>
      <c r="D13">
        <v>46</v>
      </c>
      <c r="E13">
        <v>41</v>
      </c>
      <c r="F13">
        <v>-1</v>
      </c>
      <c r="G13">
        <v>-1</v>
      </c>
      <c r="H13">
        <v>-1</v>
      </c>
      <c r="I13">
        <v>48</v>
      </c>
      <c r="J13">
        <v>-1</v>
      </c>
      <c r="K13">
        <v>-1</v>
      </c>
    </row>
    <row r="14" spans="1:11" x14ac:dyDescent="0.3">
      <c r="A14">
        <v>45</v>
      </c>
      <c r="B14">
        <v>44</v>
      </c>
      <c r="C14">
        <v>45</v>
      </c>
      <c r="D14">
        <v>51</v>
      </c>
      <c r="E14">
        <v>42</v>
      </c>
      <c r="F14">
        <v>-1</v>
      </c>
      <c r="G14">
        <v>-1</v>
      </c>
      <c r="H14">
        <v>-1</v>
      </c>
      <c r="I14">
        <v>49</v>
      </c>
      <c r="J14">
        <v>-1</v>
      </c>
      <c r="K14">
        <v>-1</v>
      </c>
    </row>
    <row r="15" spans="1:11" x14ac:dyDescent="0.3">
      <c r="A15">
        <v>46</v>
      </c>
      <c r="B15">
        <v>45</v>
      </c>
      <c r="C15">
        <v>46</v>
      </c>
      <c r="D15">
        <v>-1</v>
      </c>
      <c r="E15">
        <v>43</v>
      </c>
      <c r="F15">
        <v>-1</v>
      </c>
      <c r="G15">
        <v>-1</v>
      </c>
      <c r="H15">
        <v>-1</v>
      </c>
      <c r="I15">
        <v>-1</v>
      </c>
      <c r="J15">
        <v>-1</v>
      </c>
      <c r="K15">
        <v>-1</v>
      </c>
    </row>
    <row r="16" spans="1:11" x14ac:dyDescent="0.3">
      <c r="A16">
        <v>48</v>
      </c>
      <c r="B16">
        <v>46</v>
      </c>
      <c r="C16">
        <v>47</v>
      </c>
      <c r="D16">
        <v>-1</v>
      </c>
      <c r="E16">
        <v>44</v>
      </c>
      <c r="F16">
        <v>-1</v>
      </c>
      <c r="G16">
        <v>-1</v>
      </c>
      <c r="H16">
        <v>-1</v>
      </c>
      <c r="I16">
        <v>-1</v>
      </c>
      <c r="J16">
        <v>-1</v>
      </c>
      <c r="K16">
        <v>-1</v>
      </c>
    </row>
    <row r="17" spans="1:11" x14ac:dyDescent="0.3">
      <c r="A17">
        <v>49</v>
      </c>
      <c r="B17">
        <v>47</v>
      </c>
      <c r="C17">
        <v>50</v>
      </c>
      <c r="D17">
        <v>-1</v>
      </c>
      <c r="E17">
        <v>45</v>
      </c>
      <c r="F17">
        <v>-1</v>
      </c>
      <c r="G17">
        <v>-1</v>
      </c>
      <c r="H17">
        <v>-1</v>
      </c>
      <c r="I17">
        <v>-1</v>
      </c>
      <c r="J17">
        <v>-1</v>
      </c>
      <c r="K17">
        <v>-1</v>
      </c>
    </row>
    <row r="18" spans="1:11" x14ac:dyDescent="0.3">
      <c r="A18">
        <v>-1</v>
      </c>
      <c r="B18">
        <v>48</v>
      </c>
      <c r="C18">
        <v>-1</v>
      </c>
      <c r="D18">
        <v>-1</v>
      </c>
      <c r="E18">
        <v>46</v>
      </c>
      <c r="F18">
        <v>-1</v>
      </c>
      <c r="G18">
        <v>-1</v>
      </c>
      <c r="H18">
        <v>-1</v>
      </c>
      <c r="I18">
        <v>-1</v>
      </c>
      <c r="J18">
        <v>-1</v>
      </c>
      <c r="K18">
        <v>-1</v>
      </c>
    </row>
    <row r="19" spans="1:11" x14ac:dyDescent="0.3">
      <c r="A19">
        <v>-1</v>
      </c>
      <c r="B19">
        <v>49</v>
      </c>
      <c r="C19">
        <v>-1</v>
      </c>
      <c r="D19">
        <v>-1</v>
      </c>
      <c r="E19">
        <v>47</v>
      </c>
      <c r="F19">
        <v>-1</v>
      </c>
      <c r="G19">
        <v>-1</v>
      </c>
      <c r="H19">
        <v>-1</v>
      </c>
      <c r="I19">
        <v>-1</v>
      </c>
      <c r="J19">
        <v>-1</v>
      </c>
      <c r="K19">
        <v>-1</v>
      </c>
    </row>
    <row r="20" spans="1:11" x14ac:dyDescent="0.3">
      <c r="A20">
        <v>-1</v>
      </c>
      <c r="B20">
        <v>50</v>
      </c>
      <c r="C20">
        <v>-1</v>
      </c>
      <c r="D20">
        <v>-1</v>
      </c>
      <c r="E20">
        <v>48</v>
      </c>
      <c r="F20">
        <v>-1</v>
      </c>
      <c r="G20">
        <v>-1</v>
      </c>
      <c r="H20">
        <v>-1</v>
      </c>
      <c r="I20">
        <v>-1</v>
      </c>
      <c r="J20">
        <v>-1</v>
      </c>
      <c r="K20">
        <v>-1</v>
      </c>
    </row>
    <row r="21" spans="1:11" x14ac:dyDescent="0.3">
      <c r="A21">
        <v>-1</v>
      </c>
      <c r="B21">
        <v>-1</v>
      </c>
      <c r="C21">
        <v>-1</v>
      </c>
      <c r="D21">
        <v>-1</v>
      </c>
      <c r="E21">
        <v>-1</v>
      </c>
      <c r="F21">
        <v>-1</v>
      </c>
      <c r="G21">
        <v>-1</v>
      </c>
      <c r="H21">
        <v>-1</v>
      </c>
      <c r="I21">
        <v>-1</v>
      </c>
      <c r="J21">
        <v>-1</v>
      </c>
      <c r="K21">
        <v>-1</v>
      </c>
    </row>
    <row r="22" spans="1:11" x14ac:dyDescent="0.3">
      <c r="A22">
        <v>-1</v>
      </c>
      <c r="B22">
        <v>-1</v>
      </c>
      <c r="C22">
        <v>-1</v>
      </c>
      <c r="D22">
        <v>-1</v>
      </c>
      <c r="E22">
        <v>-1</v>
      </c>
      <c r="F22">
        <v>-1</v>
      </c>
      <c r="G22">
        <v>-1</v>
      </c>
      <c r="H22">
        <v>-1</v>
      </c>
      <c r="I22">
        <v>-1</v>
      </c>
      <c r="J22">
        <v>-1</v>
      </c>
      <c r="K22">
        <v>-1</v>
      </c>
    </row>
    <row r="23" spans="1:11" x14ac:dyDescent="0.3">
      <c r="A23">
        <v>-1</v>
      </c>
      <c r="B23">
        <v>-1</v>
      </c>
      <c r="C23">
        <v>-1</v>
      </c>
      <c r="D23">
        <v>-1</v>
      </c>
      <c r="E23">
        <v>-1</v>
      </c>
      <c r="F23">
        <v>-1</v>
      </c>
      <c r="G23">
        <v>-1</v>
      </c>
      <c r="H23">
        <v>-1</v>
      </c>
      <c r="I23">
        <v>-1</v>
      </c>
      <c r="J23">
        <v>-1</v>
      </c>
      <c r="K23">
        <v>-1</v>
      </c>
    </row>
    <row r="24" spans="1:11" x14ac:dyDescent="0.3">
      <c r="A24">
        <v>-1</v>
      </c>
      <c r="B24">
        <v>-1</v>
      </c>
      <c r="C24">
        <v>-1</v>
      </c>
      <c r="D24">
        <v>-1</v>
      </c>
      <c r="E24">
        <v>-1</v>
      </c>
      <c r="F24">
        <v>-1</v>
      </c>
      <c r="G24">
        <v>-1</v>
      </c>
      <c r="H24">
        <v>-1</v>
      </c>
      <c r="I24">
        <v>-1</v>
      </c>
      <c r="J24">
        <v>-1</v>
      </c>
      <c r="K24">
        <v>-1</v>
      </c>
    </row>
    <row r="25" spans="1:11" x14ac:dyDescent="0.3">
      <c r="A25">
        <v>-1</v>
      </c>
      <c r="B25">
        <v>-1</v>
      </c>
      <c r="C25">
        <v>-1</v>
      </c>
      <c r="D25">
        <v>-1</v>
      </c>
      <c r="E25">
        <v>-1</v>
      </c>
      <c r="F25">
        <v>-1</v>
      </c>
      <c r="G25">
        <v>-1</v>
      </c>
      <c r="H25">
        <v>-1</v>
      </c>
      <c r="I25">
        <v>-1</v>
      </c>
      <c r="J25">
        <v>-1</v>
      </c>
      <c r="K25">
        <v>-1</v>
      </c>
    </row>
    <row r="26" spans="1:11" x14ac:dyDescent="0.3">
      <c r="A26">
        <v>-1</v>
      </c>
      <c r="B26">
        <v>-1</v>
      </c>
      <c r="C26">
        <v>-1</v>
      </c>
      <c r="D26">
        <v>-1</v>
      </c>
      <c r="E26">
        <v>-1</v>
      </c>
      <c r="F26">
        <v>-1</v>
      </c>
      <c r="G26">
        <v>-1</v>
      </c>
      <c r="H26">
        <v>-1</v>
      </c>
      <c r="I26">
        <v>-1</v>
      </c>
      <c r="J26">
        <v>-1</v>
      </c>
      <c r="K26">
        <v>-1</v>
      </c>
    </row>
    <row r="27" spans="1:11" x14ac:dyDescent="0.3">
      <c r="A27">
        <v>-1</v>
      </c>
      <c r="B27">
        <v>-1</v>
      </c>
      <c r="C27">
        <v>-1</v>
      </c>
      <c r="D27">
        <v>-1</v>
      </c>
      <c r="E27">
        <v>-1</v>
      </c>
      <c r="F27">
        <v>-1</v>
      </c>
      <c r="G27">
        <v>-1</v>
      </c>
      <c r="H27">
        <v>-1</v>
      </c>
      <c r="I27">
        <v>-1</v>
      </c>
      <c r="J27">
        <v>-1</v>
      </c>
      <c r="K27">
        <v>-1</v>
      </c>
    </row>
    <row r="28" spans="1:11" x14ac:dyDescent="0.3">
      <c r="A28">
        <v>-1</v>
      </c>
      <c r="B28">
        <v>-1</v>
      </c>
      <c r="C28">
        <v>-1</v>
      </c>
      <c r="D28">
        <v>-1</v>
      </c>
      <c r="E28">
        <v>-1</v>
      </c>
      <c r="F28">
        <v>-1</v>
      </c>
      <c r="G28">
        <v>-1</v>
      </c>
      <c r="H28">
        <v>-1</v>
      </c>
      <c r="I28">
        <v>-1</v>
      </c>
      <c r="J28">
        <v>-1</v>
      </c>
      <c r="K28">
        <v>-1</v>
      </c>
    </row>
    <row r="29" spans="1:11" x14ac:dyDescent="0.3">
      <c r="A29">
        <v>-1</v>
      </c>
      <c r="B29">
        <v>-1</v>
      </c>
      <c r="C29">
        <v>-1</v>
      </c>
      <c r="D29">
        <v>-1</v>
      </c>
      <c r="E29">
        <v>-1</v>
      </c>
      <c r="F29">
        <v>-1</v>
      </c>
      <c r="G29">
        <v>-1</v>
      </c>
      <c r="H29">
        <v>-1</v>
      </c>
      <c r="I29">
        <v>-1</v>
      </c>
      <c r="J29">
        <v>-1</v>
      </c>
      <c r="K29">
        <v>-1</v>
      </c>
    </row>
    <row r="30" spans="1:11" x14ac:dyDescent="0.3">
      <c r="A30">
        <v>-1</v>
      </c>
      <c r="B30">
        <v>-1</v>
      </c>
      <c r="C30">
        <v>-1</v>
      </c>
      <c r="D30">
        <v>-1</v>
      </c>
      <c r="E30">
        <v>-1</v>
      </c>
      <c r="F30">
        <v>-1</v>
      </c>
      <c r="G30">
        <v>-1</v>
      </c>
      <c r="H30">
        <v>-1</v>
      </c>
      <c r="I30">
        <v>-1</v>
      </c>
      <c r="J30">
        <v>-1</v>
      </c>
      <c r="K30">
        <v>-1</v>
      </c>
    </row>
    <row r="31" spans="1:11" x14ac:dyDescent="0.3">
      <c r="A31">
        <v>-1</v>
      </c>
      <c r="B31">
        <v>-1</v>
      </c>
      <c r="C31">
        <v>-1</v>
      </c>
      <c r="D31">
        <v>-1</v>
      </c>
      <c r="E31">
        <v>-1</v>
      </c>
      <c r="F31">
        <v>-1</v>
      </c>
      <c r="G31">
        <v>-1</v>
      </c>
      <c r="H31">
        <v>-1</v>
      </c>
      <c r="I31">
        <v>-1</v>
      </c>
      <c r="J31">
        <v>-1</v>
      </c>
      <c r="K31">
        <v>-1</v>
      </c>
    </row>
    <row r="32" spans="1:11" x14ac:dyDescent="0.3">
      <c r="A32">
        <v>-1</v>
      </c>
      <c r="B32">
        <v>-1</v>
      </c>
      <c r="C32">
        <v>-1</v>
      </c>
      <c r="D32">
        <v>-1</v>
      </c>
      <c r="E32">
        <v>-1</v>
      </c>
      <c r="F32">
        <v>-1</v>
      </c>
      <c r="G32">
        <v>-1</v>
      </c>
      <c r="H32">
        <v>-1</v>
      </c>
      <c r="I32">
        <v>-1</v>
      </c>
      <c r="J32">
        <v>-1</v>
      </c>
      <c r="K32">
        <v>-1</v>
      </c>
    </row>
    <row r="33" spans="1:11" x14ac:dyDescent="0.3">
      <c r="A33">
        <v>-1</v>
      </c>
      <c r="B33">
        <v>-1</v>
      </c>
      <c r="C33">
        <v>-1</v>
      </c>
      <c r="D33">
        <v>-1</v>
      </c>
      <c r="E33">
        <v>-1</v>
      </c>
      <c r="F33">
        <v>-1</v>
      </c>
      <c r="G33">
        <v>-1</v>
      </c>
      <c r="H33">
        <v>-1</v>
      </c>
      <c r="I33">
        <v>-1</v>
      </c>
      <c r="J33">
        <v>-1</v>
      </c>
      <c r="K33">
        <v>-1</v>
      </c>
    </row>
    <row r="34" spans="1:11" x14ac:dyDescent="0.3">
      <c r="A34">
        <v>-1</v>
      </c>
      <c r="B34">
        <v>-1</v>
      </c>
      <c r="C34">
        <v>-1</v>
      </c>
      <c r="D34">
        <v>-1</v>
      </c>
      <c r="E34">
        <v>-1</v>
      </c>
      <c r="F34">
        <v>-1</v>
      </c>
      <c r="G34">
        <v>-1</v>
      </c>
      <c r="H34">
        <v>-1</v>
      </c>
      <c r="I34">
        <v>-1</v>
      </c>
      <c r="J34">
        <v>-1</v>
      </c>
      <c r="K34">
        <v>-1</v>
      </c>
    </row>
    <row r="35" spans="1:11" x14ac:dyDescent="0.3">
      <c r="A35">
        <v>-1</v>
      </c>
      <c r="B35">
        <v>-1</v>
      </c>
      <c r="C35">
        <v>-1</v>
      </c>
      <c r="D35">
        <v>-1</v>
      </c>
      <c r="E35">
        <v>-1</v>
      </c>
      <c r="F35">
        <v>-1</v>
      </c>
      <c r="G35">
        <v>-1</v>
      </c>
      <c r="H35">
        <v>-1</v>
      </c>
      <c r="I35">
        <v>-1</v>
      </c>
      <c r="J35">
        <v>-1</v>
      </c>
      <c r="K35">
        <v>-1</v>
      </c>
    </row>
    <row r="36" spans="1:11" x14ac:dyDescent="0.3">
      <c r="A36">
        <v>-1</v>
      </c>
      <c r="B36">
        <v>-1</v>
      </c>
      <c r="C36">
        <v>-1</v>
      </c>
      <c r="D36">
        <v>-1</v>
      </c>
      <c r="E36">
        <v>-1</v>
      </c>
      <c r="F36">
        <v>-1</v>
      </c>
      <c r="G36">
        <v>-1</v>
      </c>
      <c r="H36">
        <v>-1</v>
      </c>
      <c r="I36">
        <v>-1</v>
      </c>
      <c r="J36">
        <v>-1</v>
      </c>
      <c r="K36">
        <v>-1</v>
      </c>
    </row>
    <row r="37" spans="1:11" x14ac:dyDescent="0.3">
      <c r="A37">
        <v>-1</v>
      </c>
      <c r="B37">
        <v>-1</v>
      </c>
      <c r="C37">
        <v>-1</v>
      </c>
      <c r="D37">
        <v>-1</v>
      </c>
      <c r="E37">
        <v>-1</v>
      </c>
      <c r="F37">
        <v>-1</v>
      </c>
      <c r="G37">
        <v>-1</v>
      </c>
      <c r="H37">
        <v>-1</v>
      </c>
      <c r="I37">
        <v>-1</v>
      </c>
      <c r="J37">
        <v>-1</v>
      </c>
      <c r="K37">
        <v>-1</v>
      </c>
    </row>
    <row r="38" spans="1:11" x14ac:dyDescent="0.3">
      <c r="A38">
        <v>-1</v>
      </c>
      <c r="B38">
        <v>-1</v>
      </c>
      <c r="C38">
        <v>-1</v>
      </c>
      <c r="D38">
        <v>-1</v>
      </c>
      <c r="E38">
        <v>-1</v>
      </c>
      <c r="F38">
        <v>-1</v>
      </c>
      <c r="G38">
        <v>-1</v>
      </c>
      <c r="H38">
        <v>-1</v>
      </c>
      <c r="I38">
        <v>-1</v>
      </c>
      <c r="J38">
        <v>-1</v>
      </c>
      <c r="K38">
        <v>-1</v>
      </c>
    </row>
    <row r="39" spans="1:11" x14ac:dyDescent="0.3">
      <c r="A39">
        <v>-1</v>
      </c>
      <c r="B39">
        <v>-1</v>
      </c>
      <c r="C39">
        <v>-1</v>
      </c>
      <c r="D39">
        <v>-1</v>
      </c>
      <c r="E39">
        <v>-1</v>
      </c>
      <c r="F39">
        <v>-1</v>
      </c>
      <c r="G39">
        <v>-1</v>
      </c>
      <c r="H39">
        <v>-1</v>
      </c>
      <c r="I39">
        <v>-1</v>
      </c>
      <c r="J39">
        <v>-1</v>
      </c>
      <c r="K39">
        <v>-1</v>
      </c>
    </row>
    <row r="40" spans="1:11" x14ac:dyDescent="0.3">
      <c r="A40">
        <v>-1</v>
      </c>
      <c r="B40">
        <v>-1</v>
      </c>
      <c r="C40">
        <v>-1</v>
      </c>
      <c r="D40">
        <v>-1</v>
      </c>
      <c r="E40">
        <v>-1</v>
      </c>
      <c r="F40">
        <v>-1</v>
      </c>
      <c r="G40">
        <v>-1</v>
      </c>
      <c r="H40">
        <v>-1</v>
      </c>
      <c r="I40">
        <v>-1</v>
      </c>
      <c r="J40">
        <v>-1</v>
      </c>
      <c r="K40">
        <v>-1</v>
      </c>
    </row>
    <row r="41" spans="1:11" x14ac:dyDescent="0.3">
      <c r="A41">
        <v>-1</v>
      </c>
      <c r="B41">
        <v>-1</v>
      </c>
      <c r="C41">
        <v>-1</v>
      </c>
      <c r="D41">
        <v>-1</v>
      </c>
      <c r="E41">
        <v>-1</v>
      </c>
      <c r="F41">
        <v>-1</v>
      </c>
      <c r="G41">
        <v>-1</v>
      </c>
      <c r="H41">
        <v>-1</v>
      </c>
      <c r="I41">
        <v>-1</v>
      </c>
      <c r="J41">
        <v>-1</v>
      </c>
      <c r="K41">
        <v>-1</v>
      </c>
    </row>
    <row r="42" spans="1:11" x14ac:dyDescent="0.3">
      <c r="A42">
        <v>-1</v>
      </c>
      <c r="B42">
        <v>-1</v>
      </c>
      <c r="C42">
        <v>-1</v>
      </c>
      <c r="D42">
        <v>-1</v>
      </c>
      <c r="E42">
        <v>-1</v>
      </c>
      <c r="F42">
        <v>-1</v>
      </c>
      <c r="G42">
        <v>-1</v>
      </c>
      <c r="H42">
        <v>-1</v>
      </c>
      <c r="I42">
        <v>-1</v>
      </c>
      <c r="J42">
        <v>-1</v>
      </c>
      <c r="K42">
        <v>-1</v>
      </c>
    </row>
    <row r="43" spans="1:11" x14ac:dyDescent="0.3">
      <c r="A43">
        <v>-1</v>
      </c>
      <c r="B43">
        <v>-1</v>
      </c>
      <c r="C43">
        <v>-1</v>
      </c>
      <c r="D43">
        <v>-1</v>
      </c>
      <c r="E43">
        <v>-1</v>
      </c>
      <c r="F43">
        <v>-1</v>
      </c>
      <c r="G43">
        <v>-1</v>
      </c>
      <c r="H43">
        <v>-1</v>
      </c>
      <c r="I43">
        <v>-1</v>
      </c>
      <c r="J43">
        <v>-1</v>
      </c>
      <c r="K43">
        <v>-1</v>
      </c>
    </row>
    <row r="44" spans="1:11" x14ac:dyDescent="0.3">
      <c r="A44">
        <v>-1</v>
      </c>
      <c r="B44">
        <v>-1</v>
      </c>
      <c r="C44">
        <v>-1</v>
      </c>
      <c r="D44">
        <v>-1</v>
      </c>
      <c r="E44">
        <v>-1</v>
      </c>
      <c r="F44">
        <v>-1</v>
      </c>
      <c r="G44">
        <v>-1</v>
      </c>
      <c r="H44">
        <v>-1</v>
      </c>
      <c r="I44">
        <v>-1</v>
      </c>
      <c r="J44">
        <v>-1</v>
      </c>
      <c r="K44">
        <v>-1</v>
      </c>
    </row>
    <row r="45" spans="1:11" x14ac:dyDescent="0.3">
      <c r="A45">
        <v>-1</v>
      </c>
      <c r="B45">
        <v>-1</v>
      </c>
      <c r="C45">
        <v>-1</v>
      </c>
      <c r="D45">
        <v>-1</v>
      </c>
      <c r="E45">
        <v>-1</v>
      </c>
      <c r="F45">
        <v>-1</v>
      </c>
      <c r="G45">
        <v>-1</v>
      </c>
      <c r="H45">
        <v>-1</v>
      </c>
      <c r="I45">
        <v>-1</v>
      </c>
      <c r="J45">
        <v>-1</v>
      </c>
      <c r="K45">
        <v>-1</v>
      </c>
    </row>
    <row r="46" spans="1:11" x14ac:dyDescent="0.3">
      <c r="A46">
        <v>-1</v>
      </c>
      <c r="B46">
        <v>-1</v>
      </c>
      <c r="C46">
        <v>-1</v>
      </c>
      <c r="D46">
        <v>-1</v>
      </c>
      <c r="E46">
        <v>-1</v>
      </c>
      <c r="F46">
        <v>-1</v>
      </c>
      <c r="G46">
        <v>-1</v>
      </c>
      <c r="H46">
        <v>-1</v>
      </c>
      <c r="I46">
        <v>-1</v>
      </c>
      <c r="J46">
        <v>-1</v>
      </c>
      <c r="K46">
        <v>-1</v>
      </c>
    </row>
    <row r="47" spans="1:11" x14ac:dyDescent="0.3">
      <c r="A47">
        <v>-1</v>
      </c>
      <c r="B47">
        <v>-1</v>
      </c>
      <c r="C47">
        <v>-1</v>
      </c>
      <c r="D47">
        <v>-1</v>
      </c>
      <c r="E47">
        <v>-1</v>
      </c>
      <c r="F47">
        <v>-1</v>
      </c>
      <c r="G47">
        <v>-1</v>
      </c>
      <c r="H47">
        <v>-1</v>
      </c>
      <c r="I47">
        <v>-1</v>
      </c>
      <c r="J47">
        <v>-1</v>
      </c>
      <c r="K47">
        <v>-1</v>
      </c>
    </row>
    <row r="48" spans="1:11" x14ac:dyDescent="0.3">
      <c r="A48">
        <v>-1</v>
      </c>
      <c r="B48">
        <v>-1</v>
      </c>
      <c r="C48">
        <v>-1</v>
      </c>
      <c r="D48">
        <v>-1</v>
      </c>
      <c r="E48">
        <v>-1</v>
      </c>
      <c r="F48">
        <v>-1</v>
      </c>
      <c r="G48">
        <v>-1</v>
      </c>
      <c r="H48">
        <v>-1</v>
      </c>
      <c r="I48">
        <v>-1</v>
      </c>
      <c r="J48">
        <v>-1</v>
      </c>
      <c r="K48">
        <v>-1</v>
      </c>
    </row>
    <row r="49" spans="1:11" x14ac:dyDescent="0.3">
      <c r="A49">
        <v>-1</v>
      </c>
      <c r="B49">
        <v>-1</v>
      </c>
      <c r="C49">
        <v>-1</v>
      </c>
      <c r="D49">
        <v>-1</v>
      </c>
      <c r="E49">
        <v>-1</v>
      </c>
      <c r="F49">
        <v>-1</v>
      </c>
      <c r="G49">
        <v>-1</v>
      </c>
      <c r="H49">
        <v>-1</v>
      </c>
      <c r="I49">
        <v>-1</v>
      </c>
      <c r="J49">
        <v>-1</v>
      </c>
      <c r="K49">
        <v>-1</v>
      </c>
    </row>
    <row r="50" spans="1:11" x14ac:dyDescent="0.3">
      <c r="A50">
        <v>-1</v>
      </c>
      <c r="B50">
        <v>-1</v>
      </c>
      <c r="C50">
        <v>-1</v>
      </c>
      <c r="D50">
        <v>-1</v>
      </c>
      <c r="E50">
        <v>-1</v>
      </c>
      <c r="F50">
        <v>-1</v>
      </c>
      <c r="G50">
        <v>-1</v>
      </c>
      <c r="H50">
        <v>-1</v>
      </c>
      <c r="I50">
        <v>-1</v>
      </c>
      <c r="J50">
        <v>-1</v>
      </c>
      <c r="K50">
        <v>-1</v>
      </c>
    </row>
    <row r="51" spans="1:11" x14ac:dyDescent="0.3">
      <c r="A51">
        <v>-1</v>
      </c>
      <c r="B51">
        <v>-1</v>
      </c>
      <c r="C51">
        <v>-1</v>
      </c>
      <c r="D51">
        <v>-1</v>
      </c>
      <c r="E51">
        <v>-1</v>
      </c>
      <c r="F51">
        <v>-1</v>
      </c>
      <c r="G51">
        <v>-1</v>
      </c>
      <c r="H51">
        <v>-1</v>
      </c>
      <c r="I51">
        <v>-1</v>
      </c>
      <c r="J51">
        <v>-1</v>
      </c>
      <c r="K51">
        <v>-1</v>
      </c>
    </row>
    <row r="52" spans="1:11" x14ac:dyDescent="0.3">
      <c r="A52">
        <v>-1</v>
      </c>
      <c r="B52">
        <v>-1</v>
      </c>
      <c r="C52">
        <v>-1</v>
      </c>
      <c r="D52">
        <v>-1</v>
      </c>
      <c r="E52">
        <v>-1</v>
      </c>
      <c r="F52">
        <v>-1</v>
      </c>
      <c r="G52">
        <v>-1</v>
      </c>
      <c r="H52">
        <v>-1</v>
      </c>
      <c r="I52">
        <v>-1</v>
      </c>
      <c r="J52">
        <v>-1</v>
      </c>
      <c r="K52">
        <v>-1</v>
      </c>
    </row>
    <row r="53" spans="1:11" x14ac:dyDescent="0.3">
      <c r="A53">
        <v>-1</v>
      </c>
      <c r="B53">
        <v>-1</v>
      </c>
      <c r="C53">
        <v>-1</v>
      </c>
      <c r="D53">
        <v>-1</v>
      </c>
      <c r="E53">
        <v>-1</v>
      </c>
      <c r="F53">
        <v>-1</v>
      </c>
      <c r="G53">
        <v>-1</v>
      </c>
      <c r="H53">
        <v>-1</v>
      </c>
      <c r="I53">
        <v>-1</v>
      </c>
      <c r="J53">
        <v>-1</v>
      </c>
      <c r="K53">
        <v>-1</v>
      </c>
    </row>
    <row r="54" spans="1:11" x14ac:dyDescent="0.3">
      <c r="A54">
        <v>-1</v>
      </c>
      <c r="B54">
        <v>-1</v>
      </c>
      <c r="C54">
        <v>-1</v>
      </c>
      <c r="D54">
        <v>-1</v>
      </c>
      <c r="E54">
        <v>-1</v>
      </c>
      <c r="F54">
        <v>-1</v>
      </c>
      <c r="G54">
        <v>-1</v>
      </c>
      <c r="H54">
        <v>-1</v>
      </c>
      <c r="I54">
        <v>-1</v>
      </c>
      <c r="J54">
        <v>-1</v>
      </c>
      <c r="K54">
        <v>-1</v>
      </c>
    </row>
    <row r="55" spans="1:11" x14ac:dyDescent="0.3">
      <c r="A55">
        <v>-1</v>
      </c>
      <c r="B55">
        <v>-1</v>
      </c>
      <c r="C55">
        <v>-1</v>
      </c>
      <c r="D55">
        <v>-1</v>
      </c>
      <c r="E55">
        <v>-1</v>
      </c>
      <c r="F55">
        <v>-1</v>
      </c>
      <c r="G55">
        <v>-1</v>
      </c>
      <c r="H55">
        <v>-1</v>
      </c>
      <c r="I55">
        <v>-1</v>
      </c>
      <c r="J55">
        <v>-1</v>
      </c>
      <c r="K55">
        <v>-1</v>
      </c>
    </row>
    <row r="56" spans="1:11" x14ac:dyDescent="0.3">
      <c r="A56">
        <v>-1</v>
      </c>
      <c r="B56">
        <v>-1</v>
      </c>
      <c r="C56">
        <v>-1</v>
      </c>
      <c r="D56">
        <v>-1</v>
      </c>
      <c r="E56">
        <v>-1</v>
      </c>
      <c r="F56">
        <v>-1</v>
      </c>
      <c r="G56">
        <v>-1</v>
      </c>
      <c r="H56">
        <v>-1</v>
      </c>
      <c r="I56">
        <v>-1</v>
      </c>
      <c r="J56">
        <v>-1</v>
      </c>
      <c r="K56">
        <v>-1</v>
      </c>
    </row>
    <row r="57" spans="1:11" x14ac:dyDescent="0.3">
      <c r="A57">
        <v>-1</v>
      </c>
      <c r="B57">
        <v>-1</v>
      </c>
      <c r="C57">
        <v>-1</v>
      </c>
      <c r="D57">
        <v>-1</v>
      </c>
      <c r="E57">
        <v>-1</v>
      </c>
      <c r="F57">
        <v>-1</v>
      </c>
      <c r="G57">
        <v>-1</v>
      </c>
      <c r="H57">
        <v>-1</v>
      </c>
      <c r="I57">
        <v>-1</v>
      </c>
      <c r="J57">
        <v>-1</v>
      </c>
      <c r="K57">
        <v>-1</v>
      </c>
    </row>
    <row r="58" spans="1:11" x14ac:dyDescent="0.3">
      <c r="A58">
        <v>-1</v>
      </c>
      <c r="B58">
        <v>-1</v>
      </c>
      <c r="C58">
        <v>-1</v>
      </c>
      <c r="D58">
        <v>-1</v>
      </c>
      <c r="E58">
        <v>-1</v>
      </c>
      <c r="F58">
        <v>-1</v>
      </c>
      <c r="G58">
        <v>-1</v>
      </c>
      <c r="H58">
        <v>-1</v>
      </c>
      <c r="I58">
        <v>-1</v>
      </c>
      <c r="J58">
        <v>-1</v>
      </c>
      <c r="K58">
        <v>-1</v>
      </c>
    </row>
    <row r="59" spans="1:11" x14ac:dyDescent="0.3">
      <c r="A59">
        <v>-1</v>
      </c>
      <c r="B59">
        <v>-1</v>
      </c>
      <c r="C59">
        <v>-1</v>
      </c>
      <c r="D59">
        <v>-1</v>
      </c>
      <c r="E59">
        <v>-1</v>
      </c>
      <c r="F59">
        <v>-1</v>
      </c>
      <c r="G59">
        <v>-1</v>
      </c>
      <c r="H59">
        <v>-1</v>
      </c>
      <c r="I59">
        <v>-1</v>
      </c>
      <c r="J59">
        <v>-1</v>
      </c>
      <c r="K59">
        <v>-1</v>
      </c>
    </row>
    <row r="60" spans="1:11" x14ac:dyDescent="0.3">
      <c r="A60">
        <v>-1</v>
      </c>
      <c r="B60">
        <v>-1</v>
      </c>
      <c r="C60">
        <v>-1</v>
      </c>
      <c r="D60">
        <v>-1</v>
      </c>
      <c r="E60">
        <v>-1</v>
      </c>
      <c r="F60">
        <v>-1</v>
      </c>
      <c r="G60">
        <v>-1</v>
      </c>
      <c r="H60">
        <v>-1</v>
      </c>
      <c r="I60">
        <v>-1</v>
      </c>
      <c r="J60">
        <v>-1</v>
      </c>
      <c r="K60">
        <v>-1</v>
      </c>
    </row>
    <row r="61" spans="1:11" x14ac:dyDescent="0.3">
      <c r="A61">
        <v>-1</v>
      </c>
      <c r="B61">
        <v>-1</v>
      </c>
      <c r="C61">
        <v>-1</v>
      </c>
      <c r="D61">
        <v>-1</v>
      </c>
      <c r="E61">
        <v>-1</v>
      </c>
      <c r="F61">
        <v>-1</v>
      </c>
      <c r="G61">
        <v>-1</v>
      </c>
      <c r="H61">
        <v>-1</v>
      </c>
      <c r="I61">
        <v>-1</v>
      </c>
      <c r="J61">
        <v>-1</v>
      </c>
      <c r="K61">
        <v>-1</v>
      </c>
    </row>
    <row r="62" spans="1:11" x14ac:dyDescent="0.3">
      <c r="A62">
        <v>-1</v>
      </c>
      <c r="B62">
        <v>-1</v>
      </c>
      <c r="C62">
        <v>-1</v>
      </c>
      <c r="D62">
        <v>-1</v>
      </c>
      <c r="E62">
        <v>-1</v>
      </c>
      <c r="F62">
        <v>-1</v>
      </c>
      <c r="G62">
        <v>-1</v>
      </c>
      <c r="H62">
        <v>-1</v>
      </c>
      <c r="I62">
        <v>-1</v>
      </c>
      <c r="J62">
        <v>-1</v>
      </c>
      <c r="K62">
        <v>-1</v>
      </c>
    </row>
    <row r="63" spans="1:11" x14ac:dyDescent="0.3">
      <c r="A63">
        <v>-1</v>
      </c>
      <c r="B63">
        <v>-1</v>
      </c>
      <c r="C63">
        <v>-1</v>
      </c>
      <c r="D63">
        <v>-1</v>
      </c>
      <c r="E63">
        <v>-1</v>
      </c>
      <c r="F63">
        <v>-1</v>
      </c>
      <c r="G63">
        <v>-1</v>
      </c>
      <c r="H63">
        <v>-1</v>
      </c>
      <c r="I63">
        <v>-1</v>
      </c>
      <c r="J63">
        <v>-1</v>
      </c>
      <c r="K63">
        <v>-1</v>
      </c>
    </row>
    <row r="64" spans="1:11" x14ac:dyDescent="0.3">
      <c r="A64">
        <v>-1</v>
      </c>
      <c r="B64">
        <v>-1</v>
      </c>
      <c r="C64">
        <v>-1</v>
      </c>
      <c r="D64">
        <v>-1</v>
      </c>
      <c r="E64">
        <v>-1</v>
      </c>
      <c r="F64">
        <v>-1</v>
      </c>
      <c r="G64">
        <v>-1</v>
      </c>
      <c r="H64">
        <v>-1</v>
      </c>
      <c r="I64">
        <v>-1</v>
      </c>
      <c r="J64">
        <v>-1</v>
      </c>
      <c r="K64">
        <v>-1</v>
      </c>
    </row>
    <row r="65" spans="1:11" x14ac:dyDescent="0.3">
      <c r="A65">
        <v>-1</v>
      </c>
      <c r="B65">
        <v>-1</v>
      </c>
      <c r="C65">
        <v>-1</v>
      </c>
      <c r="D65">
        <v>-1</v>
      </c>
      <c r="E65">
        <v>-1</v>
      </c>
      <c r="F65">
        <v>-1</v>
      </c>
      <c r="G65">
        <v>-1</v>
      </c>
      <c r="H65">
        <v>-1</v>
      </c>
      <c r="I65">
        <v>-1</v>
      </c>
      <c r="J65">
        <v>-1</v>
      </c>
      <c r="K65">
        <v>-1</v>
      </c>
    </row>
    <row r="66" spans="1:11" x14ac:dyDescent="0.3">
      <c r="A66">
        <v>-1</v>
      </c>
      <c r="B66">
        <v>-1</v>
      </c>
      <c r="C66">
        <v>-1</v>
      </c>
      <c r="D66">
        <v>-1</v>
      </c>
      <c r="E66">
        <v>-1</v>
      </c>
      <c r="F66">
        <v>-1</v>
      </c>
      <c r="G66">
        <v>-1</v>
      </c>
      <c r="H66">
        <v>-1</v>
      </c>
      <c r="I66">
        <v>-1</v>
      </c>
      <c r="J66">
        <v>-1</v>
      </c>
      <c r="K66">
        <v>-1</v>
      </c>
    </row>
    <row r="67" spans="1:11" x14ac:dyDescent="0.3">
      <c r="A67">
        <v>-1</v>
      </c>
      <c r="B67">
        <v>-1</v>
      </c>
      <c r="C67">
        <v>-1</v>
      </c>
      <c r="D67">
        <v>-1</v>
      </c>
      <c r="E67">
        <v>-1</v>
      </c>
      <c r="F67">
        <v>-1</v>
      </c>
      <c r="G67">
        <v>-1</v>
      </c>
      <c r="H67">
        <v>-1</v>
      </c>
      <c r="I67">
        <v>-1</v>
      </c>
      <c r="J67">
        <v>-1</v>
      </c>
      <c r="K67">
        <v>-1</v>
      </c>
    </row>
    <row r="68" spans="1:11" x14ac:dyDescent="0.3">
      <c r="A68">
        <v>-1</v>
      </c>
      <c r="B68">
        <v>-1</v>
      </c>
      <c r="C68">
        <v>-1</v>
      </c>
      <c r="D68">
        <v>-1</v>
      </c>
      <c r="E68">
        <v>-1</v>
      </c>
      <c r="F68">
        <v>-1</v>
      </c>
      <c r="G68">
        <v>-1</v>
      </c>
      <c r="H68">
        <v>-1</v>
      </c>
      <c r="I68">
        <v>-1</v>
      </c>
      <c r="J68">
        <v>-1</v>
      </c>
      <c r="K68">
        <v>-1</v>
      </c>
    </row>
    <row r="69" spans="1:11" x14ac:dyDescent="0.3">
      <c r="A69">
        <v>-1</v>
      </c>
      <c r="B69">
        <v>-1</v>
      </c>
      <c r="C69">
        <v>-1</v>
      </c>
      <c r="D69">
        <v>-1</v>
      </c>
      <c r="E69">
        <v>-1</v>
      </c>
      <c r="F69">
        <v>-1</v>
      </c>
      <c r="G69">
        <v>-1</v>
      </c>
      <c r="H69">
        <v>-1</v>
      </c>
      <c r="I69">
        <v>-1</v>
      </c>
      <c r="J69">
        <v>-1</v>
      </c>
      <c r="K69">
        <v>-1</v>
      </c>
    </row>
    <row r="70" spans="1:11" x14ac:dyDescent="0.3">
      <c r="A70">
        <v>-1</v>
      </c>
      <c r="B70">
        <v>-1</v>
      </c>
      <c r="C70">
        <v>-1</v>
      </c>
      <c r="D70">
        <v>-1</v>
      </c>
      <c r="E70">
        <v>-1</v>
      </c>
      <c r="F70">
        <v>-1</v>
      </c>
      <c r="G70">
        <v>-1</v>
      </c>
      <c r="H70">
        <v>-1</v>
      </c>
      <c r="I70">
        <v>-1</v>
      </c>
      <c r="J70">
        <v>-1</v>
      </c>
      <c r="K70">
        <v>-1</v>
      </c>
    </row>
    <row r="71" spans="1:11" x14ac:dyDescent="0.3">
      <c r="A71">
        <v>-1</v>
      </c>
      <c r="B71">
        <v>-1</v>
      </c>
      <c r="C71">
        <v>-1</v>
      </c>
      <c r="D71">
        <v>-1</v>
      </c>
      <c r="E71">
        <v>-1</v>
      </c>
      <c r="F71">
        <v>-1</v>
      </c>
      <c r="G71">
        <v>-1</v>
      </c>
      <c r="H71">
        <v>-1</v>
      </c>
      <c r="I71">
        <v>-1</v>
      </c>
      <c r="J71">
        <v>-1</v>
      </c>
      <c r="K71">
        <v>-1</v>
      </c>
    </row>
    <row r="72" spans="1:11" x14ac:dyDescent="0.3">
      <c r="A72">
        <v>-1</v>
      </c>
      <c r="B72">
        <v>-1</v>
      </c>
      <c r="C72">
        <v>-1</v>
      </c>
      <c r="D72">
        <v>-1</v>
      </c>
      <c r="E72">
        <v>-1</v>
      </c>
      <c r="F72">
        <v>-1</v>
      </c>
      <c r="G72">
        <v>-1</v>
      </c>
      <c r="H72">
        <v>-1</v>
      </c>
      <c r="I72">
        <v>-1</v>
      </c>
      <c r="J72">
        <v>-1</v>
      </c>
      <c r="K72">
        <v>-1</v>
      </c>
    </row>
    <row r="73" spans="1:11" x14ac:dyDescent="0.3">
      <c r="A73">
        <v>-1</v>
      </c>
      <c r="B73">
        <v>-1</v>
      </c>
      <c r="C73">
        <v>-1</v>
      </c>
      <c r="D73">
        <v>-1</v>
      </c>
      <c r="E73">
        <v>-1</v>
      </c>
      <c r="F73">
        <v>-1</v>
      </c>
      <c r="G73">
        <v>-1</v>
      </c>
      <c r="H73">
        <v>-1</v>
      </c>
      <c r="I73">
        <v>-1</v>
      </c>
      <c r="J73">
        <v>-1</v>
      </c>
      <c r="K73">
        <v>-1</v>
      </c>
    </row>
    <row r="74" spans="1:11" x14ac:dyDescent="0.3">
      <c r="A74">
        <v>-1</v>
      </c>
      <c r="B74">
        <v>-1</v>
      </c>
      <c r="C74">
        <v>-1</v>
      </c>
      <c r="D74">
        <v>-1</v>
      </c>
      <c r="E74">
        <v>-1</v>
      </c>
      <c r="F74">
        <v>-1</v>
      </c>
      <c r="G74">
        <v>-1</v>
      </c>
      <c r="H74">
        <v>-1</v>
      </c>
      <c r="I74">
        <v>-1</v>
      </c>
      <c r="J74">
        <v>-1</v>
      </c>
      <c r="K74">
        <v>-1</v>
      </c>
    </row>
    <row r="75" spans="1:11" x14ac:dyDescent="0.3">
      <c r="A75">
        <v>-1</v>
      </c>
      <c r="B75">
        <v>-1</v>
      </c>
      <c r="C75">
        <v>-1</v>
      </c>
      <c r="D75">
        <v>-1</v>
      </c>
      <c r="E75">
        <v>-1</v>
      </c>
      <c r="F75">
        <v>-1</v>
      </c>
      <c r="G75">
        <v>-1</v>
      </c>
      <c r="H75">
        <v>-1</v>
      </c>
      <c r="I75">
        <v>-1</v>
      </c>
      <c r="J75">
        <v>-1</v>
      </c>
      <c r="K75">
        <v>-1</v>
      </c>
    </row>
    <row r="76" spans="1:11" x14ac:dyDescent="0.3">
      <c r="A76">
        <v>-1</v>
      </c>
      <c r="B76">
        <v>-1</v>
      </c>
      <c r="C76">
        <v>-1</v>
      </c>
      <c r="D76">
        <v>-1</v>
      </c>
      <c r="E76">
        <v>-1</v>
      </c>
      <c r="F76">
        <v>-1</v>
      </c>
      <c r="G76">
        <v>-1</v>
      </c>
      <c r="H76">
        <v>-1</v>
      </c>
      <c r="I76">
        <v>-1</v>
      </c>
      <c r="J76">
        <v>-1</v>
      </c>
      <c r="K76">
        <v>-1</v>
      </c>
    </row>
    <row r="77" spans="1:11" x14ac:dyDescent="0.3">
      <c r="A77">
        <v>-1</v>
      </c>
      <c r="B77">
        <v>-1</v>
      </c>
      <c r="C77">
        <v>-1</v>
      </c>
      <c r="D77">
        <v>-1</v>
      </c>
      <c r="E77">
        <v>-1</v>
      </c>
      <c r="F77">
        <v>-1</v>
      </c>
      <c r="G77">
        <v>-1</v>
      </c>
      <c r="H77">
        <v>-1</v>
      </c>
      <c r="I77">
        <v>-1</v>
      </c>
      <c r="J77">
        <v>-1</v>
      </c>
      <c r="K77">
        <v>-1</v>
      </c>
    </row>
    <row r="78" spans="1:11" x14ac:dyDescent="0.3">
      <c r="A78">
        <v>-1</v>
      </c>
      <c r="B78">
        <v>-1</v>
      </c>
      <c r="C78">
        <v>-1</v>
      </c>
      <c r="D78">
        <v>-1</v>
      </c>
      <c r="E78">
        <v>-1</v>
      </c>
      <c r="F78">
        <v>-1</v>
      </c>
      <c r="G78">
        <v>-1</v>
      </c>
      <c r="H78">
        <v>-1</v>
      </c>
      <c r="I78">
        <v>-1</v>
      </c>
      <c r="J78">
        <v>-1</v>
      </c>
      <c r="K78">
        <v>-1</v>
      </c>
    </row>
    <row r="79" spans="1:11" x14ac:dyDescent="0.3">
      <c r="A79">
        <v>-1</v>
      </c>
      <c r="B79">
        <v>-1</v>
      </c>
      <c r="C79">
        <v>-1</v>
      </c>
      <c r="D79">
        <v>-1</v>
      </c>
      <c r="E79">
        <v>-1</v>
      </c>
      <c r="F79">
        <v>-1</v>
      </c>
      <c r="G79">
        <v>-1</v>
      </c>
      <c r="H79">
        <v>-1</v>
      </c>
      <c r="I79">
        <v>-1</v>
      </c>
      <c r="J79">
        <v>-1</v>
      </c>
      <c r="K79">
        <v>-1</v>
      </c>
    </row>
    <row r="80" spans="1:11" x14ac:dyDescent="0.3">
      <c r="A80">
        <v>-1</v>
      </c>
      <c r="B80">
        <v>-1</v>
      </c>
      <c r="C80">
        <v>-1</v>
      </c>
      <c r="D80">
        <v>-1</v>
      </c>
      <c r="E80">
        <v>-1</v>
      </c>
      <c r="F80">
        <v>-1</v>
      </c>
      <c r="G80">
        <v>-1</v>
      </c>
      <c r="H80">
        <v>-1</v>
      </c>
      <c r="I80">
        <v>-1</v>
      </c>
      <c r="J80">
        <v>-1</v>
      </c>
      <c r="K80">
        <v>-1</v>
      </c>
    </row>
    <row r="81" spans="1:11" x14ac:dyDescent="0.3">
      <c r="A81">
        <v>-1</v>
      </c>
      <c r="B81">
        <v>-1</v>
      </c>
      <c r="C81">
        <v>-1</v>
      </c>
      <c r="D81">
        <v>-1</v>
      </c>
      <c r="E81">
        <v>-1</v>
      </c>
      <c r="F81">
        <v>-1</v>
      </c>
      <c r="G81">
        <v>-1</v>
      </c>
      <c r="H81">
        <v>-1</v>
      </c>
      <c r="I81">
        <v>-1</v>
      </c>
      <c r="J81">
        <v>-1</v>
      </c>
      <c r="K81">
        <v>-1</v>
      </c>
    </row>
    <row r="82" spans="1:11" x14ac:dyDescent="0.3">
      <c r="A82">
        <v>-1</v>
      </c>
      <c r="B82">
        <v>-1</v>
      </c>
      <c r="C82">
        <v>-1</v>
      </c>
      <c r="D82">
        <v>-1</v>
      </c>
      <c r="E82">
        <v>-1</v>
      </c>
      <c r="F82">
        <v>-1</v>
      </c>
      <c r="G82">
        <v>-1</v>
      </c>
      <c r="H82">
        <v>-1</v>
      </c>
      <c r="I82">
        <v>-1</v>
      </c>
      <c r="J82">
        <v>-1</v>
      </c>
      <c r="K82">
        <v>-1</v>
      </c>
    </row>
    <row r="83" spans="1:11" x14ac:dyDescent="0.3">
      <c r="A83">
        <v>-1</v>
      </c>
      <c r="B83">
        <v>-1</v>
      </c>
      <c r="C83">
        <v>-1</v>
      </c>
      <c r="D83">
        <v>-1</v>
      </c>
      <c r="E83">
        <v>-1</v>
      </c>
      <c r="F83">
        <v>-1</v>
      </c>
      <c r="G83">
        <v>-1</v>
      </c>
      <c r="H83">
        <v>-1</v>
      </c>
      <c r="I83">
        <v>-1</v>
      </c>
      <c r="J83">
        <v>-1</v>
      </c>
      <c r="K83">
        <v>-1</v>
      </c>
    </row>
    <row r="84" spans="1:11" x14ac:dyDescent="0.3">
      <c r="A84">
        <v>-1</v>
      </c>
      <c r="B84">
        <v>-1</v>
      </c>
      <c r="C84">
        <v>-1</v>
      </c>
      <c r="D84">
        <v>-1</v>
      </c>
      <c r="E84">
        <v>-1</v>
      </c>
      <c r="F84">
        <v>-1</v>
      </c>
      <c r="G84">
        <v>-1</v>
      </c>
      <c r="H84">
        <v>-1</v>
      </c>
      <c r="I84">
        <v>-1</v>
      </c>
      <c r="J84">
        <v>-1</v>
      </c>
      <c r="K84">
        <v>-1</v>
      </c>
    </row>
    <row r="85" spans="1:11" x14ac:dyDescent="0.3">
      <c r="A85">
        <v>-1</v>
      </c>
      <c r="B85">
        <v>-1</v>
      </c>
      <c r="C85">
        <v>-1</v>
      </c>
      <c r="D85">
        <v>-1</v>
      </c>
      <c r="E85">
        <v>-1</v>
      </c>
      <c r="F85">
        <v>-1</v>
      </c>
      <c r="G85">
        <v>-1</v>
      </c>
      <c r="H85">
        <v>-1</v>
      </c>
      <c r="I85">
        <v>-1</v>
      </c>
      <c r="J85">
        <v>-1</v>
      </c>
      <c r="K85">
        <v>-1</v>
      </c>
    </row>
    <row r="86" spans="1:11" x14ac:dyDescent="0.3">
      <c r="A86">
        <v>-1</v>
      </c>
      <c r="B86">
        <v>-1</v>
      </c>
      <c r="C86">
        <v>-1</v>
      </c>
      <c r="D86">
        <v>-1</v>
      </c>
      <c r="E86">
        <v>-1</v>
      </c>
      <c r="F86">
        <v>-1</v>
      </c>
      <c r="G86">
        <v>-1</v>
      </c>
      <c r="H86">
        <v>-1</v>
      </c>
      <c r="I86">
        <v>-1</v>
      </c>
      <c r="J86">
        <v>-1</v>
      </c>
      <c r="K86">
        <v>-1</v>
      </c>
    </row>
    <row r="87" spans="1:11" x14ac:dyDescent="0.3">
      <c r="A87">
        <v>-1</v>
      </c>
      <c r="B87">
        <v>-1</v>
      </c>
      <c r="C87">
        <v>-1</v>
      </c>
      <c r="D87">
        <v>-1</v>
      </c>
      <c r="E87">
        <v>-1</v>
      </c>
      <c r="F87">
        <v>-1</v>
      </c>
      <c r="G87">
        <v>-1</v>
      </c>
      <c r="H87">
        <v>-1</v>
      </c>
      <c r="I87">
        <v>-1</v>
      </c>
      <c r="J87">
        <v>-1</v>
      </c>
      <c r="K87">
        <v>-1</v>
      </c>
    </row>
    <row r="88" spans="1:11" x14ac:dyDescent="0.3">
      <c r="A88">
        <v>-1</v>
      </c>
      <c r="B88">
        <v>-1</v>
      </c>
      <c r="C88">
        <v>-1</v>
      </c>
      <c r="D88">
        <v>-1</v>
      </c>
      <c r="E88">
        <v>-1</v>
      </c>
      <c r="F88">
        <v>-1</v>
      </c>
      <c r="G88">
        <v>-1</v>
      </c>
      <c r="H88">
        <v>-1</v>
      </c>
      <c r="I88">
        <v>-1</v>
      </c>
      <c r="J88">
        <v>-1</v>
      </c>
      <c r="K88">
        <v>-1</v>
      </c>
    </row>
    <row r="89" spans="1:11" x14ac:dyDescent="0.3">
      <c r="A89">
        <v>-1</v>
      </c>
      <c r="B89">
        <v>-1</v>
      </c>
      <c r="C89">
        <v>-1</v>
      </c>
      <c r="D89">
        <v>-1</v>
      </c>
      <c r="E89">
        <v>-1</v>
      </c>
      <c r="F89">
        <v>-1</v>
      </c>
      <c r="G89">
        <v>-1</v>
      </c>
      <c r="H89">
        <v>-1</v>
      </c>
      <c r="I89">
        <v>-1</v>
      </c>
      <c r="J89">
        <v>-1</v>
      </c>
      <c r="K89">
        <v>-1</v>
      </c>
    </row>
    <row r="90" spans="1:11" x14ac:dyDescent="0.3">
      <c r="A90">
        <v>-1</v>
      </c>
      <c r="B90">
        <v>-1</v>
      </c>
      <c r="C90">
        <v>-1</v>
      </c>
      <c r="D90">
        <v>-1</v>
      </c>
      <c r="E90">
        <v>-1</v>
      </c>
      <c r="F90">
        <v>-1</v>
      </c>
      <c r="G90">
        <v>-1</v>
      </c>
      <c r="H90">
        <v>-1</v>
      </c>
      <c r="I90">
        <v>-1</v>
      </c>
      <c r="J90">
        <v>-1</v>
      </c>
      <c r="K90">
        <v>-1</v>
      </c>
    </row>
    <row r="91" spans="1:11" x14ac:dyDescent="0.3">
      <c r="A91">
        <v>-1</v>
      </c>
      <c r="B91">
        <v>-1</v>
      </c>
      <c r="C91">
        <v>-1</v>
      </c>
      <c r="D91">
        <v>-1</v>
      </c>
      <c r="E91">
        <v>-1</v>
      </c>
      <c r="F91">
        <v>-1</v>
      </c>
      <c r="G91">
        <v>-1</v>
      </c>
      <c r="H91">
        <v>-1</v>
      </c>
      <c r="I91">
        <v>-1</v>
      </c>
      <c r="J91">
        <v>-1</v>
      </c>
      <c r="K91">
        <v>-1</v>
      </c>
    </row>
    <row r="92" spans="1:11" x14ac:dyDescent="0.3">
      <c r="A92">
        <v>-1</v>
      </c>
      <c r="B92">
        <v>-1</v>
      </c>
      <c r="C92">
        <v>-1</v>
      </c>
      <c r="D92">
        <v>-1</v>
      </c>
      <c r="E92">
        <v>-1</v>
      </c>
      <c r="F92">
        <v>-1</v>
      </c>
      <c r="G92">
        <v>-1</v>
      </c>
      <c r="H92">
        <v>-1</v>
      </c>
      <c r="I92">
        <v>-1</v>
      </c>
      <c r="J92">
        <v>-1</v>
      </c>
      <c r="K92">
        <v>-1</v>
      </c>
    </row>
    <row r="93" spans="1:11" x14ac:dyDescent="0.3">
      <c r="A93">
        <v>-1</v>
      </c>
      <c r="B93">
        <v>-1</v>
      </c>
      <c r="C93">
        <v>-1</v>
      </c>
      <c r="D93">
        <v>-1</v>
      </c>
      <c r="E93">
        <v>-1</v>
      </c>
      <c r="F93">
        <v>-1</v>
      </c>
      <c r="G93">
        <v>-1</v>
      </c>
      <c r="H93">
        <v>-1</v>
      </c>
      <c r="I93">
        <v>-1</v>
      </c>
      <c r="J93">
        <v>-1</v>
      </c>
      <c r="K93">
        <v>-1</v>
      </c>
    </row>
    <row r="94" spans="1:11" x14ac:dyDescent="0.3">
      <c r="A94">
        <v>-1</v>
      </c>
      <c r="B94">
        <v>-1</v>
      </c>
      <c r="C94">
        <v>-1</v>
      </c>
      <c r="D94">
        <v>-1</v>
      </c>
      <c r="E94">
        <v>-1</v>
      </c>
      <c r="F94">
        <v>-1</v>
      </c>
      <c r="G94">
        <v>-1</v>
      </c>
      <c r="H94">
        <v>-1</v>
      </c>
      <c r="I94">
        <v>-1</v>
      </c>
      <c r="J94">
        <v>-1</v>
      </c>
      <c r="K94">
        <v>-1</v>
      </c>
    </row>
    <row r="95" spans="1:11" x14ac:dyDescent="0.3">
      <c r="A95">
        <v>-1</v>
      </c>
      <c r="B95">
        <v>-1</v>
      </c>
      <c r="C95">
        <v>-1</v>
      </c>
      <c r="D95">
        <v>-1</v>
      </c>
      <c r="E95">
        <v>-1</v>
      </c>
      <c r="F95">
        <v>-1</v>
      </c>
      <c r="G95">
        <v>-1</v>
      </c>
      <c r="H95">
        <v>-1</v>
      </c>
      <c r="I95">
        <v>-1</v>
      </c>
      <c r="J95">
        <v>-1</v>
      </c>
      <c r="K95">
        <v>-1</v>
      </c>
    </row>
    <row r="96" spans="1:11" x14ac:dyDescent="0.3">
      <c r="A96">
        <v>-1</v>
      </c>
      <c r="B96">
        <v>-1</v>
      </c>
      <c r="C96">
        <v>-1</v>
      </c>
      <c r="D96">
        <v>-1</v>
      </c>
      <c r="E96">
        <v>-1</v>
      </c>
      <c r="F96">
        <v>-1</v>
      </c>
      <c r="G96">
        <v>-1</v>
      </c>
      <c r="H96">
        <v>-1</v>
      </c>
      <c r="I96">
        <v>-1</v>
      </c>
      <c r="J96">
        <v>-1</v>
      </c>
      <c r="K96">
        <v>-1</v>
      </c>
    </row>
    <row r="97" spans="1:11" x14ac:dyDescent="0.3">
      <c r="A97">
        <v>-1</v>
      </c>
      <c r="B97">
        <v>-1</v>
      </c>
      <c r="C97">
        <v>-1</v>
      </c>
      <c r="D97">
        <v>-1</v>
      </c>
      <c r="E97">
        <v>-1</v>
      </c>
      <c r="F97">
        <v>-1</v>
      </c>
      <c r="G97">
        <v>-1</v>
      </c>
      <c r="H97">
        <v>-1</v>
      </c>
      <c r="I97">
        <v>-1</v>
      </c>
      <c r="J97">
        <v>-1</v>
      </c>
      <c r="K97">
        <v>-1</v>
      </c>
    </row>
    <row r="98" spans="1:11" x14ac:dyDescent="0.3">
      <c r="A98">
        <v>-1</v>
      </c>
      <c r="B98">
        <v>-1</v>
      </c>
      <c r="C98">
        <v>-1</v>
      </c>
      <c r="D98">
        <v>-1</v>
      </c>
      <c r="E98">
        <v>-1</v>
      </c>
      <c r="F98">
        <v>-1</v>
      </c>
      <c r="G98">
        <v>-1</v>
      </c>
      <c r="H98">
        <v>-1</v>
      </c>
      <c r="I98">
        <v>-1</v>
      </c>
      <c r="J98">
        <v>-1</v>
      </c>
      <c r="K98">
        <v>-1</v>
      </c>
    </row>
    <row r="99" spans="1:11" x14ac:dyDescent="0.3">
      <c r="A99">
        <v>-1</v>
      </c>
      <c r="B99">
        <v>-1</v>
      </c>
      <c r="C99">
        <v>-1</v>
      </c>
      <c r="D99">
        <v>-1</v>
      </c>
      <c r="E99">
        <v>-1</v>
      </c>
      <c r="F99">
        <v>-1</v>
      </c>
      <c r="G99">
        <v>-1</v>
      </c>
      <c r="H99">
        <v>-1</v>
      </c>
      <c r="I99">
        <v>-1</v>
      </c>
      <c r="J99">
        <v>-1</v>
      </c>
      <c r="K99">
        <v>-1</v>
      </c>
    </row>
    <row r="100" spans="1:11" x14ac:dyDescent="0.3">
      <c r="A100">
        <v>-1</v>
      </c>
      <c r="B100">
        <v>-1</v>
      </c>
      <c r="C100">
        <v>-1</v>
      </c>
      <c r="D100">
        <v>-1</v>
      </c>
      <c r="E100">
        <v>-1</v>
      </c>
      <c r="F100">
        <v>-1</v>
      </c>
      <c r="G100">
        <v>-1</v>
      </c>
      <c r="H100">
        <v>-1</v>
      </c>
      <c r="I100">
        <v>-1</v>
      </c>
      <c r="J100">
        <v>-1</v>
      </c>
      <c r="K100">
        <v>-1</v>
      </c>
    </row>
    <row r="101" spans="1:11" x14ac:dyDescent="0.3">
      <c r="A101">
        <v>-1</v>
      </c>
      <c r="B101">
        <v>-1</v>
      </c>
      <c r="C101">
        <v>-1</v>
      </c>
      <c r="D101">
        <v>-1</v>
      </c>
      <c r="E101">
        <v>-1</v>
      </c>
      <c r="F101">
        <v>-1</v>
      </c>
      <c r="G101">
        <v>-1</v>
      </c>
      <c r="H101">
        <v>-1</v>
      </c>
      <c r="I101">
        <v>-1</v>
      </c>
      <c r="J101">
        <v>-1</v>
      </c>
      <c r="K101">
        <v>-1</v>
      </c>
    </row>
    <row r="102" spans="1:11" x14ac:dyDescent="0.3">
      <c r="A102">
        <v>-1</v>
      </c>
      <c r="B102">
        <v>-1</v>
      </c>
      <c r="C102">
        <v>-1</v>
      </c>
      <c r="D102">
        <v>-1</v>
      </c>
      <c r="E102">
        <v>-1</v>
      </c>
      <c r="F102">
        <v>-1</v>
      </c>
      <c r="G102">
        <v>-1</v>
      </c>
      <c r="H102">
        <v>-1</v>
      </c>
      <c r="I102">
        <v>-1</v>
      </c>
      <c r="J102">
        <v>-1</v>
      </c>
      <c r="K102">
        <v>-1</v>
      </c>
    </row>
    <row r="103" spans="1:11" x14ac:dyDescent="0.3">
      <c r="A103">
        <v>-1</v>
      </c>
      <c r="B103">
        <v>-1</v>
      </c>
      <c r="C103">
        <v>-1</v>
      </c>
      <c r="D103">
        <v>-1</v>
      </c>
      <c r="E103">
        <v>-1</v>
      </c>
      <c r="F103">
        <v>-1</v>
      </c>
      <c r="G103">
        <v>-1</v>
      </c>
      <c r="H103">
        <v>-1</v>
      </c>
      <c r="I103">
        <v>-1</v>
      </c>
      <c r="J103">
        <v>-1</v>
      </c>
      <c r="K103">
        <v>-1</v>
      </c>
    </row>
    <row r="104" spans="1:11" x14ac:dyDescent="0.3">
      <c r="A104">
        <v>-1</v>
      </c>
      <c r="B104">
        <v>-1</v>
      </c>
      <c r="C104">
        <v>-1</v>
      </c>
      <c r="D104">
        <v>-1</v>
      </c>
      <c r="E104">
        <v>-1</v>
      </c>
      <c r="F104">
        <v>-1</v>
      </c>
      <c r="G104">
        <v>-1</v>
      </c>
      <c r="H104">
        <v>-1</v>
      </c>
      <c r="I104">
        <v>-1</v>
      </c>
      <c r="J104">
        <v>-1</v>
      </c>
      <c r="K104">
        <v>-1</v>
      </c>
    </row>
    <row r="105" spans="1:11" x14ac:dyDescent="0.3">
      <c r="A105">
        <v>-1</v>
      </c>
      <c r="B105">
        <v>-1</v>
      </c>
      <c r="C105">
        <v>-1</v>
      </c>
      <c r="D105">
        <v>-1</v>
      </c>
      <c r="E105">
        <v>-1</v>
      </c>
      <c r="F105">
        <v>-1</v>
      </c>
      <c r="G105">
        <v>-1</v>
      </c>
      <c r="H105">
        <v>-1</v>
      </c>
      <c r="I105">
        <v>-1</v>
      </c>
      <c r="J105">
        <v>-1</v>
      </c>
      <c r="K105">
        <v>-1</v>
      </c>
    </row>
    <row r="106" spans="1:11" x14ac:dyDescent="0.3">
      <c r="A106">
        <v>-1</v>
      </c>
      <c r="B106">
        <v>-1</v>
      </c>
      <c r="C106">
        <v>-1</v>
      </c>
      <c r="D106">
        <v>-1</v>
      </c>
      <c r="E106">
        <v>-1</v>
      </c>
      <c r="F106">
        <v>-1</v>
      </c>
      <c r="G106">
        <v>-1</v>
      </c>
      <c r="H106">
        <v>-1</v>
      </c>
      <c r="I106">
        <v>-1</v>
      </c>
      <c r="J106">
        <v>-1</v>
      </c>
      <c r="K106">
        <v>-1</v>
      </c>
    </row>
    <row r="107" spans="1:11" x14ac:dyDescent="0.3">
      <c r="A107">
        <v>-1</v>
      </c>
      <c r="B107">
        <v>-1</v>
      </c>
      <c r="C107">
        <v>-1</v>
      </c>
      <c r="D107">
        <v>-1</v>
      </c>
      <c r="E107">
        <v>-1</v>
      </c>
      <c r="F107">
        <v>-1</v>
      </c>
      <c r="G107">
        <v>-1</v>
      </c>
      <c r="H107">
        <v>-1</v>
      </c>
      <c r="I107">
        <v>-1</v>
      </c>
      <c r="J107">
        <v>-1</v>
      </c>
      <c r="K107">
        <v>-1</v>
      </c>
    </row>
    <row r="108" spans="1:11" x14ac:dyDescent="0.3">
      <c r="A108">
        <v>-1</v>
      </c>
      <c r="B108">
        <v>-1</v>
      </c>
      <c r="C108">
        <v>-1</v>
      </c>
      <c r="D108">
        <v>-1</v>
      </c>
      <c r="E108">
        <v>-1</v>
      </c>
      <c r="F108">
        <v>-1</v>
      </c>
      <c r="G108">
        <v>-1</v>
      </c>
      <c r="H108">
        <v>-1</v>
      </c>
      <c r="I108">
        <v>-1</v>
      </c>
      <c r="J108">
        <v>-1</v>
      </c>
      <c r="K108">
        <v>-1</v>
      </c>
    </row>
    <row r="109" spans="1:11" x14ac:dyDescent="0.3">
      <c r="A109">
        <v>-1</v>
      </c>
      <c r="B109">
        <v>-1</v>
      </c>
      <c r="C109">
        <v>-1</v>
      </c>
      <c r="D109">
        <v>-1</v>
      </c>
      <c r="E109">
        <v>-1</v>
      </c>
      <c r="F109">
        <v>-1</v>
      </c>
      <c r="G109">
        <v>-1</v>
      </c>
      <c r="H109">
        <v>-1</v>
      </c>
      <c r="I109">
        <v>-1</v>
      </c>
      <c r="J109">
        <v>-1</v>
      </c>
      <c r="K109">
        <v>-1</v>
      </c>
    </row>
    <row r="110" spans="1:11" x14ac:dyDescent="0.3">
      <c r="A110">
        <v>-1</v>
      </c>
      <c r="B110">
        <v>-1</v>
      </c>
      <c r="C110">
        <v>-1</v>
      </c>
      <c r="D110">
        <v>-1</v>
      </c>
      <c r="E110">
        <v>-1</v>
      </c>
      <c r="F110">
        <v>-1</v>
      </c>
      <c r="G110">
        <v>-1</v>
      </c>
      <c r="H110">
        <v>-1</v>
      </c>
      <c r="I110">
        <v>-1</v>
      </c>
      <c r="J110">
        <v>-1</v>
      </c>
      <c r="K110">
        <v>-1</v>
      </c>
    </row>
    <row r="111" spans="1:11" x14ac:dyDescent="0.3">
      <c r="A111">
        <v>-1</v>
      </c>
      <c r="B111">
        <v>-1</v>
      </c>
      <c r="C111">
        <v>-1</v>
      </c>
      <c r="D111">
        <v>-1</v>
      </c>
      <c r="E111">
        <v>-1</v>
      </c>
      <c r="F111">
        <v>-1</v>
      </c>
      <c r="G111">
        <v>-1</v>
      </c>
      <c r="H111">
        <v>-1</v>
      </c>
      <c r="I111">
        <v>-1</v>
      </c>
      <c r="J111">
        <v>-1</v>
      </c>
      <c r="K111">
        <v>-1</v>
      </c>
    </row>
    <row r="112" spans="1:11" x14ac:dyDescent="0.3">
      <c r="A112">
        <v>-1</v>
      </c>
      <c r="B112">
        <v>-1</v>
      </c>
      <c r="C112">
        <v>-1</v>
      </c>
      <c r="D112">
        <v>-1</v>
      </c>
      <c r="E112">
        <v>-1</v>
      </c>
      <c r="F112">
        <v>-1</v>
      </c>
      <c r="G112">
        <v>-1</v>
      </c>
      <c r="H112">
        <v>-1</v>
      </c>
      <c r="I112">
        <v>-1</v>
      </c>
      <c r="J112">
        <v>-1</v>
      </c>
      <c r="K112">
        <v>-1</v>
      </c>
    </row>
    <row r="113" spans="1:11" x14ac:dyDescent="0.3">
      <c r="A113">
        <v>-1</v>
      </c>
      <c r="B113">
        <v>-1</v>
      </c>
      <c r="C113">
        <v>-1</v>
      </c>
      <c r="D113">
        <v>-1</v>
      </c>
      <c r="E113">
        <v>-1</v>
      </c>
      <c r="F113">
        <v>-1</v>
      </c>
      <c r="G113">
        <v>-1</v>
      </c>
      <c r="H113">
        <v>-1</v>
      </c>
      <c r="I113">
        <v>-1</v>
      </c>
      <c r="J113">
        <v>-1</v>
      </c>
      <c r="K113">
        <v>-1</v>
      </c>
    </row>
    <row r="114" spans="1:11" x14ac:dyDescent="0.3">
      <c r="A114">
        <v>-1</v>
      </c>
      <c r="B114">
        <v>-1</v>
      </c>
      <c r="C114">
        <v>-1</v>
      </c>
      <c r="D114">
        <v>-1</v>
      </c>
      <c r="E114">
        <v>-1</v>
      </c>
      <c r="F114">
        <v>-1</v>
      </c>
      <c r="G114">
        <v>-1</v>
      </c>
      <c r="H114">
        <v>-1</v>
      </c>
      <c r="I114">
        <v>-1</v>
      </c>
      <c r="J114">
        <v>-1</v>
      </c>
      <c r="K114">
        <v>-1</v>
      </c>
    </row>
    <row r="115" spans="1:11" x14ac:dyDescent="0.3">
      <c r="A115">
        <v>-1</v>
      </c>
      <c r="B115">
        <v>-1</v>
      </c>
      <c r="C115">
        <v>-1</v>
      </c>
      <c r="D115">
        <v>-1</v>
      </c>
      <c r="E115">
        <v>-1</v>
      </c>
      <c r="F115">
        <v>-1</v>
      </c>
      <c r="G115">
        <v>-1</v>
      </c>
      <c r="H115">
        <v>-1</v>
      </c>
      <c r="I115">
        <v>-1</v>
      </c>
      <c r="J115">
        <v>-1</v>
      </c>
      <c r="K115">
        <v>-1</v>
      </c>
    </row>
    <row r="116" spans="1:11" x14ac:dyDescent="0.3">
      <c r="A116">
        <v>-1</v>
      </c>
      <c r="B116">
        <v>-1</v>
      </c>
      <c r="C116">
        <v>-1</v>
      </c>
      <c r="D116">
        <v>-1</v>
      </c>
      <c r="E116">
        <v>-1</v>
      </c>
      <c r="F116">
        <v>-1</v>
      </c>
      <c r="G116">
        <v>-1</v>
      </c>
      <c r="H116">
        <v>-1</v>
      </c>
      <c r="I116">
        <v>-1</v>
      </c>
      <c r="J116">
        <v>-1</v>
      </c>
      <c r="K116">
        <v>-1</v>
      </c>
    </row>
    <row r="117" spans="1:11" x14ac:dyDescent="0.3">
      <c r="A117">
        <v>-1</v>
      </c>
      <c r="B117">
        <v>-1</v>
      </c>
      <c r="C117">
        <v>-1</v>
      </c>
      <c r="D117">
        <v>-1</v>
      </c>
      <c r="E117">
        <v>-1</v>
      </c>
      <c r="F117">
        <v>-1</v>
      </c>
      <c r="G117">
        <v>-1</v>
      </c>
      <c r="H117">
        <v>-1</v>
      </c>
      <c r="I117">
        <v>-1</v>
      </c>
      <c r="J117">
        <v>-1</v>
      </c>
      <c r="K117">
        <v>-1</v>
      </c>
    </row>
    <row r="118" spans="1:11" x14ac:dyDescent="0.3">
      <c r="A118">
        <v>-1</v>
      </c>
      <c r="B118">
        <v>-1</v>
      </c>
      <c r="C118">
        <v>-1</v>
      </c>
      <c r="D118">
        <v>-1</v>
      </c>
      <c r="E118">
        <v>-1</v>
      </c>
      <c r="F118">
        <v>-1</v>
      </c>
      <c r="G118">
        <v>-1</v>
      </c>
      <c r="H118">
        <v>-1</v>
      </c>
      <c r="I118">
        <v>-1</v>
      </c>
      <c r="J118">
        <v>-1</v>
      </c>
      <c r="K118">
        <v>-1</v>
      </c>
    </row>
    <row r="119" spans="1:11" x14ac:dyDescent="0.3">
      <c r="A119">
        <v>-1</v>
      </c>
      <c r="B119">
        <v>-1</v>
      </c>
      <c r="C119">
        <v>-1</v>
      </c>
      <c r="D119">
        <v>-1</v>
      </c>
      <c r="E119">
        <v>-1</v>
      </c>
      <c r="F119">
        <v>-1</v>
      </c>
      <c r="G119">
        <v>-1</v>
      </c>
      <c r="H119">
        <v>-1</v>
      </c>
      <c r="I119">
        <v>-1</v>
      </c>
      <c r="J119">
        <v>-1</v>
      </c>
      <c r="K119">
        <v>-1</v>
      </c>
    </row>
    <row r="120" spans="1:11" x14ac:dyDescent="0.3">
      <c r="A120">
        <v>-1</v>
      </c>
      <c r="B120">
        <v>-1</v>
      </c>
      <c r="C120">
        <v>-1</v>
      </c>
      <c r="D120">
        <v>-1</v>
      </c>
      <c r="E120">
        <v>-1</v>
      </c>
      <c r="F120">
        <v>-1</v>
      </c>
      <c r="G120">
        <v>-1</v>
      </c>
      <c r="H120">
        <v>-1</v>
      </c>
      <c r="I120">
        <v>-1</v>
      </c>
      <c r="J120">
        <v>-1</v>
      </c>
      <c r="K120">
        <v>-1</v>
      </c>
    </row>
    <row r="121" spans="1:11" x14ac:dyDescent="0.3">
      <c r="A121">
        <v>-1</v>
      </c>
      <c r="B121">
        <v>-1</v>
      </c>
      <c r="C121">
        <v>-1</v>
      </c>
      <c r="D121">
        <v>-1</v>
      </c>
      <c r="E121">
        <v>-1</v>
      </c>
      <c r="F121">
        <v>-1</v>
      </c>
      <c r="G121">
        <v>-1</v>
      </c>
      <c r="H121">
        <v>-1</v>
      </c>
      <c r="I121">
        <v>-1</v>
      </c>
      <c r="J121">
        <v>-1</v>
      </c>
      <c r="K121">
        <v>-1</v>
      </c>
    </row>
    <row r="122" spans="1:11" x14ac:dyDescent="0.3">
      <c r="A122">
        <v>-1</v>
      </c>
      <c r="B122">
        <v>-1</v>
      </c>
      <c r="C122">
        <v>-1</v>
      </c>
      <c r="D122">
        <v>-1</v>
      </c>
      <c r="E122">
        <v>-1</v>
      </c>
      <c r="F122">
        <v>-1</v>
      </c>
      <c r="G122">
        <v>-1</v>
      </c>
      <c r="H122">
        <v>-1</v>
      </c>
      <c r="I122">
        <v>-1</v>
      </c>
      <c r="J122">
        <v>-1</v>
      </c>
      <c r="K122">
        <v>-1</v>
      </c>
    </row>
    <row r="123" spans="1:11" x14ac:dyDescent="0.3">
      <c r="A123">
        <v>-1</v>
      </c>
      <c r="B123">
        <v>-1</v>
      </c>
      <c r="C123">
        <v>-1</v>
      </c>
      <c r="D123">
        <v>-1</v>
      </c>
      <c r="E123">
        <v>-1</v>
      </c>
      <c r="F123">
        <v>-1</v>
      </c>
      <c r="G123">
        <v>-1</v>
      </c>
      <c r="H123">
        <v>-1</v>
      </c>
      <c r="I123">
        <v>-1</v>
      </c>
      <c r="J123">
        <v>-1</v>
      </c>
      <c r="K123">
        <v>-1</v>
      </c>
    </row>
    <row r="124" spans="1:11" x14ac:dyDescent="0.3">
      <c r="A124">
        <v>-1</v>
      </c>
      <c r="B124">
        <v>-1</v>
      </c>
      <c r="C124">
        <v>-1</v>
      </c>
      <c r="D124">
        <v>-1</v>
      </c>
      <c r="E124">
        <v>-1</v>
      </c>
      <c r="F124">
        <v>-1</v>
      </c>
      <c r="G124">
        <v>-1</v>
      </c>
      <c r="H124">
        <v>-1</v>
      </c>
      <c r="I124">
        <v>-1</v>
      </c>
      <c r="J124">
        <v>-1</v>
      </c>
      <c r="K124">
        <v>-1</v>
      </c>
    </row>
    <row r="125" spans="1:11" x14ac:dyDescent="0.3">
      <c r="A125">
        <v>-1</v>
      </c>
      <c r="B125">
        <v>-1</v>
      </c>
      <c r="C125">
        <v>-1</v>
      </c>
      <c r="D125">
        <v>-1</v>
      </c>
      <c r="E125">
        <v>-1</v>
      </c>
      <c r="F125">
        <v>-1</v>
      </c>
      <c r="G125">
        <v>-1</v>
      </c>
      <c r="H125">
        <v>-1</v>
      </c>
      <c r="I125">
        <v>-1</v>
      </c>
      <c r="J125">
        <v>-1</v>
      </c>
      <c r="K125">
        <v>-1</v>
      </c>
    </row>
    <row r="126" spans="1:11" x14ac:dyDescent="0.3">
      <c r="A126">
        <v>-1</v>
      </c>
      <c r="B126">
        <v>-1</v>
      </c>
      <c r="C126">
        <v>-1</v>
      </c>
      <c r="D126">
        <v>-1</v>
      </c>
      <c r="E126">
        <v>-1</v>
      </c>
      <c r="F126">
        <v>-1</v>
      </c>
      <c r="G126">
        <v>-1</v>
      </c>
      <c r="H126">
        <v>-1</v>
      </c>
      <c r="I126">
        <v>-1</v>
      </c>
      <c r="J126">
        <v>-1</v>
      </c>
      <c r="K126">
        <v>-1</v>
      </c>
    </row>
    <row r="127" spans="1:11" x14ac:dyDescent="0.3">
      <c r="A127">
        <v>-1</v>
      </c>
      <c r="B127">
        <v>-1</v>
      </c>
      <c r="C127">
        <v>-1</v>
      </c>
      <c r="D127">
        <v>-1</v>
      </c>
      <c r="E127">
        <v>-1</v>
      </c>
      <c r="F127">
        <v>-1</v>
      </c>
      <c r="G127">
        <v>-1</v>
      </c>
      <c r="H127">
        <v>-1</v>
      </c>
      <c r="I127">
        <v>-1</v>
      </c>
      <c r="J127">
        <v>-1</v>
      </c>
      <c r="K127">
        <v>-1</v>
      </c>
    </row>
    <row r="128" spans="1:11" x14ac:dyDescent="0.3">
      <c r="A128">
        <v>-1</v>
      </c>
      <c r="B128">
        <v>-1</v>
      </c>
      <c r="C128">
        <v>-1</v>
      </c>
      <c r="D128">
        <v>-1</v>
      </c>
      <c r="E128">
        <v>-1</v>
      </c>
      <c r="F128">
        <v>-1</v>
      </c>
      <c r="G128">
        <v>-1</v>
      </c>
      <c r="H128">
        <v>-1</v>
      </c>
      <c r="I128">
        <v>-1</v>
      </c>
      <c r="J128">
        <v>-1</v>
      </c>
      <c r="K128">
        <v>-1</v>
      </c>
    </row>
    <row r="129" spans="1:11" x14ac:dyDescent="0.3">
      <c r="A129">
        <v>-1</v>
      </c>
      <c r="B129">
        <v>-1</v>
      </c>
      <c r="C129">
        <v>-1</v>
      </c>
      <c r="D129">
        <v>-1</v>
      </c>
      <c r="E129">
        <v>-1</v>
      </c>
      <c r="F129">
        <v>-1</v>
      </c>
      <c r="G129">
        <v>-1</v>
      </c>
      <c r="H129">
        <v>-1</v>
      </c>
      <c r="I129">
        <v>-1</v>
      </c>
      <c r="J129">
        <v>-1</v>
      </c>
      <c r="K129">
        <v>-1</v>
      </c>
    </row>
    <row r="130" spans="1:11" x14ac:dyDescent="0.3">
      <c r="A130">
        <v>-1</v>
      </c>
      <c r="B130">
        <v>-1</v>
      </c>
      <c r="C130">
        <v>-1</v>
      </c>
      <c r="D130">
        <v>-1</v>
      </c>
      <c r="E130">
        <v>-1</v>
      </c>
      <c r="F130">
        <v>-1</v>
      </c>
      <c r="G130">
        <v>-1</v>
      </c>
      <c r="H130">
        <v>-1</v>
      </c>
      <c r="I130">
        <v>-1</v>
      </c>
      <c r="J130">
        <v>-1</v>
      </c>
      <c r="K130">
        <v>-1</v>
      </c>
    </row>
    <row r="131" spans="1:11" x14ac:dyDescent="0.3">
      <c r="A131">
        <v>-1</v>
      </c>
      <c r="B131">
        <v>-1</v>
      </c>
      <c r="C131">
        <v>-1</v>
      </c>
      <c r="D131">
        <v>-1</v>
      </c>
      <c r="E131">
        <v>-1</v>
      </c>
      <c r="F131">
        <v>-1</v>
      </c>
      <c r="G131">
        <v>-1</v>
      </c>
      <c r="H131">
        <v>-1</v>
      </c>
      <c r="I131">
        <v>-1</v>
      </c>
      <c r="J131">
        <v>-1</v>
      </c>
      <c r="K131">
        <v>-1</v>
      </c>
    </row>
    <row r="132" spans="1:11" x14ac:dyDescent="0.3">
      <c r="A132">
        <v>-1</v>
      </c>
      <c r="B132">
        <v>-1</v>
      </c>
      <c r="C132">
        <v>-1</v>
      </c>
      <c r="D132">
        <v>-1</v>
      </c>
      <c r="E132">
        <v>-1</v>
      </c>
      <c r="F132">
        <v>-1</v>
      </c>
      <c r="G132">
        <v>-1</v>
      </c>
      <c r="H132">
        <v>-1</v>
      </c>
      <c r="I132">
        <v>-1</v>
      </c>
      <c r="J132">
        <v>-1</v>
      </c>
      <c r="K132">
        <v>-1</v>
      </c>
    </row>
    <row r="133" spans="1:11" x14ac:dyDescent="0.3">
      <c r="A133">
        <v>-1</v>
      </c>
      <c r="B133">
        <v>-1</v>
      </c>
      <c r="C133">
        <v>-1</v>
      </c>
      <c r="D133">
        <v>-1</v>
      </c>
      <c r="E133">
        <v>-1</v>
      </c>
      <c r="F133">
        <v>-1</v>
      </c>
      <c r="G133">
        <v>-1</v>
      </c>
      <c r="H133">
        <v>-1</v>
      </c>
      <c r="I133">
        <v>-1</v>
      </c>
      <c r="J133">
        <v>-1</v>
      </c>
      <c r="K133">
        <v>-1</v>
      </c>
    </row>
    <row r="134" spans="1:11" x14ac:dyDescent="0.3">
      <c r="A134">
        <v>-1</v>
      </c>
      <c r="B134">
        <v>-1</v>
      </c>
      <c r="C134">
        <v>-1</v>
      </c>
      <c r="D134">
        <v>-1</v>
      </c>
      <c r="E134">
        <v>-1</v>
      </c>
      <c r="F134">
        <v>-1</v>
      </c>
      <c r="G134">
        <v>-1</v>
      </c>
      <c r="H134">
        <v>-1</v>
      </c>
      <c r="I134">
        <v>-1</v>
      </c>
      <c r="J134">
        <v>-1</v>
      </c>
      <c r="K134">
        <v>-1</v>
      </c>
    </row>
    <row r="135" spans="1:11" x14ac:dyDescent="0.3">
      <c r="A135">
        <v>-1</v>
      </c>
      <c r="B135">
        <v>-1</v>
      </c>
      <c r="C135">
        <v>-1</v>
      </c>
      <c r="D135">
        <v>-1</v>
      </c>
      <c r="E135">
        <v>-1</v>
      </c>
      <c r="F135">
        <v>-1</v>
      </c>
      <c r="G135">
        <v>-1</v>
      </c>
      <c r="H135">
        <v>-1</v>
      </c>
      <c r="I135">
        <v>-1</v>
      </c>
      <c r="J135">
        <v>-1</v>
      </c>
      <c r="K135">
        <v>-1</v>
      </c>
    </row>
    <row r="136" spans="1:11" x14ac:dyDescent="0.3">
      <c r="A136">
        <v>-1</v>
      </c>
      <c r="B136">
        <v>-1</v>
      </c>
      <c r="C136">
        <v>-1</v>
      </c>
      <c r="D136">
        <v>-1</v>
      </c>
      <c r="E136">
        <v>-1</v>
      </c>
      <c r="F136">
        <v>-1</v>
      </c>
      <c r="G136">
        <v>-1</v>
      </c>
      <c r="H136">
        <v>-1</v>
      </c>
      <c r="I136">
        <v>-1</v>
      </c>
      <c r="J136">
        <v>-1</v>
      </c>
      <c r="K136">
        <v>-1</v>
      </c>
    </row>
    <row r="137" spans="1:11" x14ac:dyDescent="0.3">
      <c r="A137">
        <v>-1</v>
      </c>
      <c r="B137">
        <v>-1</v>
      </c>
      <c r="C137">
        <v>-1</v>
      </c>
      <c r="D137">
        <v>-1</v>
      </c>
      <c r="E137">
        <v>-1</v>
      </c>
      <c r="F137">
        <v>-1</v>
      </c>
      <c r="G137">
        <v>-1</v>
      </c>
      <c r="H137">
        <v>-1</v>
      </c>
      <c r="I137">
        <v>-1</v>
      </c>
      <c r="J137">
        <v>-1</v>
      </c>
      <c r="K137">
        <v>-1</v>
      </c>
    </row>
    <row r="138" spans="1:11" x14ac:dyDescent="0.3">
      <c r="A138">
        <v>-1</v>
      </c>
      <c r="B138">
        <v>-1</v>
      </c>
      <c r="C138">
        <v>-1</v>
      </c>
      <c r="D138">
        <v>-1</v>
      </c>
      <c r="E138">
        <v>-1</v>
      </c>
      <c r="F138">
        <v>-1</v>
      </c>
      <c r="G138">
        <v>-1</v>
      </c>
      <c r="H138">
        <v>-1</v>
      </c>
      <c r="I138">
        <v>-1</v>
      </c>
      <c r="J138">
        <v>-1</v>
      </c>
      <c r="K138">
        <v>-1</v>
      </c>
    </row>
    <row r="139" spans="1:11" x14ac:dyDescent="0.3">
      <c r="A139">
        <v>-1</v>
      </c>
      <c r="B139">
        <v>-1</v>
      </c>
      <c r="C139">
        <v>-1</v>
      </c>
      <c r="D139">
        <v>-1</v>
      </c>
      <c r="E139">
        <v>-1</v>
      </c>
      <c r="F139">
        <v>-1</v>
      </c>
      <c r="G139">
        <v>-1</v>
      </c>
      <c r="H139">
        <v>-1</v>
      </c>
      <c r="I139">
        <v>-1</v>
      </c>
      <c r="J139">
        <v>-1</v>
      </c>
      <c r="K139">
        <v>-1</v>
      </c>
    </row>
    <row r="140" spans="1:11" x14ac:dyDescent="0.3">
      <c r="A140">
        <v>-1</v>
      </c>
      <c r="B140">
        <v>-1</v>
      </c>
      <c r="C140">
        <v>-1</v>
      </c>
      <c r="D140">
        <v>-1</v>
      </c>
      <c r="E140">
        <v>-1</v>
      </c>
      <c r="F140">
        <v>-1</v>
      </c>
      <c r="G140">
        <v>-1</v>
      </c>
      <c r="H140">
        <v>-1</v>
      </c>
      <c r="I140">
        <v>-1</v>
      </c>
      <c r="J140">
        <v>-1</v>
      </c>
      <c r="K140">
        <v>-1</v>
      </c>
    </row>
    <row r="141" spans="1:11" x14ac:dyDescent="0.3">
      <c r="A141">
        <v>-1</v>
      </c>
      <c r="B141">
        <v>-1</v>
      </c>
      <c r="C141">
        <v>-1</v>
      </c>
      <c r="D141">
        <v>-1</v>
      </c>
      <c r="E141">
        <v>-1</v>
      </c>
      <c r="F141">
        <v>-1</v>
      </c>
      <c r="G141">
        <v>-1</v>
      </c>
      <c r="H141">
        <v>-1</v>
      </c>
      <c r="I141">
        <v>-1</v>
      </c>
      <c r="J141">
        <v>-1</v>
      </c>
      <c r="K141">
        <v>-1</v>
      </c>
    </row>
    <row r="142" spans="1:11" x14ac:dyDescent="0.3">
      <c r="A142">
        <v>-1</v>
      </c>
      <c r="B142">
        <v>-1</v>
      </c>
      <c r="C142">
        <v>-1</v>
      </c>
      <c r="D142">
        <v>-1</v>
      </c>
      <c r="E142">
        <v>-1</v>
      </c>
      <c r="F142">
        <v>-1</v>
      </c>
      <c r="G142">
        <v>-1</v>
      </c>
      <c r="H142">
        <v>-1</v>
      </c>
      <c r="I142">
        <v>-1</v>
      </c>
      <c r="J142">
        <v>-1</v>
      </c>
      <c r="K142">
        <v>-1</v>
      </c>
    </row>
    <row r="143" spans="1:11" x14ac:dyDescent="0.3">
      <c r="A143">
        <v>-1</v>
      </c>
      <c r="B143">
        <v>-1</v>
      </c>
      <c r="C143">
        <v>-1</v>
      </c>
      <c r="D143">
        <v>-1</v>
      </c>
      <c r="E143">
        <v>-1</v>
      </c>
      <c r="F143">
        <v>-1</v>
      </c>
      <c r="G143">
        <v>-1</v>
      </c>
      <c r="H143">
        <v>-1</v>
      </c>
      <c r="I143">
        <v>-1</v>
      </c>
      <c r="J143">
        <v>-1</v>
      </c>
      <c r="K143">
        <v>-1</v>
      </c>
    </row>
    <row r="144" spans="1:11" x14ac:dyDescent="0.3">
      <c r="A144">
        <v>-1</v>
      </c>
      <c r="B144">
        <v>-1</v>
      </c>
      <c r="C144">
        <v>-1</v>
      </c>
      <c r="D144">
        <v>-1</v>
      </c>
      <c r="E144">
        <v>-1</v>
      </c>
      <c r="F144">
        <v>-1</v>
      </c>
      <c r="G144">
        <v>-1</v>
      </c>
      <c r="H144">
        <v>-1</v>
      </c>
      <c r="I144">
        <v>-1</v>
      </c>
      <c r="J144">
        <v>-1</v>
      </c>
      <c r="K144">
        <v>-1</v>
      </c>
    </row>
    <row r="145" spans="1:11" x14ac:dyDescent="0.3">
      <c r="A145">
        <v>-1</v>
      </c>
      <c r="B145">
        <v>-1</v>
      </c>
      <c r="C145">
        <v>-1</v>
      </c>
      <c r="D145">
        <v>-1</v>
      </c>
      <c r="E145">
        <v>-1</v>
      </c>
      <c r="F145">
        <v>-1</v>
      </c>
      <c r="G145">
        <v>-1</v>
      </c>
      <c r="H145">
        <v>-1</v>
      </c>
      <c r="I145">
        <v>-1</v>
      </c>
      <c r="J145">
        <v>-1</v>
      </c>
      <c r="K145">
        <v>-1</v>
      </c>
    </row>
    <row r="146" spans="1:11" x14ac:dyDescent="0.3">
      <c r="A146">
        <v>-1</v>
      </c>
      <c r="B146">
        <v>-1</v>
      </c>
      <c r="C146">
        <v>-1</v>
      </c>
      <c r="D146">
        <v>-1</v>
      </c>
      <c r="E146">
        <v>-1</v>
      </c>
      <c r="F146">
        <v>-1</v>
      </c>
      <c r="G146">
        <v>-1</v>
      </c>
      <c r="H146">
        <v>-1</v>
      </c>
      <c r="I146">
        <v>-1</v>
      </c>
      <c r="J146">
        <v>-1</v>
      </c>
      <c r="K146">
        <v>-1</v>
      </c>
    </row>
    <row r="147" spans="1:11" x14ac:dyDescent="0.3">
      <c r="A147">
        <v>-1</v>
      </c>
      <c r="B147">
        <v>-1</v>
      </c>
      <c r="C147">
        <v>-1</v>
      </c>
      <c r="D147">
        <v>-1</v>
      </c>
      <c r="E147">
        <v>-1</v>
      </c>
      <c r="F147">
        <v>-1</v>
      </c>
      <c r="G147">
        <v>-1</v>
      </c>
      <c r="H147">
        <v>-1</v>
      </c>
      <c r="I147">
        <v>-1</v>
      </c>
      <c r="J147">
        <v>-1</v>
      </c>
      <c r="K147">
        <v>-1</v>
      </c>
    </row>
    <row r="148" spans="1:11" x14ac:dyDescent="0.3">
      <c r="A148">
        <v>-1</v>
      </c>
      <c r="B148">
        <v>-1</v>
      </c>
      <c r="C148">
        <v>-1</v>
      </c>
      <c r="D148">
        <v>-1</v>
      </c>
      <c r="E148">
        <v>-1</v>
      </c>
      <c r="F148">
        <v>-1</v>
      </c>
      <c r="G148">
        <v>-1</v>
      </c>
      <c r="H148">
        <v>-1</v>
      </c>
      <c r="I148">
        <v>-1</v>
      </c>
      <c r="J148">
        <v>-1</v>
      </c>
      <c r="K148">
        <v>-1</v>
      </c>
    </row>
    <row r="149" spans="1:11" x14ac:dyDescent="0.3">
      <c r="A149">
        <v>-1</v>
      </c>
      <c r="B149">
        <v>-1</v>
      </c>
      <c r="C149">
        <v>-1</v>
      </c>
      <c r="D149">
        <v>-1</v>
      </c>
      <c r="E149">
        <v>-1</v>
      </c>
      <c r="F149">
        <v>-1</v>
      </c>
      <c r="G149">
        <v>-1</v>
      </c>
      <c r="H149">
        <v>-1</v>
      </c>
      <c r="I149">
        <v>-1</v>
      </c>
      <c r="J149">
        <v>-1</v>
      </c>
      <c r="K149">
        <v>-1</v>
      </c>
    </row>
    <row r="150" spans="1:11" x14ac:dyDescent="0.3">
      <c r="A150">
        <v>-1</v>
      </c>
      <c r="B150">
        <v>-1</v>
      </c>
      <c r="C150">
        <v>-1</v>
      </c>
      <c r="D150">
        <v>-1</v>
      </c>
      <c r="E150">
        <v>-1</v>
      </c>
      <c r="F150">
        <v>-1</v>
      </c>
      <c r="G150">
        <v>-1</v>
      </c>
      <c r="H150">
        <v>-1</v>
      </c>
      <c r="I150">
        <v>-1</v>
      </c>
      <c r="J150">
        <v>-1</v>
      </c>
      <c r="K150">
        <v>-1</v>
      </c>
    </row>
    <row r="151" spans="1:11" x14ac:dyDescent="0.3">
      <c r="A151">
        <v>-1</v>
      </c>
      <c r="B151">
        <v>-1</v>
      </c>
      <c r="C151">
        <v>-1</v>
      </c>
      <c r="D151">
        <v>-1</v>
      </c>
      <c r="E151">
        <v>-1</v>
      </c>
      <c r="F151">
        <v>-1</v>
      </c>
      <c r="G151">
        <v>-1</v>
      </c>
      <c r="H151">
        <v>-1</v>
      </c>
      <c r="I151">
        <v>-1</v>
      </c>
      <c r="J151">
        <v>-1</v>
      </c>
      <c r="K151">
        <v>-1</v>
      </c>
    </row>
    <row r="152" spans="1:11" x14ac:dyDescent="0.3">
      <c r="A152">
        <v>-1</v>
      </c>
      <c r="B152">
        <v>-1</v>
      </c>
      <c r="C152">
        <v>-1</v>
      </c>
      <c r="D152">
        <v>-1</v>
      </c>
      <c r="E152">
        <v>-1</v>
      </c>
      <c r="F152">
        <v>-1</v>
      </c>
      <c r="G152">
        <v>-1</v>
      </c>
      <c r="H152">
        <v>-1</v>
      </c>
      <c r="I152">
        <v>-1</v>
      </c>
      <c r="J152">
        <v>-1</v>
      </c>
      <c r="K152">
        <v>-1</v>
      </c>
    </row>
    <row r="153" spans="1:11" x14ac:dyDescent="0.3">
      <c r="A153">
        <v>-1</v>
      </c>
      <c r="B153">
        <v>-1</v>
      </c>
      <c r="C153">
        <v>-1</v>
      </c>
      <c r="D153">
        <v>-1</v>
      </c>
      <c r="E153">
        <v>-1</v>
      </c>
      <c r="F153">
        <v>-1</v>
      </c>
      <c r="G153">
        <v>-1</v>
      </c>
      <c r="H153">
        <v>-1</v>
      </c>
      <c r="I153">
        <v>-1</v>
      </c>
      <c r="J153">
        <v>-1</v>
      </c>
      <c r="K153">
        <v>-1</v>
      </c>
    </row>
    <row r="154" spans="1:11" x14ac:dyDescent="0.3">
      <c r="A154">
        <v>-1</v>
      </c>
      <c r="B154">
        <v>-1</v>
      </c>
      <c r="C154">
        <v>-1</v>
      </c>
      <c r="D154">
        <v>-1</v>
      </c>
      <c r="E154">
        <v>-1</v>
      </c>
      <c r="F154">
        <v>-1</v>
      </c>
      <c r="G154">
        <v>-1</v>
      </c>
      <c r="H154">
        <v>-1</v>
      </c>
      <c r="I154">
        <v>-1</v>
      </c>
      <c r="J154">
        <v>-1</v>
      </c>
      <c r="K154">
        <v>-1</v>
      </c>
    </row>
    <row r="155" spans="1:11" x14ac:dyDescent="0.3">
      <c r="A155">
        <v>-1</v>
      </c>
      <c r="B155">
        <v>-1</v>
      </c>
      <c r="C155">
        <v>-1</v>
      </c>
      <c r="D155">
        <v>-1</v>
      </c>
      <c r="E155">
        <v>-1</v>
      </c>
      <c r="F155">
        <v>-1</v>
      </c>
      <c r="G155">
        <v>-1</v>
      </c>
      <c r="H155">
        <v>-1</v>
      </c>
      <c r="I155">
        <v>-1</v>
      </c>
      <c r="J155">
        <v>-1</v>
      </c>
      <c r="K155">
        <v>-1</v>
      </c>
    </row>
    <row r="156" spans="1:11" x14ac:dyDescent="0.3">
      <c r="A156">
        <v>-1</v>
      </c>
      <c r="B156">
        <v>-1</v>
      </c>
      <c r="C156">
        <v>-1</v>
      </c>
      <c r="D156">
        <v>-1</v>
      </c>
      <c r="E156">
        <v>-1</v>
      </c>
      <c r="F156">
        <v>-1</v>
      </c>
      <c r="G156">
        <v>-1</v>
      </c>
      <c r="H156">
        <v>-1</v>
      </c>
      <c r="I156">
        <v>-1</v>
      </c>
      <c r="J156">
        <v>-1</v>
      </c>
      <c r="K156">
        <v>-1</v>
      </c>
    </row>
    <row r="157" spans="1:11" x14ac:dyDescent="0.3">
      <c r="A157">
        <v>-1</v>
      </c>
      <c r="B157">
        <v>-1</v>
      </c>
      <c r="C157">
        <v>-1</v>
      </c>
      <c r="D157">
        <v>-1</v>
      </c>
      <c r="E157">
        <v>-1</v>
      </c>
      <c r="F157">
        <v>-1</v>
      </c>
      <c r="G157">
        <v>-1</v>
      </c>
      <c r="H157">
        <v>-1</v>
      </c>
      <c r="I157">
        <v>-1</v>
      </c>
      <c r="J157">
        <v>-1</v>
      </c>
      <c r="K157">
        <v>-1</v>
      </c>
    </row>
    <row r="158" spans="1:11" x14ac:dyDescent="0.3">
      <c r="A158">
        <v>-1</v>
      </c>
      <c r="B158">
        <v>-1</v>
      </c>
      <c r="C158">
        <v>-1</v>
      </c>
      <c r="D158">
        <v>-1</v>
      </c>
      <c r="E158">
        <v>-1</v>
      </c>
      <c r="F158">
        <v>-1</v>
      </c>
      <c r="G158">
        <v>-1</v>
      </c>
      <c r="H158">
        <v>-1</v>
      </c>
      <c r="I158">
        <v>-1</v>
      </c>
      <c r="J158">
        <v>-1</v>
      </c>
      <c r="K158">
        <v>-1</v>
      </c>
    </row>
    <row r="159" spans="1:11" x14ac:dyDescent="0.3">
      <c r="A159">
        <v>-1</v>
      </c>
      <c r="B159">
        <v>-1</v>
      </c>
      <c r="C159">
        <v>-1</v>
      </c>
      <c r="D159">
        <v>-1</v>
      </c>
      <c r="E159">
        <v>-1</v>
      </c>
      <c r="F159">
        <v>-1</v>
      </c>
      <c r="G159">
        <v>-1</v>
      </c>
      <c r="H159">
        <v>-1</v>
      </c>
      <c r="I159">
        <v>-1</v>
      </c>
      <c r="J159">
        <v>-1</v>
      </c>
      <c r="K159">
        <v>-1</v>
      </c>
    </row>
    <row r="160" spans="1:11" x14ac:dyDescent="0.3">
      <c r="A160">
        <v>-1</v>
      </c>
      <c r="B160">
        <v>-1</v>
      </c>
      <c r="C160">
        <v>-1</v>
      </c>
      <c r="D160">
        <v>-1</v>
      </c>
      <c r="E160">
        <v>-1</v>
      </c>
      <c r="F160">
        <v>-1</v>
      </c>
      <c r="G160">
        <v>-1</v>
      </c>
      <c r="H160">
        <v>-1</v>
      </c>
      <c r="I160">
        <v>-1</v>
      </c>
      <c r="J160">
        <v>-1</v>
      </c>
      <c r="K160">
        <v>-1</v>
      </c>
    </row>
    <row r="161" spans="1:11" x14ac:dyDescent="0.3">
      <c r="A161">
        <v>-1</v>
      </c>
      <c r="B161">
        <v>-1</v>
      </c>
      <c r="C161">
        <v>-1</v>
      </c>
      <c r="D161">
        <v>-1</v>
      </c>
      <c r="E161">
        <v>-1</v>
      </c>
      <c r="F161">
        <v>-1</v>
      </c>
      <c r="G161">
        <v>-1</v>
      </c>
      <c r="H161">
        <v>-1</v>
      </c>
      <c r="I161">
        <v>-1</v>
      </c>
      <c r="J161">
        <v>-1</v>
      </c>
      <c r="K161">
        <v>-1</v>
      </c>
    </row>
    <row r="162" spans="1:11" x14ac:dyDescent="0.3">
      <c r="A162">
        <v>-1</v>
      </c>
      <c r="B162">
        <v>-1</v>
      </c>
      <c r="C162">
        <v>-1</v>
      </c>
      <c r="D162">
        <v>-1</v>
      </c>
      <c r="E162">
        <v>-1</v>
      </c>
      <c r="F162">
        <v>-1</v>
      </c>
      <c r="G162">
        <v>-1</v>
      </c>
      <c r="H162">
        <v>-1</v>
      </c>
      <c r="I162">
        <v>-1</v>
      </c>
      <c r="J162">
        <v>-1</v>
      </c>
      <c r="K162">
        <v>-1</v>
      </c>
    </row>
    <row r="163" spans="1:11" x14ac:dyDescent="0.3">
      <c r="A163">
        <v>-1</v>
      </c>
      <c r="B163">
        <v>-1</v>
      </c>
      <c r="C163">
        <v>-1</v>
      </c>
      <c r="D163">
        <v>-1</v>
      </c>
      <c r="E163">
        <v>-1</v>
      </c>
      <c r="F163">
        <v>-1</v>
      </c>
      <c r="G163">
        <v>-1</v>
      </c>
      <c r="H163">
        <v>-1</v>
      </c>
      <c r="I163">
        <v>-1</v>
      </c>
      <c r="J163">
        <v>-1</v>
      </c>
      <c r="K163">
        <v>-1</v>
      </c>
    </row>
    <row r="164" spans="1:11" x14ac:dyDescent="0.3">
      <c r="A164">
        <v>-1</v>
      </c>
      <c r="B164">
        <v>-1</v>
      </c>
      <c r="C164">
        <v>-1</v>
      </c>
      <c r="D164">
        <v>-1</v>
      </c>
      <c r="E164">
        <v>-1</v>
      </c>
      <c r="F164">
        <v>-1</v>
      </c>
      <c r="G164">
        <v>-1</v>
      </c>
      <c r="H164">
        <v>-1</v>
      </c>
      <c r="I164">
        <v>-1</v>
      </c>
      <c r="J164">
        <v>-1</v>
      </c>
      <c r="K164">
        <v>-1</v>
      </c>
    </row>
    <row r="165" spans="1:11" x14ac:dyDescent="0.3">
      <c r="A165">
        <v>-1</v>
      </c>
      <c r="B165">
        <v>-1</v>
      </c>
      <c r="C165">
        <v>-1</v>
      </c>
      <c r="D165">
        <v>-1</v>
      </c>
      <c r="E165">
        <v>-1</v>
      </c>
      <c r="F165">
        <v>-1</v>
      </c>
      <c r="G165">
        <v>-1</v>
      </c>
      <c r="H165">
        <v>-1</v>
      </c>
      <c r="I165">
        <v>-1</v>
      </c>
      <c r="J165">
        <v>-1</v>
      </c>
      <c r="K165">
        <v>-1</v>
      </c>
    </row>
    <row r="166" spans="1:11" x14ac:dyDescent="0.3">
      <c r="A166">
        <v>-1</v>
      </c>
      <c r="B166">
        <v>-1</v>
      </c>
      <c r="C166">
        <v>-1</v>
      </c>
      <c r="D166">
        <v>-1</v>
      </c>
      <c r="E166">
        <v>-1</v>
      </c>
      <c r="F166">
        <v>-1</v>
      </c>
      <c r="G166">
        <v>-1</v>
      </c>
      <c r="H166">
        <v>-1</v>
      </c>
      <c r="I166">
        <v>-1</v>
      </c>
      <c r="J166">
        <v>-1</v>
      </c>
      <c r="K166">
        <v>-1</v>
      </c>
    </row>
    <row r="167" spans="1:11" x14ac:dyDescent="0.3">
      <c r="A167">
        <v>-1</v>
      </c>
      <c r="B167">
        <v>-1</v>
      </c>
      <c r="C167">
        <v>-1</v>
      </c>
      <c r="D167">
        <v>-1</v>
      </c>
      <c r="E167">
        <v>-1</v>
      </c>
      <c r="F167">
        <v>-1</v>
      </c>
      <c r="G167">
        <v>-1</v>
      </c>
      <c r="H167">
        <v>-1</v>
      </c>
      <c r="I167">
        <v>-1</v>
      </c>
      <c r="J167">
        <v>-1</v>
      </c>
      <c r="K167">
        <v>-1</v>
      </c>
    </row>
    <row r="168" spans="1:11" x14ac:dyDescent="0.3">
      <c r="A168">
        <v>-1</v>
      </c>
      <c r="B168">
        <v>-1</v>
      </c>
      <c r="C168">
        <v>-1</v>
      </c>
      <c r="D168">
        <v>-1</v>
      </c>
      <c r="E168">
        <v>-1</v>
      </c>
      <c r="F168">
        <v>-1</v>
      </c>
      <c r="G168">
        <v>-1</v>
      </c>
      <c r="H168">
        <v>-1</v>
      </c>
      <c r="I168">
        <v>-1</v>
      </c>
      <c r="J168">
        <v>-1</v>
      </c>
      <c r="K168">
        <v>-1</v>
      </c>
    </row>
    <row r="169" spans="1:11" x14ac:dyDescent="0.3">
      <c r="A169">
        <v>-1</v>
      </c>
      <c r="B169">
        <v>-1</v>
      </c>
      <c r="C169">
        <v>-1</v>
      </c>
      <c r="D169">
        <v>-1</v>
      </c>
      <c r="E169">
        <v>-1</v>
      </c>
      <c r="F169">
        <v>-1</v>
      </c>
      <c r="G169">
        <v>-1</v>
      </c>
      <c r="H169">
        <v>-1</v>
      </c>
      <c r="I169">
        <v>-1</v>
      </c>
      <c r="J169">
        <v>-1</v>
      </c>
      <c r="K169">
        <v>-1</v>
      </c>
    </row>
    <row r="170" spans="1:11" x14ac:dyDescent="0.3">
      <c r="A170">
        <v>-1</v>
      </c>
      <c r="B170">
        <v>-1</v>
      </c>
      <c r="C170">
        <v>-1</v>
      </c>
      <c r="D170">
        <v>-1</v>
      </c>
      <c r="E170">
        <v>-1</v>
      </c>
      <c r="F170">
        <v>-1</v>
      </c>
      <c r="G170">
        <v>-1</v>
      </c>
      <c r="H170">
        <v>-1</v>
      </c>
      <c r="I170">
        <v>-1</v>
      </c>
      <c r="J170">
        <v>-1</v>
      </c>
      <c r="K170">
        <v>-1</v>
      </c>
    </row>
    <row r="171" spans="1:11" x14ac:dyDescent="0.3">
      <c r="A171">
        <v>-1</v>
      </c>
      <c r="B171">
        <v>-1</v>
      </c>
      <c r="C171">
        <v>-1</v>
      </c>
      <c r="D171">
        <v>-1</v>
      </c>
      <c r="E171">
        <v>-1</v>
      </c>
      <c r="F171">
        <v>-1</v>
      </c>
      <c r="G171">
        <v>-1</v>
      </c>
      <c r="H171">
        <v>-1</v>
      </c>
      <c r="I171">
        <v>-1</v>
      </c>
      <c r="J171">
        <v>-1</v>
      </c>
      <c r="K171">
        <v>-1</v>
      </c>
    </row>
    <row r="172" spans="1:11" x14ac:dyDescent="0.3">
      <c r="A172">
        <v>-1</v>
      </c>
      <c r="B172">
        <v>-1</v>
      </c>
      <c r="C172">
        <v>-1</v>
      </c>
      <c r="D172">
        <v>-1</v>
      </c>
      <c r="E172">
        <v>-1</v>
      </c>
      <c r="F172">
        <v>-1</v>
      </c>
      <c r="G172">
        <v>-1</v>
      </c>
      <c r="H172">
        <v>-1</v>
      </c>
      <c r="I172">
        <v>-1</v>
      </c>
      <c r="J172">
        <v>-1</v>
      </c>
      <c r="K172">
        <v>-1</v>
      </c>
    </row>
    <row r="173" spans="1:11" x14ac:dyDescent="0.3">
      <c r="A173">
        <v>-1</v>
      </c>
      <c r="B173">
        <v>-1</v>
      </c>
      <c r="C173">
        <v>-1</v>
      </c>
      <c r="D173">
        <v>-1</v>
      </c>
      <c r="E173">
        <v>-1</v>
      </c>
      <c r="F173">
        <v>-1</v>
      </c>
      <c r="G173">
        <v>-1</v>
      </c>
      <c r="H173">
        <v>-1</v>
      </c>
      <c r="I173">
        <v>-1</v>
      </c>
      <c r="J173">
        <v>-1</v>
      </c>
      <c r="K173">
        <v>-1</v>
      </c>
    </row>
    <row r="174" spans="1:11" x14ac:dyDescent="0.3">
      <c r="A174">
        <v>-1</v>
      </c>
      <c r="B174">
        <v>-1</v>
      </c>
      <c r="C174">
        <v>-1</v>
      </c>
      <c r="D174">
        <v>-1</v>
      </c>
      <c r="E174">
        <v>-1</v>
      </c>
      <c r="F174">
        <v>-1</v>
      </c>
      <c r="G174">
        <v>-1</v>
      </c>
      <c r="H174">
        <v>-1</v>
      </c>
      <c r="I174">
        <v>-1</v>
      </c>
      <c r="J174">
        <v>-1</v>
      </c>
      <c r="K174">
        <v>-1</v>
      </c>
    </row>
    <row r="175" spans="1:11" x14ac:dyDescent="0.3">
      <c r="A175">
        <v>-1</v>
      </c>
      <c r="B175">
        <v>-1</v>
      </c>
      <c r="C175">
        <v>-1</v>
      </c>
      <c r="D175">
        <v>-1</v>
      </c>
      <c r="E175">
        <v>-1</v>
      </c>
      <c r="F175">
        <v>-1</v>
      </c>
      <c r="G175">
        <v>-1</v>
      </c>
      <c r="H175">
        <v>-1</v>
      </c>
      <c r="I175">
        <v>-1</v>
      </c>
      <c r="J175">
        <v>-1</v>
      </c>
      <c r="K175">
        <v>-1</v>
      </c>
    </row>
    <row r="176" spans="1:11" x14ac:dyDescent="0.3">
      <c r="A176">
        <v>-1</v>
      </c>
      <c r="B176">
        <v>-1</v>
      </c>
      <c r="C176">
        <v>-1</v>
      </c>
      <c r="D176">
        <v>-1</v>
      </c>
      <c r="E176">
        <v>-1</v>
      </c>
      <c r="F176">
        <v>-1</v>
      </c>
      <c r="G176">
        <v>-1</v>
      </c>
      <c r="H176">
        <v>-1</v>
      </c>
      <c r="I176">
        <v>-1</v>
      </c>
      <c r="J176">
        <v>-1</v>
      </c>
      <c r="K176">
        <v>-1</v>
      </c>
    </row>
    <row r="177" spans="1:11" x14ac:dyDescent="0.3">
      <c r="A177">
        <v>-1</v>
      </c>
      <c r="B177">
        <v>-1</v>
      </c>
      <c r="C177">
        <v>-1</v>
      </c>
      <c r="D177">
        <v>-1</v>
      </c>
      <c r="E177">
        <v>-1</v>
      </c>
      <c r="F177">
        <v>-1</v>
      </c>
      <c r="G177">
        <v>-1</v>
      </c>
      <c r="H177">
        <v>-1</v>
      </c>
      <c r="I177">
        <v>-1</v>
      </c>
      <c r="J177">
        <v>-1</v>
      </c>
      <c r="K177">
        <v>-1</v>
      </c>
    </row>
    <row r="178" spans="1:11" x14ac:dyDescent="0.3">
      <c r="A178">
        <v>-1</v>
      </c>
      <c r="B178">
        <v>-1</v>
      </c>
      <c r="C178">
        <v>-1</v>
      </c>
      <c r="D178">
        <v>-1</v>
      </c>
      <c r="E178">
        <v>-1</v>
      </c>
      <c r="F178">
        <v>-1</v>
      </c>
      <c r="G178">
        <v>-1</v>
      </c>
      <c r="H178">
        <v>-1</v>
      </c>
      <c r="I178">
        <v>-1</v>
      </c>
      <c r="J178">
        <v>-1</v>
      </c>
      <c r="K178">
        <v>-1</v>
      </c>
    </row>
    <row r="179" spans="1:11" x14ac:dyDescent="0.3">
      <c r="A179">
        <v>-1</v>
      </c>
      <c r="B179">
        <v>-1</v>
      </c>
      <c r="C179">
        <v>-1</v>
      </c>
      <c r="D179">
        <v>-1</v>
      </c>
      <c r="E179">
        <v>-1</v>
      </c>
      <c r="F179">
        <v>-1</v>
      </c>
      <c r="G179">
        <v>-1</v>
      </c>
      <c r="H179">
        <v>-1</v>
      </c>
      <c r="I179">
        <v>-1</v>
      </c>
      <c r="J179">
        <v>-1</v>
      </c>
      <c r="K179">
        <v>-1</v>
      </c>
    </row>
    <row r="180" spans="1:11" x14ac:dyDescent="0.3">
      <c r="A180">
        <v>-1</v>
      </c>
      <c r="B180">
        <v>-1</v>
      </c>
      <c r="C180">
        <v>-1</v>
      </c>
      <c r="D180">
        <v>-1</v>
      </c>
      <c r="E180">
        <v>-1</v>
      </c>
      <c r="F180">
        <v>-1</v>
      </c>
      <c r="G180">
        <v>-1</v>
      </c>
      <c r="H180">
        <v>-1</v>
      </c>
      <c r="I180">
        <v>-1</v>
      </c>
      <c r="J180">
        <v>-1</v>
      </c>
      <c r="K180">
        <v>-1</v>
      </c>
    </row>
    <row r="181" spans="1:11" x14ac:dyDescent="0.3">
      <c r="A181">
        <v>-1</v>
      </c>
      <c r="B181">
        <v>-1</v>
      </c>
      <c r="C181">
        <v>-1</v>
      </c>
      <c r="D181">
        <v>-1</v>
      </c>
      <c r="E181">
        <v>-1</v>
      </c>
      <c r="F181">
        <v>-1</v>
      </c>
      <c r="G181">
        <v>-1</v>
      </c>
      <c r="H181">
        <v>-1</v>
      </c>
      <c r="I181">
        <v>-1</v>
      </c>
      <c r="J181">
        <v>-1</v>
      </c>
      <c r="K181">
        <v>-1</v>
      </c>
    </row>
    <row r="182" spans="1:11" x14ac:dyDescent="0.3">
      <c r="A182">
        <v>-1</v>
      </c>
      <c r="B182">
        <v>-1</v>
      </c>
      <c r="C182">
        <v>-1</v>
      </c>
      <c r="D182">
        <v>-1</v>
      </c>
      <c r="E182">
        <v>-1</v>
      </c>
      <c r="F182">
        <v>-1</v>
      </c>
      <c r="G182">
        <v>-1</v>
      </c>
      <c r="H182">
        <v>-1</v>
      </c>
      <c r="I182">
        <v>-1</v>
      </c>
      <c r="J182">
        <v>-1</v>
      </c>
      <c r="K182">
        <v>-1</v>
      </c>
    </row>
    <row r="183" spans="1:11" x14ac:dyDescent="0.3">
      <c r="A183">
        <v>-1</v>
      </c>
      <c r="B183">
        <v>-1</v>
      </c>
      <c r="C183">
        <v>-1</v>
      </c>
      <c r="D183">
        <v>-1</v>
      </c>
      <c r="E183">
        <v>-1</v>
      </c>
      <c r="F183">
        <v>-1</v>
      </c>
      <c r="G183">
        <v>-1</v>
      </c>
      <c r="H183">
        <v>-1</v>
      </c>
      <c r="I183">
        <v>-1</v>
      </c>
      <c r="J183">
        <v>-1</v>
      </c>
      <c r="K183">
        <v>-1</v>
      </c>
    </row>
    <row r="184" spans="1:11" x14ac:dyDescent="0.3">
      <c r="A184">
        <v>-1</v>
      </c>
      <c r="B184">
        <v>-1</v>
      </c>
      <c r="C184">
        <v>-1</v>
      </c>
      <c r="D184">
        <v>-1</v>
      </c>
      <c r="E184">
        <v>-1</v>
      </c>
      <c r="F184">
        <v>-1</v>
      </c>
      <c r="G184">
        <v>-1</v>
      </c>
      <c r="H184">
        <v>-1</v>
      </c>
      <c r="I184">
        <v>-1</v>
      </c>
      <c r="J184">
        <v>-1</v>
      </c>
      <c r="K184">
        <v>-1</v>
      </c>
    </row>
    <row r="185" spans="1:11" x14ac:dyDescent="0.3">
      <c r="A185">
        <v>-1</v>
      </c>
      <c r="B185">
        <v>-1</v>
      </c>
      <c r="C185">
        <v>-1</v>
      </c>
      <c r="D185">
        <v>-1</v>
      </c>
      <c r="E185">
        <v>-1</v>
      </c>
      <c r="F185">
        <v>-1</v>
      </c>
      <c r="G185">
        <v>-1</v>
      </c>
      <c r="H185">
        <v>-1</v>
      </c>
      <c r="I185">
        <v>-1</v>
      </c>
      <c r="J185">
        <v>-1</v>
      </c>
      <c r="K185">
        <v>-1</v>
      </c>
    </row>
    <row r="186" spans="1:11" x14ac:dyDescent="0.3">
      <c r="A186">
        <v>-1</v>
      </c>
      <c r="B186">
        <v>-1</v>
      </c>
      <c r="C186">
        <v>-1</v>
      </c>
      <c r="D186">
        <v>-1</v>
      </c>
      <c r="E186">
        <v>-1</v>
      </c>
      <c r="F186">
        <v>-1</v>
      </c>
      <c r="G186">
        <v>-1</v>
      </c>
      <c r="H186">
        <v>-1</v>
      </c>
      <c r="I186">
        <v>-1</v>
      </c>
      <c r="J186">
        <v>-1</v>
      </c>
      <c r="K186">
        <v>-1</v>
      </c>
    </row>
    <row r="187" spans="1:11" x14ac:dyDescent="0.3">
      <c r="A187">
        <v>-1</v>
      </c>
      <c r="B187">
        <v>-1</v>
      </c>
      <c r="C187">
        <v>-1</v>
      </c>
      <c r="D187">
        <v>-1</v>
      </c>
      <c r="E187">
        <v>-1</v>
      </c>
      <c r="F187">
        <v>-1</v>
      </c>
      <c r="G187">
        <v>-1</v>
      </c>
      <c r="H187">
        <v>-1</v>
      </c>
      <c r="I187">
        <v>-1</v>
      </c>
      <c r="J187">
        <v>-1</v>
      </c>
      <c r="K187">
        <v>-1</v>
      </c>
    </row>
    <row r="188" spans="1:11" x14ac:dyDescent="0.3">
      <c r="A188">
        <v>-1</v>
      </c>
      <c r="B188">
        <v>-1</v>
      </c>
      <c r="C188">
        <v>-1</v>
      </c>
      <c r="D188">
        <v>-1</v>
      </c>
      <c r="E188">
        <v>-1</v>
      </c>
      <c r="F188">
        <v>-1</v>
      </c>
      <c r="G188">
        <v>-1</v>
      </c>
      <c r="H188">
        <v>-1</v>
      </c>
      <c r="I188">
        <v>-1</v>
      </c>
      <c r="J188">
        <v>-1</v>
      </c>
      <c r="K188">
        <v>-1</v>
      </c>
    </row>
    <row r="189" spans="1:11" x14ac:dyDescent="0.3">
      <c r="A189">
        <v>-1</v>
      </c>
      <c r="B189">
        <v>-1</v>
      </c>
      <c r="C189">
        <v>-1</v>
      </c>
      <c r="D189">
        <v>-1</v>
      </c>
      <c r="E189">
        <v>-1</v>
      </c>
      <c r="F189">
        <v>-1</v>
      </c>
      <c r="G189">
        <v>-1</v>
      </c>
      <c r="H189">
        <v>-1</v>
      </c>
      <c r="I189">
        <v>-1</v>
      </c>
      <c r="J189">
        <v>-1</v>
      </c>
      <c r="K189">
        <v>-1</v>
      </c>
    </row>
    <row r="190" spans="1:11" x14ac:dyDescent="0.3">
      <c r="A190">
        <v>-1</v>
      </c>
      <c r="B190">
        <v>-1</v>
      </c>
      <c r="C190">
        <v>-1</v>
      </c>
      <c r="D190">
        <v>-1</v>
      </c>
      <c r="E190">
        <v>-1</v>
      </c>
      <c r="F190">
        <v>-1</v>
      </c>
      <c r="G190">
        <v>-1</v>
      </c>
      <c r="H190">
        <v>-1</v>
      </c>
      <c r="I190">
        <v>-1</v>
      </c>
      <c r="J190">
        <v>-1</v>
      </c>
      <c r="K190">
        <v>-1</v>
      </c>
    </row>
    <row r="191" spans="1:11" x14ac:dyDescent="0.3">
      <c r="A191">
        <v>-1</v>
      </c>
      <c r="B191">
        <v>-1</v>
      </c>
      <c r="C191">
        <v>-1</v>
      </c>
      <c r="D191">
        <v>-1</v>
      </c>
      <c r="E191">
        <v>-1</v>
      </c>
      <c r="F191">
        <v>-1</v>
      </c>
      <c r="G191">
        <v>-1</v>
      </c>
      <c r="H191">
        <v>-1</v>
      </c>
      <c r="I191">
        <v>-1</v>
      </c>
      <c r="J191">
        <v>-1</v>
      </c>
      <c r="K191">
        <v>-1</v>
      </c>
    </row>
    <row r="192" spans="1:11" x14ac:dyDescent="0.3">
      <c r="A192">
        <v>-1</v>
      </c>
      <c r="B192">
        <v>-1</v>
      </c>
      <c r="C192">
        <v>-1</v>
      </c>
      <c r="D192">
        <v>-1</v>
      </c>
      <c r="E192">
        <v>-1</v>
      </c>
      <c r="F192">
        <v>-1</v>
      </c>
      <c r="G192">
        <v>-1</v>
      </c>
      <c r="H192">
        <v>-1</v>
      </c>
      <c r="I192">
        <v>-1</v>
      </c>
      <c r="J192">
        <v>-1</v>
      </c>
      <c r="K192">
        <v>-1</v>
      </c>
    </row>
    <row r="193" spans="1:11" x14ac:dyDescent="0.3">
      <c r="A193">
        <v>-1</v>
      </c>
      <c r="B193">
        <v>-1</v>
      </c>
      <c r="C193">
        <v>-1</v>
      </c>
      <c r="D193">
        <v>-1</v>
      </c>
      <c r="E193">
        <v>-1</v>
      </c>
      <c r="F193">
        <v>-1</v>
      </c>
      <c r="G193">
        <v>-1</v>
      </c>
      <c r="H193">
        <v>-1</v>
      </c>
      <c r="I193">
        <v>-1</v>
      </c>
      <c r="J193">
        <v>-1</v>
      </c>
      <c r="K193">
        <v>-1</v>
      </c>
    </row>
    <row r="194" spans="1:11" x14ac:dyDescent="0.3">
      <c r="A194">
        <v>-1</v>
      </c>
      <c r="B194">
        <v>-1</v>
      </c>
      <c r="C194">
        <v>-1</v>
      </c>
      <c r="D194">
        <v>-1</v>
      </c>
      <c r="E194">
        <v>-1</v>
      </c>
      <c r="F194">
        <v>-1</v>
      </c>
      <c r="G194">
        <v>-1</v>
      </c>
      <c r="H194">
        <v>-1</v>
      </c>
      <c r="I194">
        <v>-1</v>
      </c>
      <c r="J194">
        <v>-1</v>
      </c>
      <c r="K194">
        <v>-1</v>
      </c>
    </row>
    <row r="195" spans="1:11" x14ac:dyDescent="0.3">
      <c r="A195">
        <v>-1</v>
      </c>
      <c r="B195">
        <v>-1</v>
      </c>
      <c r="C195">
        <v>-1</v>
      </c>
      <c r="D195">
        <v>-1</v>
      </c>
      <c r="E195">
        <v>-1</v>
      </c>
      <c r="F195">
        <v>-1</v>
      </c>
      <c r="G195">
        <v>-1</v>
      </c>
      <c r="H195">
        <v>-1</v>
      </c>
      <c r="I195">
        <v>-1</v>
      </c>
      <c r="J195">
        <v>-1</v>
      </c>
      <c r="K195">
        <v>-1</v>
      </c>
    </row>
    <row r="196" spans="1:11" x14ac:dyDescent="0.3">
      <c r="A196">
        <v>-1</v>
      </c>
      <c r="B196">
        <v>-1</v>
      </c>
      <c r="C196">
        <v>-1</v>
      </c>
      <c r="D196">
        <v>-1</v>
      </c>
      <c r="E196">
        <v>-1</v>
      </c>
      <c r="F196">
        <v>-1</v>
      </c>
      <c r="G196">
        <v>-1</v>
      </c>
      <c r="H196">
        <v>-1</v>
      </c>
      <c r="I196">
        <v>-1</v>
      </c>
      <c r="J196">
        <v>-1</v>
      </c>
      <c r="K196">
        <v>-1</v>
      </c>
    </row>
    <row r="197" spans="1:11" x14ac:dyDescent="0.3">
      <c r="A197">
        <v>-1</v>
      </c>
      <c r="B197">
        <v>-1</v>
      </c>
      <c r="C197">
        <v>-1</v>
      </c>
      <c r="D197">
        <v>-1</v>
      </c>
      <c r="E197">
        <v>-1</v>
      </c>
      <c r="F197">
        <v>-1</v>
      </c>
      <c r="G197">
        <v>-1</v>
      </c>
      <c r="H197">
        <v>-1</v>
      </c>
      <c r="I197">
        <v>-1</v>
      </c>
      <c r="J197">
        <v>-1</v>
      </c>
      <c r="K197">
        <v>-1</v>
      </c>
    </row>
    <row r="198" spans="1:11" x14ac:dyDescent="0.3">
      <c r="A198">
        <v>-1</v>
      </c>
      <c r="B198">
        <v>-1</v>
      </c>
      <c r="C198">
        <v>-1</v>
      </c>
      <c r="D198">
        <v>-1</v>
      </c>
      <c r="E198">
        <v>-1</v>
      </c>
      <c r="F198">
        <v>-1</v>
      </c>
      <c r="G198">
        <v>-1</v>
      </c>
      <c r="H198">
        <v>-1</v>
      </c>
      <c r="I198">
        <v>-1</v>
      </c>
      <c r="J198">
        <v>-1</v>
      </c>
      <c r="K198">
        <v>-1</v>
      </c>
    </row>
    <row r="199" spans="1:11" x14ac:dyDescent="0.3">
      <c r="A199">
        <v>-1</v>
      </c>
      <c r="B199">
        <v>-1</v>
      </c>
      <c r="C199">
        <v>-1</v>
      </c>
      <c r="D199">
        <v>-1</v>
      </c>
      <c r="E199">
        <v>-1</v>
      </c>
      <c r="F199">
        <v>-1</v>
      </c>
      <c r="G199">
        <v>-1</v>
      </c>
      <c r="H199">
        <v>-1</v>
      </c>
      <c r="I199">
        <v>-1</v>
      </c>
      <c r="J199">
        <v>-1</v>
      </c>
      <c r="K199">
        <v>-1</v>
      </c>
    </row>
    <row r="200" spans="1:11" x14ac:dyDescent="0.3">
      <c r="A200">
        <v>-1</v>
      </c>
      <c r="B200">
        <v>-1</v>
      </c>
      <c r="C200">
        <v>-1</v>
      </c>
      <c r="D200">
        <v>-1</v>
      </c>
      <c r="E200">
        <v>-1</v>
      </c>
      <c r="F200">
        <v>-1</v>
      </c>
      <c r="G200">
        <v>-1</v>
      </c>
      <c r="H200">
        <v>-1</v>
      </c>
      <c r="I200">
        <v>-1</v>
      </c>
      <c r="J200">
        <v>-1</v>
      </c>
      <c r="K200">
        <v>-1</v>
      </c>
    </row>
    <row r="201" spans="1:11" x14ac:dyDescent="0.3">
      <c r="A201">
        <v>-1</v>
      </c>
      <c r="B201">
        <v>-1</v>
      </c>
      <c r="C201">
        <v>-1</v>
      </c>
      <c r="D201">
        <v>-1</v>
      </c>
      <c r="E201">
        <v>-1</v>
      </c>
      <c r="F201">
        <v>-1</v>
      </c>
      <c r="G201">
        <v>-1</v>
      </c>
      <c r="H201">
        <v>-1</v>
      </c>
      <c r="I201">
        <v>-1</v>
      </c>
      <c r="J201">
        <v>-1</v>
      </c>
      <c r="K201">
        <v>-1</v>
      </c>
    </row>
    <row r="202" spans="1:11" x14ac:dyDescent="0.3">
      <c r="A202">
        <v>-1</v>
      </c>
      <c r="B202">
        <v>-1</v>
      </c>
      <c r="C202">
        <v>-1</v>
      </c>
      <c r="D202">
        <v>-1</v>
      </c>
      <c r="E202">
        <v>-1</v>
      </c>
      <c r="F202">
        <v>-1</v>
      </c>
      <c r="G202">
        <v>-1</v>
      </c>
      <c r="H202">
        <v>-1</v>
      </c>
      <c r="I202">
        <v>-1</v>
      </c>
      <c r="J202">
        <v>-1</v>
      </c>
      <c r="K202">
        <v>-1</v>
      </c>
    </row>
    <row r="203" spans="1:11" x14ac:dyDescent="0.3">
      <c r="A203">
        <v>-1</v>
      </c>
      <c r="B203">
        <v>-1</v>
      </c>
      <c r="C203">
        <v>-1</v>
      </c>
      <c r="D203">
        <v>-1</v>
      </c>
      <c r="E203">
        <v>-1</v>
      </c>
      <c r="F203">
        <v>-1</v>
      </c>
      <c r="G203">
        <v>-1</v>
      </c>
      <c r="H203">
        <v>-1</v>
      </c>
      <c r="I203">
        <v>-1</v>
      </c>
      <c r="J203">
        <v>-1</v>
      </c>
      <c r="K203">
        <v>-1</v>
      </c>
    </row>
    <row r="204" spans="1:11" x14ac:dyDescent="0.3">
      <c r="A204">
        <v>-1</v>
      </c>
      <c r="B204">
        <v>-1</v>
      </c>
      <c r="C204">
        <v>-1</v>
      </c>
      <c r="D204">
        <v>-1</v>
      </c>
      <c r="E204">
        <v>-1</v>
      </c>
      <c r="F204">
        <v>-1</v>
      </c>
      <c r="G204">
        <v>-1</v>
      </c>
      <c r="H204">
        <v>-1</v>
      </c>
      <c r="I204">
        <v>-1</v>
      </c>
      <c r="J204">
        <v>-1</v>
      </c>
      <c r="K204">
        <v>-1</v>
      </c>
    </row>
    <row r="205" spans="1:11" x14ac:dyDescent="0.3">
      <c r="A205">
        <v>-1</v>
      </c>
      <c r="B205">
        <v>-1</v>
      </c>
      <c r="C205">
        <v>-1</v>
      </c>
      <c r="D205">
        <v>-1</v>
      </c>
      <c r="E205">
        <v>-1</v>
      </c>
      <c r="F205">
        <v>-1</v>
      </c>
      <c r="G205">
        <v>-1</v>
      </c>
      <c r="H205">
        <v>-1</v>
      </c>
      <c r="I205">
        <v>-1</v>
      </c>
      <c r="J205">
        <v>-1</v>
      </c>
      <c r="K205">
        <v>-1</v>
      </c>
    </row>
    <row r="206" spans="1:11" x14ac:dyDescent="0.3">
      <c r="A206">
        <v>-1</v>
      </c>
      <c r="B206">
        <v>-1</v>
      </c>
      <c r="C206">
        <v>-1</v>
      </c>
      <c r="D206">
        <v>-1</v>
      </c>
      <c r="E206">
        <v>-1</v>
      </c>
      <c r="F206">
        <v>-1</v>
      </c>
      <c r="G206">
        <v>-1</v>
      </c>
      <c r="H206">
        <v>-1</v>
      </c>
      <c r="I206">
        <v>-1</v>
      </c>
      <c r="J206">
        <v>-1</v>
      </c>
      <c r="K206">
        <v>-1</v>
      </c>
    </row>
  </sheetData>
  <sheetProtection sheet="1" objects="1" scenarios="1"/>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dimension ref="A1:C8"/>
  <sheetViews>
    <sheetView workbookViewId="0"/>
  </sheetViews>
  <sheetFormatPr baseColWidth="10" defaultRowHeight="14.4" x14ac:dyDescent="0.3"/>
  <cols>
    <col min="1" max="1" width="9.88671875" customWidth="1"/>
    <col min="2" max="2" width="24.33203125" customWidth="1"/>
    <col min="3" max="3" width="57.6640625" customWidth="1"/>
  </cols>
  <sheetData>
    <row r="1" spans="1:3" x14ac:dyDescent="0.3">
      <c r="A1" s="114" t="s">
        <v>114</v>
      </c>
    </row>
    <row r="3" spans="1:3" x14ac:dyDescent="0.3">
      <c r="A3" s="92" t="s">
        <v>564</v>
      </c>
    </row>
    <row r="4" spans="1:3" x14ac:dyDescent="0.3">
      <c r="A4" s="89"/>
      <c r="B4" s="89"/>
    </row>
    <row r="5" spans="1:3" ht="16.95" customHeight="1" x14ac:dyDescent="0.3">
      <c r="A5" s="90"/>
      <c r="B5" s="99" t="s">
        <v>120</v>
      </c>
      <c r="C5" s="100"/>
    </row>
    <row r="6" spans="1:3" ht="16.95" customHeight="1" x14ac:dyDescent="0.3">
      <c r="A6" s="89"/>
      <c r="B6" s="96" t="s">
        <v>121</v>
      </c>
      <c r="C6" s="93">
        <v>2011</v>
      </c>
    </row>
    <row r="7" spans="1:3" ht="16.95" customHeight="1" x14ac:dyDescent="0.3">
      <c r="A7" s="91"/>
      <c r="B7" s="97" t="s">
        <v>122</v>
      </c>
      <c r="C7" s="94" t="s">
        <v>608</v>
      </c>
    </row>
    <row r="8" spans="1:3" ht="49.8" customHeight="1" x14ac:dyDescent="0.3">
      <c r="A8" s="89"/>
      <c r="B8" s="98" t="s">
        <v>123</v>
      </c>
      <c r="C8" s="95" t="s">
        <v>610</v>
      </c>
    </row>
  </sheetData>
  <sheetProtection sheet="1" objects="1" scenarios="1"/>
  <hyperlinks>
    <hyperlink ref="A1" location="Index!B5" display="Index (klikken)"/>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6"/>
  <dimension ref="A1:M206"/>
  <sheetViews>
    <sheetView workbookViewId="0"/>
  </sheetViews>
  <sheetFormatPr baseColWidth="10" defaultRowHeight="14.4" x14ac:dyDescent="0.3"/>
  <sheetData>
    <row r="1" spans="1:13" x14ac:dyDescent="0.3">
      <c r="A1" t="s">
        <v>728</v>
      </c>
      <c r="B1" t="s">
        <v>729</v>
      </c>
      <c r="C1" t="s">
        <v>730</v>
      </c>
      <c r="D1" t="s">
        <v>731</v>
      </c>
      <c r="E1" t="s">
        <v>732</v>
      </c>
      <c r="F1" t="s">
        <v>733</v>
      </c>
      <c r="G1" t="s">
        <v>734</v>
      </c>
      <c r="H1" t="s">
        <v>735</v>
      </c>
      <c r="I1" t="s">
        <v>736</v>
      </c>
      <c r="J1" t="s">
        <v>737</v>
      </c>
      <c r="K1" t="s">
        <v>738</v>
      </c>
      <c r="L1" t="s">
        <v>739</v>
      </c>
      <c r="M1" t="s">
        <v>740</v>
      </c>
    </row>
    <row r="2" spans="1:13" x14ac:dyDescent="0.3">
      <c r="A2">
        <v>25</v>
      </c>
      <c r="B2">
        <v>27</v>
      </c>
      <c r="C2">
        <v>30</v>
      </c>
      <c r="D2">
        <v>28</v>
      </c>
      <c r="E2">
        <v>30</v>
      </c>
      <c r="F2">
        <v>31</v>
      </c>
      <c r="G2">
        <v>27</v>
      </c>
      <c r="H2">
        <v>26</v>
      </c>
      <c r="I2">
        <v>24</v>
      </c>
      <c r="J2">
        <v>26</v>
      </c>
      <c r="K2">
        <v>27</v>
      </c>
      <c r="L2">
        <v>26</v>
      </c>
      <c r="M2">
        <v>30</v>
      </c>
    </row>
    <row r="3" spans="1:13" x14ac:dyDescent="0.3">
      <c r="A3">
        <v>4</v>
      </c>
      <c r="B3">
        <v>3</v>
      </c>
      <c r="C3">
        <v>3</v>
      </c>
      <c r="D3">
        <v>3</v>
      </c>
      <c r="E3">
        <v>3</v>
      </c>
      <c r="F3">
        <v>5</v>
      </c>
      <c r="G3">
        <v>4</v>
      </c>
      <c r="H3">
        <v>5</v>
      </c>
      <c r="I3">
        <v>4</v>
      </c>
      <c r="J3">
        <v>4</v>
      </c>
      <c r="K3">
        <v>4</v>
      </c>
      <c r="L3">
        <v>4</v>
      </c>
      <c r="M3">
        <v>2.5</v>
      </c>
    </row>
    <row r="4" spans="1:13" x14ac:dyDescent="0.3">
      <c r="A4">
        <v>4</v>
      </c>
      <c r="B4">
        <v>3</v>
      </c>
      <c r="C4">
        <v>4</v>
      </c>
      <c r="D4">
        <v>4</v>
      </c>
      <c r="E4">
        <v>3</v>
      </c>
      <c r="F4">
        <v>3</v>
      </c>
      <c r="G4">
        <v>3</v>
      </c>
      <c r="H4">
        <v>4</v>
      </c>
      <c r="I4">
        <v>4</v>
      </c>
      <c r="J4">
        <v>4</v>
      </c>
      <c r="K4">
        <v>4</v>
      </c>
      <c r="L4">
        <v>3</v>
      </c>
      <c r="M4">
        <v>3</v>
      </c>
    </row>
    <row r="5" spans="1:13" x14ac:dyDescent="0.3">
      <c r="A5">
        <v>12</v>
      </c>
      <c r="B5">
        <v>8</v>
      </c>
      <c r="C5">
        <v>10</v>
      </c>
      <c r="D5">
        <v>10</v>
      </c>
      <c r="E5">
        <v>9</v>
      </c>
      <c r="F5">
        <v>9</v>
      </c>
      <c r="G5">
        <v>9</v>
      </c>
      <c r="H5">
        <v>12</v>
      </c>
      <c r="I5">
        <v>10</v>
      </c>
      <c r="J5">
        <v>12</v>
      </c>
      <c r="K5">
        <v>9</v>
      </c>
      <c r="L5">
        <v>9</v>
      </c>
      <c r="M5">
        <v>4</v>
      </c>
    </row>
    <row r="6" spans="1:13" x14ac:dyDescent="0.3">
      <c r="A6">
        <v>12</v>
      </c>
      <c r="B6">
        <v>9</v>
      </c>
      <c r="C6">
        <v>7</v>
      </c>
      <c r="D6">
        <v>10</v>
      </c>
      <c r="E6">
        <v>9</v>
      </c>
      <c r="F6">
        <v>7</v>
      </c>
      <c r="G6">
        <v>10</v>
      </c>
      <c r="H6">
        <v>11</v>
      </c>
      <c r="I6">
        <v>12</v>
      </c>
      <c r="J6">
        <v>12</v>
      </c>
      <c r="K6">
        <v>10</v>
      </c>
      <c r="L6">
        <v>10</v>
      </c>
      <c r="M6">
        <v>6.5</v>
      </c>
    </row>
    <row r="7" spans="1:13" x14ac:dyDescent="0.3">
      <c r="A7">
        <v>46</v>
      </c>
      <c r="B7">
        <v>12</v>
      </c>
      <c r="C7">
        <v>19</v>
      </c>
      <c r="D7">
        <v>15</v>
      </c>
      <c r="E7">
        <v>51</v>
      </c>
      <c r="F7">
        <v>-1</v>
      </c>
      <c r="G7">
        <v>16</v>
      </c>
      <c r="H7">
        <v>51</v>
      </c>
      <c r="I7">
        <v>45</v>
      </c>
      <c r="J7">
        <v>47</v>
      </c>
      <c r="K7">
        <v>-1</v>
      </c>
      <c r="L7">
        <v>14</v>
      </c>
      <c r="M7">
        <v>20</v>
      </c>
    </row>
    <row r="8" spans="1:13" x14ac:dyDescent="0.3">
      <c r="A8">
        <v>47</v>
      </c>
      <c r="B8">
        <v>13</v>
      </c>
      <c r="C8">
        <v>-1</v>
      </c>
      <c r="D8">
        <v>16</v>
      </c>
      <c r="E8">
        <v>-1</v>
      </c>
      <c r="F8">
        <v>-1</v>
      </c>
      <c r="G8">
        <v>45</v>
      </c>
      <c r="H8">
        <v>-1</v>
      </c>
      <c r="I8">
        <v>-1</v>
      </c>
      <c r="J8">
        <v>48</v>
      </c>
      <c r="K8">
        <v>-1</v>
      </c>
      <c r="L8">
        <v>44</v>
      </c>
      <c r="M8">
        <v>-1</v>
      </c>
    </row>
    <row r="9" spans="1:13" x14ac:dyDescent="0.3">
      <c r="A9">
        <v>-1</v>
      </c>
      <c r="B9">
        <v>14</v>
      </c>
      <c r="C9">
        <v>-1</v>
      </c>
      <c r="D9">
        <v>46</v>
      </c>
      <c r="E9">
        <v>-1</v>
      </c>
      <c r="F9">
        <v>-1</v>
      </c>
      <c r="G9">
        <v>47</v>
      </c>
      <c r="H9">
        <v>-1</v>
      </c>
      <c r="I9">
        <v>-1</v>
      </c>
      <c r="J9">
        <v>49</v>
      </c>
      <c r="K9">
        <v>-1</v>
      </c>
      <c r="L9">
        <v>45</v>
      </c>
      <c r="M9">
        <v>-1</v>
      </c>
    </row>
    <row r="10" spans="1:13" x14ac:dyDescent="0.3">
      <c r="A10">
        <v>-1</v>
      </c>
      <c r="B10">
        <v>15</v>
      </c>
      <c r="C10">
        <v>-1</v>
      </c>
      <c r="D10">
        <v>47</v>
      </c>
      <c r="E10">
        <v>-1</v>
      </c>
      <c r="F10">
        <v>-1</v>
      </c>
      <c r="G10">
        <v>-1</v>
      </c>
      <c r="H10">
        <v>-1</v>
      </c>
      <c r="I10">
        <v>-1</v>
      </c>
      <c r="J10">
        <v>50</v>
      </c>
      <c r="K10">
        <v>-1</v>
      </c>
      <c r="L10">
        <v>48</v>
      </c>
      <c r="M10">
        <v>-1</v>
      </c>
    </row>
    <row r="11" spans="1:13" x14ac:dyDescent="0.3">
      <c r="A11">
        <v>-1</v>
      </c>
      <c r="B11">
        <v>16</v>
      </c>
      <c r="C11">
        <v>-1</v>
      </c>
      <c r="D11">
        <v>50</v>
      </c>
      <c r="E11">
        <v>-1</v>
      </c>
      <c r="F11">
        <v>-1</v>
      </c>
      <c r="G11">
        <v>-1</v>
      </c>
      <c r="H11">
        <v>-1</v>
      </c>
      <c r="I11">
        <v>-1</v>
      </c>
      <c r="J11">
        <v>51</v>
      </c>
      <c r="K11">
        <v>-1</v>
      </c>
      <c r="L11">
        <v>-1</v>
      </c>
      <c r="M11">
        <v>-1</v>
      </c>
    </row>
    <row r="12" spans="1:13" x14ac:dyDescent="0.3">
      <c r="A12">
        <v>-1</v>
      </c>
      <c r="B12">
        <v>17</v>
      </c>
      <c r="C12">
        <v>-1</v>
      </c>
      <c r="D12">
        <v>-1</v>
      </c>
      <c r="E12">
        <v>-1</v>
      </c>
      <c r="F12">
        <v>-1</v>
      </c>
      <c r="G12">
        <v>-1</v>
      </c>
      <c r="H12">
        <v>-1</v>
      </c>
      <c r="I12">
        <v>-1</v>
      </c>
      <c r="J12">
        <v>-1</v>
      </c>
      <c r="K12">
        <v>-1</v>
      </c>
      <c r="L12">
        <v>-1</v>
      </c>
      <c r="M12">
        <v>-1</v>
      </c>
    </row>
    <row r="13" spans="1:13" x14ac:dyDescent="0.3">
      <c r="A13">
        <v>-1</v>
      </c>
      <c r="B13">
        <v>18</v>
      </c>
      <c r="C13">
        <v>-1</v>
      </c>
      <c r="D13">
        <v>-1</v>
      </c>
      <c r="E13">
        <v>-1</v>
      </c>
      <c r="F13">
        <v>-1</v>
      </c>
      <c r="G13">
        <v>-1</v>
      </c>
      <c r="H13">
        <v>-1</v>
      </c>
      <c r="I13">
        <v>-1</v>
      </c>
      <c r="J13">
        <v>-1</v>
      </c>
      <c r="K13">
        <v>-1</v>
      </c>
      <c r="L13">
        <v>-1</v>
      </c>
      <c r="M13">
        <v>-1</v>
      </c>
    </row>
    <row r="14" spans="1:13" x14ac:dyDescent="0.3">
      <c r="A14">
        <v>-1</v>
      </c>
      <c r="B14">
        <v>43</v>
      </c>
      <c r="C14">
        <v>-1</v>
      </c>
      <c r="D14">
        <v>-1</v>
      </c>
      <c r="E14">
        <v>-1</v>
      </c>
      <c r="F14">
        <v>-1</v>
      </c>
      <c r="G14">
        <v>-1</v>
      </c>
      <c r="H14">
        <v>-1</v>
      </c>
      <c r="I14">
        <v>-1</v>
      </c>
      <c r="J14">
        <v>-1</v>
      </c>
      <c r="K14">
        <v>-1</v>
      </c>
      <c r="L14">
        <v>-1</v>
      </c>
      <c r="M14">
        <v>-1</v>
      </c>
    </row>
    <row r="15" spans="1:13" x14ac:dyDescent="0.3">
      <c r="A15">
        <v>-1</v>
      </c>
      <c r="B15">
        <v>44</v>
      </c>
      <c r="C15">
        <v>-1</v>
      </c>
      <c r="D15">
        <v>-1</v>
      </c>
      <c r="E15">
        <v>-1</v>
      </c>
      <c r="F15">
        <v>-1</v>
      </c>
      <c r="G15">
        <v>-1</v>
      </c>
      <c r="H15">
        <v>-1</v>
      </c>
      <c r="I15">
        <v>-1</v>
      </c>
      <c r="J15">
        <v>-1</v>
      </c>
      <c r="K15">
        <v>-1</v>
      </c>
      <c r="L15">
        <v>-1</v>
      </c>
      <c r="M15">
        <v>-1</v>
      </c>
    </row>
    <row r="16" spans="1:13" x14ac:dyDescent="0.3">
      <c r="A16">
        <v>-1</v>
      </c>
      <c r="B16">
        <v>45</v>
      </c>
      <c r="C16">
        <v>-1</v>
      </c>
      <c r="D16">
        <v>-1</v>
      </c>
      <c r="E16">
        <v>-1</v>
      </c>
      <c r="F16">
        <v>-1</v>
      </c>
      <c r="G16">
        <v>-1</v>
      </c>
      <c r="H16">
        <v>-1</v>
      </c>
      <c r="I16">
        <v>-1</v>
      </c>
      <c r="J16">
        <v>-1</v>
      </c>
      <c r="K16">
        <v>-1</v>
      </c>
      <c r="L16">
        <v>-1</v>
      </c>
      <c r="M16">
        <v>-1</v>
      </c>
    </row>
    <row r="17" spans="1:13" x14ac:dyDescent="0.3">
      <c r="A17">
        <v>-1</v>
      </c>
      <c r="B17">
        <v>46</v>
      </c>
      <c r="C17">
        <v>-1</v>
      </c>
      <c r="D17">
        <v>-1</v>
      </c>
      <c r="E17">
        <v>-1</v>
      </c>
      <c r="F17">
        <v>-1</v>
      </c>
      <c r="G17">
        <v>-1</v>
      </c>
      <c r="H17">
        <v>-1</v>
      </c>
      <c r="I17">
        <v>-1</v>
      </c>
      <c r="J17">
        <v>-1</v>
      </c>
      <c r="K17">
        <v>-1</v>
      </c>
      <c r="L17">
        <v>-1</v>
      </c>
      <c r="M17">
        <v>-1</v>
      </c>
    </row>
    <row r="18" spans="1:13" x14ac:dyDescent="0.3">
      <c r="A18">
        <v>-1</v>
      </c>
      <c r="B18">
        <v>47</v>
      </c>
      <c r="C18">
        <v>-1</v>
      </c>
      <c r="D18">
        <v>-1</v>
      </c>
      <c r="E18">
        <v>-1</v>
      </c>
      <c r="F18">
        <v>-1</v>
      </c>
      <c r="G18">
        <v>-1</v>
      </c>
      <c r="H18">
        <v>-1</v>
      </c>
      <c r="I18">
        <v>-1</v>
      </c>
      <c r="J18">
        <v>-1</v>
      </c>
      <c r="K18">
        <v>-1</v>
      </c>
      <c r="L18">
        <v>-1</v>
      </c>
      <c r="M18">
        <v>-1</v>
      </c>
    </row>
    <row r="19" spans="1:13" x14ac:dyDescent="0.3">
      <c r="A19">
        <v>-1</v>
      </c>
      <c r="B19">
        <v>48</v>
      </c>
      <c r="C19">
        <v>-1</v>
      </c>
      <c r="D19">
        <v>-1</v>
      </c>
      <c r="E19">
        <v>-1</v>
      </c>
      <c r="F19">
        <v>-1</v>
      </c>
      <c r="G19">
        <v>-1</v>
      </c>
      <c r="H19">
        <v>-1</v>
      </c>
      <c r="I19">
        <v>-1</v>
      </c>
      <c r="J19">
        <v>-1</v>
      </c>
      <c r="K19">
        <v>-1</v>
      </c>
      <c r="L19">
        <v>-1</v>
      </c>
      <c r="M19">
        <v>-1</v>
      </c>
    </row>
    <row r="20" spans="1:13" x14ac:dyDescent="0.3">
      <c r="A20">
        <v>-1</v>
      </c>
      <c r="B20">
        <v>49</v>
      </c>
      <c r="C20">
        <v>-1</v>
      </c>
      <c r="D20">
        <v>-1</v>
      </c>
      <c r="E20">
        <v>-1</v>
      </c>
      <c r="F20">
        <v>-1</v>
      </c>
      <c r="G20">
        <v>-1</v>
      </c>
      <c r="H20">
        <v>-1</v>
      </c>
      <c r="I20">
        <v>-1</v>
      </c>
      <c r="J20">
        <v>-1</v>
      </c>
      <c r="K20">
        <v>-1</v>
      </c>
      <c r="L20">
        <v>-1</v>
      </c>
      <c r="M20">
        <v>-1</v>
      </c>
    </row>
    <row r="21" spans="1:13" x14ac:dyDescent="0.3">
      <c r="A21">
        <v>-1</v>
      </c>
      <c r="B21">
        <v>50</v>
      </c>
      <c r="C21">
        <v>-1</v>
      </c>
      <c r="D21">
        <v>-1</v>
      </c>
      <c r="E21">
        <v>-1</v>
      </c>
      <c r="F21">
        <v>-1</v>
      </c>
      <c r="G21">
        <v>-1</v>
      </c>
      <c r="H21">
        <v>-1</v>
      </c>
      <c r="I21">
        <v>-1</v>
      </c>
      <c r="J21">
        <v>-1</v>
      </c>
      <c r="K21">
        <v>-1</v>
      </c>
      <c r="L21">
        <v>-1</v>
      </c>
      <c r="M21">
        <v>-1</v>
      </c>
    </row>
    <row r="22" spans="1:13" x14ac:dyDescent="0.3">
      <c r="A22">
        <v>-1</v>
      </c>
      <c r="B22">
        <v>51</v>
      </c>
      <c r="C22">
        <v>-1</v>
      </c>
      <c r="D22">
        <v>-1</v>
      </c>
      <c r="E22">
        <v>-1</v>
      </c>
      <c r="F22">
        <v>-1</v>
      </c>
      <c r="G22">
        <v>-1</v>
      </c>
      <c r="H22">
        <v>-1</v>
      </c>
      <c r="I22">
        <v>-1</v>
      </c>
      <c r="J22">
        <v>-1</v>
      </c>
      <c r="K22">
        <v>-1</v>
      </c>
      <c r="L22">
        <v>-1</v>
      </c>
      <c r="M22">
        <v>-1</v>
      </c>
    </row>
    <row r="23" spans="1:13" x14ac:dyDescent="0.3">
      <c r="A23">
        <v>-1</v>
      </c>
      <c r="B23">
        <v>-1</v>
      </c>
      <c r="C23">
        <v>-1</v>
      </c>
      <c r="D23">
        <v>-1</v>
      </c>
      <c r="E23">
        <v>-1</v>
      </c>
      <c r="F23">
        <v>-1</v>
      </c>
      <c r="G23">
        <v>-1</v>
      </c>
      <c r="H23">
        <v>-1</v>
      </c>
      <c r="I23">
        <v>-1</v>
      </c>
      <c r="J23">
        <v>-1</v>
      </c>
      <c r="K23">
        <v>-1</v>
      </c>
      <c r="L23">
        <v>-1</v>
      </c>
      <c r="M23">
        <v>-1</v>
      </c>
    </row>
    <row r="24" spans="1:13" x14ac:dyDescent="0.3">
      <c r="A24">
        <v>-1</v>
      </c>
      <c r="B24">
        <v>-1</v>
      </c>
      <c r="C24">
        <v>-1</v>
      </c>
      <c r="D24">
        <v>-1</v>
      </c>
      <c r="E24">
        <v>-1</v>
      </c>
      <c r="F24">
        <v>-1</v>
      </c>
      <c r="G24">
        <v>-1</v>
      </c>
      <c r="H24">
        <v>-1</v>
      </c>
      <c r="I24">
        <v>-1</v>
      </c>
      <c r="J24">
        <v>-1</v>
      </c>
      <c r="K24">
        <v>-1</v>
      </c>
      <c r="L24">
        <v>-1</v>
      </c>
      <c r="M24">
        <v>-1</v>
      </c>
    </row>
    <row r="25" spans="1:13" x14ac:dyDescent="0.3">
      <c r="A25">
        <v>-1</v>
      </c>
      <c r="B25">
        <v>-1</v>
      </c>
      <c r="C25">
        <v>-1</v>
      </c>
      <c r="D25">
        <v>-1</v>
      </c>
      <c r="E25">
        <v>-1</v>
      </c>
      <c r="F25">
        <v>-1</v>
      </c>
      <c r="G25">
        <v>-1</v>
      </c>
      <c r="H25">
        <v>-1</v>
      </c>
      <c r="I25">
        <v>-1</v>
      </c>
      <c r="J25">
        <v>-1</v>
      </c>
      <c r="K25">
        <v>-1</v>
      </c>
      <c r="L25">
        <v>-1</v>
      </c>
      <c r="M25">
        <v>-1</v>
      </c>
    </row>
    <row r="26" spans="1:13" x14ac:dyDescent="0.3">
      <c r="A26">
        <v>-1</v>
      </c>
      <c r="B26">
        <v>-1</v>
      </c>
      <c r="C26">
        <v>-1</v>
      </c>
      <c r="D26">
        <v>-1</v>
      </c>
      <c r="E26">
        <v>-1</v>
      </c>
      <c r="F26">
        <v>-1</v>
      </c>
      <c r="G26">
        <v>-1</v>
      </c>
      <c r="H26">
        <v>-1</v>
      </c>
      <c r="I26">
        <v>-1</v>
      </c>
      <c r="J26">
        <v>-1</v>
      </c>
      <c r="K26">
        <v>-1</v>
      </c>
      <c r="L26">
        <v>-1</v>
      </c>
      <c r="M26">
        <v>-1</v>
      </c>
    </row>
    <row r="27" spans="1:13" x14ac:dyDescent="0.3">
      <c r="A27">
        <v>-1</v>
      </c>
      <c r="B27">
        <v>-1</v>
      </c>
      <c r="C27">
        <v>-1</v>
      </c>
      <c r="D27">
        <v>-1</v>
      </c>
      <c r="E27">
        <v>-1</v>
      </c>
      <c r="F27">
        <v>-1</v>
      </c>
      <c r="G27">
        <v>-1</v>
      </c>
      <c r="H27">
        <v>-1</v>
      </c>
      <c r="I27">
        <v>-1</v>
      </c>
      <c r="J27">
        <v>-1</v>
      </c>
      <c r="K27">
        <v>-1</v>
      </c>
      <c r="L27">
        <v>-1</v>
      </c>
      <c r="M27">
        <v>-1</v>
      </c>
    </row>
    <row r="28" spans="1:13" x14ac:dyDescent="0.3">
      <c r="A28">
        <v>-1</v>
      </c>
      <c r="B28">
        <v>-1</v>
      </c>
      <c r="C28">
        <v>-1</v>
      </c>
      <c r="D28">
        <v>-1</v>
      </c>
      <c r="E28">
        <v>-1</v>
      </c>
      <c r="F28">
        <v>-1</v>
      </c>
      <c r="G28">
        <v>-1</v>
      </c>
      <c r="H28">
        <v>-1</v>
      </c>
      <c r="I28">
        <v>-1</v>
      </c>
      <c r="J28">
        <v>-1</v>
      </c>
      <c r="K28">
        <v>-1</v>
      </c>
      <c r="L28">
        <v>-1</v>
      </c>
      <c r="M28">
        <v>-1</v>
      </c>
    </row>
    <row r="29" spans="1:13" x14ac:dyDescent="0.3">
      <c r="A29">
        <v>-1</v>
      </c>
      <c r="B29">
        <v>-1</v>
      </c>
      <c r="C29">
        <v>-1</v>
      </c>
      <c r="D29">
        <v>-1</v>
      </c>
      <c r="E29">
        <v>-1</v>
      </c>
      <c r="F29">
        <v>-1</v>
      </c>
      <c r="G29">
        <v>-1</v>
      </c>
      <c r="H29">
        <v>-1</v>
      </c>
      <c r="I29">
        <v>-1</v>
      </c>
      <c r="J29">
        <v>-1</v>
      </c>
      <c r="K29">
        <v>-1</v>
      </c>
      <c r="L29">
        <v>-1</v>
      </c>
      <c r="M29">
        <v>-1</v>
      </c>
    </row>
    <row r="30" spans="1:13" x14ac:dyDescent="0.3">
      <c r="A30">
        <v>-1</v>
      </c>
      <c r="B30">
        <v>-1</v>
      </c>
      <c r="C30">
        <v>-1</v>
      </c>
      <c r="D30">
        <v>-1</v>
      </c>
      <c r="E30">
        <v>-1</v>
      </c>
      <c r="F30">
        <v>-1</v>
      </c>
      <c r="G30">
        <v>-1</v>
      </c>
      <c r="H30">
        <v>-1</v>
      </c>
      <c r="I30">
        <v>-1</v>
      </c>
      <c r="J30">
        <v>-1</v>
      </c>
      <c r="K30">
        <v>-1</v>
      </c>
      <c r="L30">
        <v>-1</v>
      </c>
      <c r="M30">
        <v>-1</v>
      </c>
    </row>
    <row r="31" spans="1:13" x14ac:dyDescent="0.3">
      <c r="A31">
        <v>-1</v>
      </c>
      <c r="B31">
        <v>-1</v>
      </c>
      <c r="C31">
        <v>-1</v>
      </c>
      <c r="D31">
        <v>-1</v>
      </c>
      <c r="E31">
        <v>-1</v>
      </c>
      <c r="F31">
        <v>-1</v>
      </c>
      <c r="G31">
        <v>-1</v>
      </c>
      <c r="H31">
        <v>-1</v>
      </c>
      <c r="I31">
        <v>-1</v>
      </c>
      <c r="J31">
        <v>-1</v>
      </c>
      <c r="K31">
        <v>-1</v>
      </c>
      <c r="L31">
        <v>-1</v>
      </c>
      <c r="M31">
        <v>-1</v>
      </c>
    </row>
    <row r="32" spans="1:13" x14ac:dyDescent="0.3">
      <c r="A32">
        <v>-1</v>
      </c>
      <c r="B32">
        <v>-1</v>
      </c>
      <c r="C32">
        <v>-1</v>
      </c>
      <c r="D32">
        <v>-1</v>
      </c>
      <c r="E32">
        <v>-1</v>
      </c>
      <c r="F32">
        <v>-1</v>
      </c>
      <c r="G32">
        <v>-1</v>
      </c>
      <c r="H32">
        <v>-1</v>
      </c>
      <c r="I32">
        <v>-1</v>
      </c>
      <c r="J32">
        <v>-1</v>
      </c>
      <c r="K32">
        <v>-1</v>
      </c>
      <c r="L32">
        <v>-1</v>
      </c>
      <c r="M32">
        <v>-1</v>
      </c>
    </row>
    <row r="33" spans="1:13" x14ac:dyDescent="0.3">
      <c r="A33">
        <v>-1</v>
      </c>
      <c r="B33">
        <v>-1</v>
      </c>
      <c r="C33">
        <v>-1</v>
      </c>
      <c r="D33">
        <v>-1</v>
      </c>
      <c r="E33">
        <v>-1</v>
      </c>
      <c r="F33">
        <v>-1</v>
      </c>
      <c r="G33">
        <v>-1</v>
      </c>
      <c r="H33">
        <v>-1</v>
      </c>
      <c r="I33">
        <v>-1</v>
      </c>
      <c r="J33">
        <v>-1</v>
      </c>
      <c r="K33">
        <v>-1</v>
      </c>
      <c r="L33">
        <v>-1</v>
      </c>
      <c r="M33">
        <v>-1</v>
      </c>
    </row>
    <row r="34" spans="1:13" x14ac:dyDescent="0.3">
      <c r="A34">
        <v>-1</v>
      </c>
      <c r="B34">
        <v>-1</v>
      </c>
      <c r="C34">
        <v>-1</v>
      </c>
      <c r="D34">
        <v>-1</v>
      </c>
      <c r="E34">
        <v>-1</v>
      </c>
      <c r="F34">
        <v>-1</v>
      </c>
      <c r="G34">
        <v>-1</v>
      </c>
      <c r="H34">
        <v>-1</v>
      </c>
      <c r="I34">
        <v>-1</v>
      </c>
      <c r="J34">
        <v>-1</v>
      </c>
      <c r="K34">
        <v>-1</v>
      </c>
      <c r="L34">
        <v>-1</v>
      </c>
      <c r="M34">
        <v>-1</v>
      </c>
    </row>
    <row r="35" spans="1:13" x14ac:dyDescent="0.3">
      <c r="A35">
        <v>-1</v>
      </c>
      <c r="B35">
        <v>-1</v>
      </c>
      <c r="C35">
        <v>-1</v>
      </c>
      <c r="D35">
        <v>-1</v>
      </c>
      <c r="E35">
        <v>-1</v>
      </c>
      <c r="F35">
        <v>-1</v>
      </c>
      <c r="G35">
        <v>-1</v>
      </c>
      <c r="H35">
        <v>-1</v>
      </c>
      <c r="I35">
        <v>-1</v>
      </c>
      <c r="J35">
        <v>-1</v>
      </c>
      <c r="K35">
        <v>-1</v>
      </c>
      <c r="L35">
        <v>-1</v>
      </c>
      <c r="M35">
        <v>-1</v>
      </c>
    </row>
    <row r="36" spans="1:13" x14ac:dyDescent="0.3">
      <c r="A36">
        <v>-1</v>
      </c>
      <c r="B36">
        <v>-1</v>
      </c>
      <c r="C36">
        <v>-1</v>
      </c>
      <c r="D36">
        <v>-1</v>
      </c>
      <c r="E36">
        <v>-1</v>
      </c>
      <c r="F36">
        <v>-1</v>
      </c>
      <c r="G36">
        <v>-1</v>
      </c>
      <c r="H36">
        <v>-1</v>
      </c>
      <c r="I36">
        <v>-1</v>
      </c>
      <c r="J36">
        <v>-1</v>
      </c>
      <c r="K36">
        <v>-1</v>
      </c>
      <c r="L36">
        <v>-1</v>
      </c>
      <c r="M36">
        <v>-1</v>
      </c>
    </row>
    <row r="37" spans="1:13" x14ac:dyDescent="0.3">
      <c r="A37">
        <v>-1</v>
      </c>
      <c r="B37">
        <v>-1</v>
      </c>
      <c r="C37">
        <v>-1</v>
      </c>
      <c r="D37">
        <v>-1</v>
      </c>
      <c r="E37">
        <v>-1</v>
      </c>
      <c r="F37">
        <v>-1</v>
      </c>
      <c r="G37">
        <v>-1</v>
      </c>
      <c r="H37">
        <v>-1</v>
      </c>
      <c r="I37">
        <v>-1</v>
      </c>
      <c r="J37">
        <v>-1</v>
      </c>
      <c r="K37">
        <v>-1</v>
      </c>
      <c r="L37">
        <v>-1</v>
      </c>
      <c r="M37">
        <v>-1</v>
      </c>
    </row>
    <row r="38" spans="1:13" x14ac:dyDescent="0.3">
      <c r="A38">
        <v>-1</v>
      </c>
      <c r="B38">
        <v>-1</v>
      </c>
      <c r="C38">
        <v>-1</v>
      </c>
      <c r="D38">
        <v>-1</v>
      </c>
      <c r="E38">
        <v>-1</v>
      </c>
      <c r="F38">
        <v>-1</v>
      </c>
      <c r="G38">
        <v>-1</v>
      </c>
      <c r="H38">
        <v>-1</v>
      </c>
      <c r="I38">
        <v>-1</v>
      </c>
      <c r="J38">
        <v>-1</v>
      </c>
      <c r="K38">
        <v>-1</v>
      </c>
      <c r="L38">
        <v>-1</v>
      </c>
      <c r="M38">
        <v>-1</v>
      </c>
    </row>
    <row r="39" spans="1:13" x14ac:dyDescent="0.3">
      <c r="A39">
        <v>-1</v>
      </c>
      <c r="B39">
        <v>-1</v>
      </c>
      <c r="C39">
        <v>-1</v>
      </c>
      <c r="D39">
        <v>-1</v>
      </c>
      <c r="E39">
        <v>-1</v>
      </c>
      <c r="F39">
        <v>-1</v>
      </c>
      <c r="G39">
        <v>-1</v>
      </c>
      <c r="H39">
        <v>-1</v>
      </c>
      <c r="I39">
        <v>-1</v>
      </c>
      <c r="J39">
        <v>-1</v>
      </c>
      <c r="K39">
        <v>-1</v>
      </c>
      <c r="L39">
        <v>-1</v>
      </c>
      <c r="M39">
        <v>-1</v>
      </c>
    </row>
    <row r="40" spans="1:13" x14ac:dyDescent="0.3">
      <c r="A40">
        <v>-1</v>
      </c>
      <c r="B40">
        <v>-1</v>
      </c>
      <c r="C40">
        <v>-1</v>
      </c>
      <c r="D40">
        <v>-1</v>
      </c>
      <c r="E40">
        <v>-1</v>
      </c>
      <c r="F40">
        <v>-1</v>
      </c>
      <c r="G40">
        <v>-1</v>
      </c>
      <c r="H40">
        <v>-1</v>
      </c>
      <c r="I40">
        <v>-1</v>
      </c>
      <c r="J40">
        <v>-1</v>
      </c>
      <c r="K40">
        <v>-1</v>
      </c>
      <c r="L40">
        <v>-1</v>
      </c>
      <c r="M40">
        <v>-1</v>
      </c>
    </row>
    <row r="41" spans="1:13" x14ac:dyDescent="0.3">
      <c r="A41">
        <v>-1</v>
      </c>
      <c r="B41">
        <v>-1</v>
      </c>
      <c r="C41">
        <v>-1</v>
      </c>
      <c r="D41">
        <v>-1</v>
      </c>
      <c r="E41">
        <v>-1</v>
      </c>
      <c r="F41">
        <v>-1</v>
      </c>
      <c r="G41">
        <v>-1</v>
      </c>
      <c r="H41">
        <v>-1</v>
      </c>
      <c r="I41">
        <v>-1</v>
      </c>
      <c r="J41">
        <v>-1</v>
      </c>
      <c r="K41">
        <v>-1</v>
      </c>
      <c r="L41">
        <v>-1</v>
      </c>
      <c r="M41">
        <v>-1</v>
      </c>
    </row>
    <row r="42" spans="1:13" x14ac:dyDescent="0.3">
      <c r="A42">
        <v>-1</v>
      </c>
      <c r="B42">
        <v>-1</v>
      </c>
      <c r="C42">
        <v>-1</v>
      </c>
      <c r="D42">
        <v>-1</v>
      </c>
      <c r="E42">
        <v>-1</v>
      </c>
      <c r="F42">
        <v>-1</v>
      </c>
      <c r="G42">
        <v>-1</v>
      </c>
      <c r="H42">
        <v>-1</v>
      </c>
      <c r="I42">
        <v>-1</v>
      </c>
      <c r="J42">
        <v>-1</v>
      </c>
      <c r="K42">
        <v>-1</v>
      </c>
      <c r="L42">
        <v>-1</v>
      </c>
      <c r="M42">
        <v>-1</v>
      </c>
    </row>
    <row r="43" spans="1:13" x14ac:dyDescent="0.3">
      <c r="A43">
        <v>-1</v>
      </c>
      <c r="B43">
        <v>-1</v>
      </c>
      <c r="C43">
        <v>-1</v>
      </c>
      <c r="D43">
        <v>-1</v>
      </c>
      <c r="E43">
        <v>-1</v>
      </c>
      <c r="F43">
        <v>-1</v>
      </c>
      <c r="G43">
        <v>-1</v>
      </c>
      <c r="H43">
        <v>-1</v>
      </c>
      <c r="I43">
        <v>-1</v>
      </c>
      <c r="J43">
        <v>-1</v>
      </c>
      <c r="K43">
        <v>-1</v>
      </c>
      <c r="L43">
        <v>-1</v>
      </c>
      <c r="M43">
        <v>-1</v>
      </c>
    </row>
    <row r="44" spans="1:13" x14ac:dyDescent="0.3">
      <c r="A44">
        <v>-1</v>
      </c>
      <c r="B44">
        <v>-1</v>
      </c>
      <c r="C44">
        <v>-1</v>
      </c>
      <c r="D44">
        <v>-1</v>
      </c>
      <c r="E44">
        <v>-1</v>
      </c>
      <c r="F44">
        <v>-1</v>
      </c>
      <c r="G44">
        <v>-1</v>
      </c>
      <c r="H44">
        <v>-1</v>
      </c>
      <c r="I44">
        <v>-1</v>
      </c>
      <c r="J44">
        <v>-1</v>
      </c>
      <c r="K44">
        <v>-1</v>
      </c>
      <c r="L44">
        <v>-1</v>
      </c>
      <c r="M44">
        <v>-1</v>
      </c>
    </row>
    <row r="45" spans="1:13" x14ac:dyDescent="0.3">
      <c r="A45">
        <v>-1</v>
      </c>
      <c r="B45">
        <v>-1</v>
      </c>
      <c r="C45">
        <v>-1</v>
      </c>
      <c r="D45">
        <v>-1</v>
      </c>
      <c r="E45">
        <v>-1</v>
      </c>
      <c r="F45">
        <v>-1</v>
      </c>
      <c r="G45">
        <v>-1</v>
      </c>
      <c r="H45">
        <v>-1</v>
      </c>
      <c r="I45">
        <v>-1</v>
      </c>
      <c r="J45">
        <v>-1</v>
      </c>
      <c r="K45">
        <v>-1</v>
      </c>
      <c r="L45">
        <v>-1</v>
      </c>
      <c r="M45">
        <v>-1</v>
      </c>
    </row>
    <row r="46" spans="1:13" x14ac:dyDescent="0.3">
      <c r="A46">
        <v>-1</v>
      </c>
      <c r="B46">
        <v>-1</v>
      </c>
      <c r="C46">
        <v>-1</v>
      </c>
      <c r="D46">
        <v>-1</v>
      </c>
      <c r="E46">
        <v>-1</v>
      </c>
      <c r="F46">
        <v>-1</v>
      </c>
      <c r="G46">
        <v>-1</v>
      </c>
      <c r="H46">
        <v>-1</v>
      </c>
      <c r="I46">
        <v>-1</v>
      </c>
      <c r="J46">
        <v>-1</v>
      </c>
      <c r="K46">
        <v>-1</v>
      </c>
      <c r="L46">
        <v>-1</v>
      </c>
      <c r="M46">
        <v>-1</v>
      </c>
    </row>
    <row r="47" spans="1:13" x14ac:dyDescent="0.3">
      <c r="A47">
        <v>-1</v>
      </c>
      <c r="B47">
        <v>-1</v>
      </c>
      <c r="C47">
        <v>-1</v>
      </c>
      <c r="D47">
        <v>-1</v>
      </c>
      <c r="E47">
        <v>-1</v>
      </c>
      <c r="F47">
        <v>-1</v>
      </c>
      <c r="G47">
        <v>-1</v>
      </c>
      <c r="H47">
        <v>-1</v>
      </c>
      <c r="I47">
        <v>-1</v>
      </c>
      <c r="J47">
        <v>-1</v>
      </c>
      <c r="K47">
        <v>-1</v>
      </c>
      <c r="L47">
        <v>-1</v>
      </c>
      <c r="M47">
        <v>-1</v>
      </c>
    </row>
    <row r="48" spans="1:13" x14ac:dyDescent="0.3">
      <c r="A48">
        <v>-1</v>
      </c>
      <c r="B48">
        <v>-1</v>
      </c>
      <c r="C48">
        <v>-1</v>
      </c>
      <c r="D48">
        <v>-1</v>
      </c>
      <c r="E48">
        <v>-1</v>
      </c>
      <c r="F48">
        <v>-1</v>
      </c>
      <c r="G48">
        <v>-1</v>
      </c>
      <c r="H48">
        <v>-1</v>
      </c>
      <c r="I48">
        <v>-1</v>
      </c>
      <c r="J48">
        <v>-1</v>
      </c>
      <c r="K48">
        <v>-1</v>
      </c>
      <c r="L48">
        <v>-1</v>
      </c>
      <c r="M48">
        <v>-1</v>
      </c>
    </row>
    <row r="49" spans="1:13" x14ac:dyDescent="0.3">
      <c r="A49">
        <v>-1</v>
      </c>
      <c r="B49">
        <v>-1</v>
      </c>
      <c r="C49">
        <v>-1</v>
      </c>
      <c r="D49">
        <v>-1</v>
      </c>
      <c r="E49">
        <v>-1</v>
      </c>
      <c r="F49">
        <v>-1</v>
      </c>
      <c r="G49">
        <v>-1</v>
      </c>
      <c r="H49">
        <v>-1</v>
      </c>
      <c r="I49">
        <v>-1</v>
      </c>
      <c r="J49">
        <v>-1</v>
      </c>
      <c r="K49">
        <v>-1</v>
      </c>
      <c r="L49">
        <v>-1</v>
      </c>
      <c r="M49">
        <v>-1</v>
      </c>
    </row>
    <row r="50" spans="1:13" x14ac:dyDescent="0.3">
      <c r="A50">
        <v>-1</v>
      </c>
      <c r="B50">
        <v>-1</v>
      </c>
      <c r="C50">
        <v>-1</v>
      </c>
      <c r="D50">
        <v>-1</v>
      </c>
      <c r="E50">
        <v>-1</v>
      </c>
      <c r="F50">
        <v>-1</v>
      </c>
      <c r="G50">
        <v>-1</v>
      </c>
      <c r="H50">
        <v>-1</v>
      </c>
      <c r="I50">
        <v>-1</v>
      </c>
      <c r="J50">
        <v>-1</v>
      </c>
      <c r="K50">
        <v>-1</v>
      </c>
      <c r="L50">
        <v>-1</v>
      </c>
      <c r="M50">
        <v>-1</v>
      </c>
    </row>
    <row r="51" spans="1:13" x14ac:dyDescent="0.3">
      <c r="A51">
        <v>-1</v>
      </c>
      <c r="B51">
        <v>-1</v>
      </c>
      <c r="C51">
        <v>-1</v>
      </c>
      <c r="D51">
        <v>-1</v>
      </c>
      <c r="E51">
        <v>-1</v>
      </c>
      <c r="F51">
        <v>-1</v>
      </c>
      <c r="G51">
        <v>-1</v>
      </c>
      <c r="H51">
        <v>-1</v>
      </c>
      <c r="I51">
        <v>-1</v>
      </c>
      <c r="J51">
        <v>-1</v>
      </c>
      <c r="K51">
        <v>-1</v>
      </c>
      <c r="L51">
        <v>-1</v>
      </c>
      <c r="M51">
        <v>-1</v>
      </c>
    </row>
    <row r="52" spans="1:13" x14ac:dyDescent="0.3">
      <c r="A52">
        <v>-1</v>
      </c>
      <c r="B52">
        <v>-1</v>
      </c>
      <c r="C52">
        <v>-1</v>
      </c>
      <c r="D52">
        <v>-1</v>
      </c>
      <c r="E52">
        <v>-1</v>
      </c>
      <c r="F52">
        <v>-1</v>
      </c>
      <c r="G52">
        <v>-1</v>
      </c>
      <c r="H52">
        <v>-1</v>
      </c>
      <c r="I52">
        <v>-1</v>
      </c>
      <c r="J52">
        <v>-1</v>
      </c>
      <c r="K52">
        <v>-1</v>
      </c>
      <c r="L52">
        <v>-1</v>
      </c>
      <c r="M52">
        <v>-1</v>
      </c>
    </row>
    <row r="53" spans="1:13" x14ac:dyDescent="0.3">
      <c r="A53">
        <v>-1</v>
      </c>
      <c r="B53">
        <v>-1</v>
      </c>
      <c r="C53">
        <v>-1</v>
      </c>
      <c r="D53">
        <v>-1</v>
      </c>
      <c r="E53">
        <v>-1</v>
      </c>
      <c r="F53">
        <v>-1</v>
      </c>
      <c r="G53">
        <v>-1</v>
      </c>
      <c r="H53">
        <v>-1</v>
      </c>
      <c r="I53">
        <v>-1</v>
      </c>
      <c r="J53">
        <v>-1</v>
      </c>
      <c r="K53">
        <v>-1</v>
      </c>
      <c r="L53">
        <v>-1</v>
      </c>
      <c r="M53">
        <v>-1</v>
      </c>
    </row>
    <row r="54" spans="1:13" x14ac:dyDescent="0.3">
      <c r="A54">
        <v>-1</v>
      </c>
      <c r="B54">
        <v>-1</v>
      </c>
      <c r="C54">
        <v>-1</v>
      </c>
      <c r="D54">
        <v>-1</v>
      </c>
      <c r="E54">
        <v>-1</v>
      </c>
      <c r="F54">
        <v>-1</v>
      </c>
      <c r="G54">
        <v>-1</v>
      </c>
      <c r="H54">
        <v>-1</v>
      </c>
      <c r="I54">
        <v>-1</v>
      </c>
      <c r="J54">
        <v>-1</v>
      </c>
      <c r="K54">
        <v>-1</v>
      </c>
      <c r="L54">
        <v>-1</v>
      </c>
      <c r="M54">
        <v>-1</v>
      </c>
    </row>
    <row r="55" spans="1:13" x14ac:dyDescent="0.3">
      <c r="A55">
        <v>-1</v>
      </c>
      <c r="B55">
        <v>-1</v>
      </c>
      <c r="C55">
        <v>-1</v>
      </c>
      <c r="D55">
        <v>-1</v>
      </c>
      <c r="E55">
        <v>-1</v>
      </c>
      <c r="F55">
        <v>-1</v>
      </c>
      <c r="G55">
        <v>-1</v>
      </c>
      <c r="H55">
        <v>-1</v>
      </c>
      <c r="I55">
        <v>-1</v>
      </c>
      <c r="J55">
        <v>-1</v>
      </c>
      <c r="K55">
        <v>-1</v>
      </c>
      <c r="L55">
        <v>-1</v>
      </c>
      <c r="M55">
        <v>-1</v>
      </c>
    </row>
    <row r="56" spans="1:13" x14ac:dyDescent="0.3">
      <c r="A56">
        <v>-1</v>
      </c>
      <c r="B56">
        <v>-1</v>
      </c>
      <c r="C56">
        <v>-1</v>
      </c>
      <c r="D56">
        <v>-1</v>
      </c>
      <c r="E56">
        <v>-1</v>
      </c>
      <c r="F56">
        <v>-1</v>
      </c>
      <c r="G56">
        <v>-1</v>
      </c>
      <c r="H56">
        <v>-1</v>
      </c>
      <c r="I56">
        <v>-1</v>
      </c>
      <c r="J56">
        <v>-1</v>
      </c>
      <c r="K56">
        <v>-1</v>
      </c>
      <c r="L56">
        <v>-1</v>
      </c>
      <c r="M56">
        <v>-1</v>
      </c>
    </row>
    <row r="57" spans="1:13" x14ac:dyDescent="0.3">
      <c r="A57">
        <v>-1</v>
      </c>
      <c r="B57">
        <v>-1</v>
      </c>
      <c r="C57">
        <v>-1</v>
      </c>
      <c r="D57">
        <v>-1</v>
      </c>
      <c r="E57">
        <v>-1</v>
      </c>
      <c r="F57">
        <v>-1</v>
      </c>
      <c r="G57">
        <v>-1</v>
      </c>
      <c r="H57">
        <v>-1</v>
      </c>
      <c r="I57">
        <v>-1</v>
      </c>
      <c r="J57">
        <v>-1</v>
      </c>
      <c r="K57">
        <v>-1</v>
      </c>
      <c r="L57">
        <v>-1</v>
      </c>
      <c r="M57">
        <v>-1</v>
      </c>
    </row>
    <row r="58" spans="1:13" x14ac:dyDescent="0.3">
      <c r="A58">
        <v>-1</v>
      </c>
      <c r="B58">
        <v>-1</v>
      </c>
      <c r="C58">
        <v>-1</v>
      </c>
      <c r="D58">
        <v>-1</v>
      </c>
      <c r="E58">
        <v>-1</v>
      </c>
      <c r="F58">
        <v>-1</v>
      </c>
      <c r="G58">
        <v>-1</v>
      </c>
      <c r="H58">
        <v>-1</v>
      </c>
      <c r="I58">
        <v>-1</v>
      </c>
      <c r="J58">
        <v>-1</v>
      </c>
      <c r="K58">
        <v>-1</v>
      </c>
      <c r="L58">
        <v>-1</v>
      </c>
      <c r="M58">
        <v>-1</v>
      </c>
    </row>
    <row r="59" spans="1:13" x14ac:dyDescent="0.3">
      <c r="A59">
        <v>-1</v>
      </c>
      <c r="B59">
        <v>-1</v>
      </c>
      <c r="C59">
        <v>-1</v>
      </c>
      <c r="D59">
        <v>-1</v>
      </c>
      <c r="E59">
        <v>-1</v>
      </c>
      <c r="F59">
        <v>-1</v>
      </c>
      <c r="G59">
        <v>-1</v>
      </c>
      <c r="H59">
        <v>-1</v>
      </c>
      <c r="I59">
        <v>-1</v>
      </c>
      <c r="J59">
        <v>-1</v>
      </c>
      <c r="K59">
        <v>-1</v>
      </c>
      <c r="L59">
        <v>-1</v>
      </c>
      <c r="M59">
        <v>-1</v>
      </c>
    </row>
    <row r="60" spans="1:13" x14ac:dyDescent="0.3">
      <c r="A60">
        <v>-1</v>
      </c>
      <c r="B60">
        <v>-1</v>
      </c>
      <c r="C60">
        <v>-1</v>
      </c>
      <c r="D60">
        <v>-1</v>
      </c>
      <c r="E60">
        <v>-1</v>
      </c>
      <c r="F60">
        <v>-1</v>
      </c>
      <c r="G60">
        <v>-1</v>
      </c>
      <c r="H60">
        <v>-1</v>
      </c>
      <c r="I60">
        <v>-1</v>
      </c>
      <c r="J60">
        <v>-1</v>
      </c>
      <c r="K60">
        <v>-1</v>
      </c>
      <c r="L60">
        <v>-1</v>
      </c>
      <c r="M60">
        <v>-1</v>
      </c>
    </row>
    <row r="61" spans="1:13" x14ac:dyDescent="0.3">
      <c r="A61">
        <v>-1</v>
      </c>
      <c r="B61">
        <v>-1</v>
      </c>
      <c r="C61">
        <v>-1</v>
      </c>
      <c r="D61">
        <v>-1</v>
      </c>
      <c r="E61">
        <v>-1</v>
      </c>
      <c r="F61">
        <v>-1</v>
      </c>
      <c r="G61">
        <v>-1</v>
      </c>
      <c r="H61">
        <v>-1</v>
      </c>
      <c r="I61">
        <v>-1</v>
      </c>
      <c r="J61">
        <v>-1</v>
      </c>
      <c r="K61">
        <v>-1</v>
      </c>
      <c r="L61">
        <v>-1</v>
      </c>
      <c r="M61">
        <v>-1</v>
      </c>
    </row>
    <row r="62" spans="1:13" x14ac:dyDescent="0.3">
      <c r="A62">
        <v>-1</v>
      </c>
      <c r="B62">
        <v>-1</v>
      </c>
      <c r="C62">
        <v>-1</v>
      </c>
      <c r="D62">
        <v>-1</v>
      </c>
      <c r="E62">
        <v>-1</v>
      </c>
      <c r="F62">
        <v>-1</v>
      </c>
      <c r="G62">
        <v>-1</v>
      </c>
      <c r="H62">
        <v>-1</v>
      </c>
      <c r="I62">
        <v>-1</v>
      </c>
      <c r="J62">
        <v>-1</v>
      </c>
      <c r="K62">
        <v>-1</v>
      </c>
      <c r="L62">
        <v>-1</v>
      </c>
      <c r="M62">
        <v>-1</v>
      </c>
    </row>
    <row r="63" spans="1:13" x14ac:dyDescent="0.3">
      <c r="A63">
        <v>-1</v>
      </c>
      <c r="B63">
        <v>-1</v>
      </c>
      <c r="C63">
        <v>-1</v>
      </c>
      <c r="D63">
        <v>-1</v>
      </c>
      <c r="E63">
        <v>-1</v>
      </c>
      <c r="F63">
        <v>-1</v>
      </c>
      <c r="G63">
        <v>-1</v>
      </c>
      <c r="H63">
        <v>-1</v>
      </c>
      <c r="I63">
        <v>-1</v>
      </c>
      <c r="J63">
        <v>-1</v>
      </c>
      <c r="K63">
        <v>-1</v>
      </c>
      <c r="L63">
        <v>-1</v>
      </c>
      <c r="M63">
        <v>-1</v>
      </c>
    </row>
    <row r="64" spans="1:13" x14ac:dyDescent="0.3">
      <c r="A64">
        <v>-1</v>
      </c>
      <c r="B64">
        <v>-1</v>
      </c>
      <c r="C64">
        <v>-1</v>
      </c>
      <c r="D64">
        <v>-1</v>
      </c>
      <c r="E64">
        <v>-1</v>
      </c>
      <c r="F64">
        <v>-1</v>
      </c>
      <c r="G64">
        <v>-1</v>
      </c>
      <c r="H64">
        <v>-1</v>
      </c>
      <c r="I64">
        <v>-1</v>
      </c>
      <c r="J64">
        <v>-1</v>
      </c>
      <c r="K64">
        <v>-1</v>
      </c>
      <c r="L64">
        <v>-1</v>
      </c>
      <c r="M64">
        <v>-1</v>
      </c>
    </row>
    <row r="65" spans="1:13" x14ac:dyDescent="0.3">
      <c r="A65">
        <v>-1</v>
      </c>
      <c r="B65">
        <v>-1</v>
      </c>
      <c r="C65">
        <v>-1</v>
      </c>
      <c r="D65">
        <v>-1</v>
      </c>
      <c r="E65">
        <v>-1</v>
      </c>
      <c r="F65">
        <v>-1</v>
      </c>
      <c r="G65">
        <v>-1</v>
      </c>
      <c r="H65">
        <v>-1</v>
      </c>
      <c r="I65">
        <v>-1</v>
      </c>
      <c r="J65">
        <v>-1</v>
      </c>
      <c r="K65">
        <v>-1</v>
      </c>
      <c r="L65">
        <v>-1</v>
      </c>
      <c r="M65">
        <v>-1</v>
      </c>
    </row>
    <row r="66" spans="1:13" x14ac:dyDescent="0.3">
      <c r="A66">
        <v>-1</v>
      </c>
      <c r="B66">
        <v>-1</v>
      </c>
      <c r="C66">
        <v>-1</v>
      </c>
      <c r="D66">
        <v>-1</v>
      </c>
      <c r="E66">
        <v>-1</v>
      </c>
      <c r="F66">
        <v>-1</v>
      </c>
      <c r="G66">
        <v>-1</v>
      </c>
      <c r="H66">
        <v>-1</v>
      </c>
      <c r="I66">
        <v>-1</v>
      </c>
      <c r="J66">
        <v>-1</v>
      </c>
      <c r="K66">
        <v>-1</v>
      </c>
      <c r="L66">
        <v>-1</v>
      </c>
      <c r="M66">
        <v>-1</v>
      </c>
    </row>
    <row r="67" spans="1:13" x14ac:dyDescent="0.3">
      <c r="A67">
        <v>-1</v>
      </c>
      <c r="B67">
        <v>-1</v>
      </c>
      <c r="C67">
        <v>-1</v>
      </c>
      <c r="D67">
        <v>-1</v>
      </c>
      <c r="E67">
        <v>-1</v>
      </c>
      <c r="F67">
        <v>-1</v>
      </c>
      <c r="G67">
        <v>-1</v>
      </c>
      <c r="H67">
        <v>-1</v>
      </c>
      <c r="I67">
        <v>-1</v>
      </c>
      <c r="J67">
        <v>-1</v>
      </c>
      <c r="K67">
        <v>-1</v>
      </c>
      <c r="L67">
        <v>-1</v>
      </c>
      <c r="M67">
        <v>-1</v>
      </c>
    </row>
    <row r="68" spans="1:13" x14ac:dyDescent="0.3">
      <c r="A68">
        <v>-1</v>
      </c>
      <c r="B68">
        <v>-1</v>
      </c>
      <c r="C68">
        <v>-1</v>
      </c>
      <c r="D68">
        <v>-1</v>
      </c>
      <c r="E68">
        <v>-1</v>
      </c>
      <c r="F68">
        <v>-1</v>
      </c>
      <c r="G68">
        <v>-1</v>
      </c>
      <c r="H68">
        <v>-1</v>
      </c>
      <c r="I68">
        <v>-1</v>
      </c>
      <c r="J68">
        <v>-1</v>
      </c>
      <c r="K68">
        <v>-1</v>
      </c>
      <c r="L68">
        <v>-1</v>
      </c>
      <c r="M68">
        <v>-1</v>
      </c>
    </row>
    <row r="69" spans="1:13" x14ac:dyDescent="0.3">
      <c r="A69">
        <v>-1</v>
      </c>
      <c r="B69">
        <v>-1</v>
      </c>
      <c r="C69">
        <v>-1</v>
      </c>
      <c r="D69">
        <v>-1</v>
      </c>
      <c r="E69">
        <v>-1</v>
      </c>
      <c r="F69">
        <v>-1</v>
      </c>
      <c r="G69">
        <v>-1</v>
      </c>
      <c r="H69">
        <v>-1</v>
      </c>
      <c r="I69">
        <v>-1</v>
      </c>
      <c r="J69">
        <v>-1</v>
      </c>
      <c r="K69">
        <v>-1</v>
      </c>
      <c r="L69">
        <v>-1</v>
      </c>
      <c r="M69">
        <v>-1</v>
      </c>
    </row>
    <row r="70" spans="1:13" x14ac:dyDescent="0.3">
      <c r="A70">
        <v>-1</v>
      </c>
      <c r="B70">
        <v>-1</v>
      </c>
      <c r="C70">
        <v>-1</v>
      </c>
      <c r="D70">
        <v>-1</v>
      </c>
      <c r="E70">
        <v>-1</v>
      </c>
      <c r="F70">
        <v>-1</v>
      </c>
      <c r="G70">
        <v>-1</v>
      </c>
      <c r="H70">
        <v>-1</v>
      </c>
      <c r="I70">
        <v>-1</v>
      </c>
      <c r="J70">
        <v>-1</v>
      </c>
      <c r="K70">
        <v>-1</v>
      </c>
      <c r="L70">
        <v>-1</v>
      </c>
      <c r="M70">
        <v>-1</v>
      </c>
    </row>
    <row r="71" spans="1:13" x14ac:dyDescent="0.3">
      <c r="A71">
        <v>-1</v>
      </c>
      <c r="B71">
        <v>-1</v>
      </c>
      <c r="C71">
        <v>-1</v>
      </c>
      <c r="D71">
        <v>-1</v>
      </c>
      <c r="E71">
        <v>-1</v>
      </c>
      <c r="F71">
        <v>-1</v>
      </c>
      <c r="G71">
        <v>-1</v>
      </c>
      <c r="H71">
        <v>-1</v>
      </c>
      <c r="I71">
        <v>-1</v>
      </c>
      <c r="J71">
        <v>-1</v>
      </c>
      <c r="K71">
        <v>-1</v>
      </c>
      <c r="L71">
        <v>-1</v>
      </c>
      <c r="M71">
        <v>-1</v>
      </c>
    </row>
    <row r="72" spans="1:13" x14ac:dyDescent="0.3">
      <c r="A72">
        <v>-1</v>
      </c>
      <c r="B72">
        <v>-1</v>
      </c>
      <c r="C72">
        <v>-1</v>
      </c>
      <c r="D72">
        <v>-1</v>
      </c>
      <c r="E72">
        <v>-1</v>
      </c>
      <c r="F72">
        <v>-1</v>
      </c>
      <c r="G72">
        <v>-1</v>
      </c>
      <c r="H72">
        <v>-1</v>
      </c>
      <c r="I72">
        <v>-1</v>
      </c>
      <c r="J72">
        <v>-1</v>
      </c>
      <c r="K72">
        <v>-1</v>
      </c>
      <c r="L72">
        <v>-1</v>
      </c>
      <c r="M72">
        <v>-1</v>
      </c>
    </row>
    <row r="73" spans="1:13" x14ac:dyDescent="0.3">
      <c r="A73">
        <v>-1</v>
      </c>
      <c r="B73">
        <v>-1</v>
      </c>
      <c r="C73">
        <v>-1</v>
      </c>
      <c r="D73">
        <v>-1</v>
      </c>
      <c r="E73">
        <v>-1</v>
      </c>
      <c r="F73">
        <v>-1</v>
      </c>
      <c r="G73">
        <v>-1</v>
      </c>
      <c r="H73">
        <v>-1</v>
      </c>
      <c r="I73">
        <v>-1</v>
      </c>
      <c r="J73">
        <v>-1</v>
      </c>
      <c r="K73">
        <v>-1</v>
      </c>
      <c r="L73">
        <v>-1</v>
      </c>
      <c r="M73">
        <v>-1</v>
      </c>
    </row>
    <row r="74" spans="1:13" x14ac:dyDescent="0.3">
      <c r="A74">
        <v>-1</v>
      </c>
      <c r="B74">
        <v>-1</v>
      </c>
      <c r="C74">
        <v>-1</v>
      </c>
      <c r="D74">
        <v>-1</v>
      </c>
      <c r="E74">
        <v>-1</v>
      </c>
      <c r="F74">
        <v>-1</v>
      </c>
      <c r="G74">
        <v>-1</v>
      </c>
      <c r="H74">
        <v>-1</v>
      </c>
      <c r="I74">
        <v>-1</v>
      </c>
      <c r="J74">
        <v>-1</v>
      </c>
      <c r="K74">
        <v>-1</v>
      </c>
      <c r="L74">
        <v>-1</v>
      </c>
      <c r="M74">
        <v>-1</v>
      </c>
    </row>
    <row r="75" spans="1:13" x14ac:dyDescent="0.3">
      <c r="A75">
        <v>-1</v>
      </c>
      <c r="B75">
        <v>-1</v>
      </c>
      <c r="C75">
        <v>-1</v>
      </c>
      <c r="D75">
        <v>-1</v>
      </c>
      <c r="E75">
        <v>-1</v>
      </c>
      <c r="F75">
        <v>-1</v>
      </c>
      <c r="G75">
        <v>-1</v>
      </c>
      <c r="H75">
        <v>-1</v>
      </c>
      <c r="I75">
        <v>-1</v>
      </c>
      <c r="J75">
        <v>-1</v>
      </c>
      <c r="K75">
        <v>-1</v>
      </c>
      <c r="L75">
        <v>-1</v>
      </c>
      <c r="M75">
        <v>-1</v>
      </c>
    </row>
    <row r="76" spans="1:13" x14ac:dyDescent="0.3">
      <c r="A76">
        <v>-1</v>
      </c>
      <c r="B76">
        <v>-1</v>
      </c>
      <c r="C76">
        <v>-1</v>
      </c>
      <c r="D76">
        <v>-1</v>
      </c>
      <c r="E76">
        <v>-1</v>
      </c>
      <c r="F76">
        <v>-1</v>
      </c>
      <c r="G76">
        <v>-1</v>
      </c>
      <c r="H76">
        <v>-1</v>
      </c>
      <c r="I76">
        <v>-1</v>
      </c>
      <c r="J76">
        <v>-1</v>
      </c>
      <c r="K76">
        <v>-1</v>
      </c>
      <c r="L76">
        <v>-1</v>
      </c>
      <c r="M76">
        <v>-1</v>
      </c>
    </row>
    <row r="77" spans="1:13" x14ac:dyDescent="0.3">
      <c r="A77">
        <v>-1</v>
      </c>
      <c r="B77">
        <v>-1</v>
      </c>
      <c r="C77">
        <v>-1</v>
      </c>
      <c r="D77">
        <v>-1</v>
      </c>
      <c r="E77">
        <v>-1</v>
      </c>
      <c r="F77">
        <v>-1</v>
      </c>
      <c r="G77">
        <v>-1</v>
      </c>
      <c r="H77">
        <v>-1</v>
      </c>
      <c r="I77">
        <v>-1</v>
      </c>
      <c r="J77">
        <v>-1</v>
      </c>
      <c r="K77">
        <v>-1</v>
      </c>
      <c r="L77">
        <v>-1</v>
      </c>
      <c r="M77">
        <v>-1</v>
      </c>
    </row>
    <row r="78" spans="1:13" x14ac:dyDescent="0.3">
      <c r="A78">
        <v>-1</v>
      </c>
      <c r="B78">
        <v>-1</v>
      </c>
      <c r="C78">
        <v>-1</v>
      </c>
      <c r="D78">
        <v>-1</v>
      </c>
      <c r="E78">
        <v>-1</v>
      </c>
      <c r="F78">
        <v>-1</v>
      </c>
      <c r="G78">
        <v>-1</v>
      </c>
      <c r="H78">
        <v>-1</v>
      </c>
      <c r="I78">
        <v>-1</v>
      </c>
      <c r="J78">
        <v>-1</v>
      </c>
      <c r="K78">
        <v>-1</v>
      </c>
      <c r="L78">
        <v>-1</v>
      </c>
      <c r="M78">
        <v>-1</v>
      </c>
    </row>
    <row r="79" spans="1:13" x14ac:dyDescent="0.3">
      <c r="A79">
        <v>-1</v>
      </c>
      <c r="B79">
        <v>-1</v>
      </c>
      <c r="C79">
        <v>-1</v>
      </c>
      <c r="D79">
        <v>-1</v>
      </c>
      <c r="E79">
        <v>-1</v>
      </c>
      <c r="F79">
        <v>-1</v>
      </c>
      <c r="G79">
        <v>-1</v>
      </c>
      <c r="H79">
        <v>-1</v>
      </c>
      <c r="I79">
        <v>-1</v>
      </c>
      <c r="J79">
        <v>-1</v>
      </c>
      <c r="K79">
        <v>-1</v>
      </c>
      <c r="L79">
        <v>-1</v>
      </c>
      <c r="M79">
        <v>-1</v>
      </c>
    </row>
    <row r="80" spans="1:13" x14ac:dyDescent="0.3">
      <c r="A80">
        <v>-1</v>
      </c>
      <c r="B80">
        <v>-1</v>
      </c>
      <c r="C80">
        <v>-1</v>
      </c>
      <c r="D80">
        <v>-1</v>
      </c>
      <c r="E80">
        <v>-1</v>
      </c>
      <c r="F80">
        <v>-1</v>
      </c>
      <c r="G80">
        <v>-1</v>
      </c>
      <c r="H80">
        <v>-1</v>
      </c>
      <c r="I80">
        <v>-1</v>
      </c>
      <c r="J80">
        <v>-1</v>
      </c>
      <c r="K80">
        <v>-1</v>
      </c>
      <c r="L80">
        <v>-1</v>
      </c>
      <c r="M80">
        <v>-1</v>
      </c>
    </row>
    <row r="81" spans="1:13" x14ac:dyDescent="0.3">
      <c r="A81">
        <v>-1</v>
      </c>
      <c r="B81">
        <v>-1</v>
      </c>
      <c r="C81">
        <v>-1</v>
      </c>
      <c r="D81">
        <v>-1</v>
      </c>
      <c r="E81">
        <v>-1</v>
      </c>
      <c r="F81">
        <v>-1</v>
      </c>
      <c r="G81">
        <v>-1</v>
      </c>
      <c r="H81">
        <v>-1</v>
      </c>
      <c r="I81">
        <v>-1</v>
      </c>
      <c r="J81">
        <v>-1</v>
      </c>
      <c r="K81">
        <v>-1</v>
      </c>
      <c r="L81">
        <v>-1</v>
      </c>
      <c r="M81">
        <v>-1</v>
      </c>
    </row>
    <row r="82" spans="1:13" x14ac:dyDescent="0.3">
      <c r="A82">
        <v>-1</v>
      </c>
      <c r="B82">
        <v>-1</v>
      </c>
      <c r="C82">
        <v>-1</v>
      </c>
      <c r="D82">
        <v>-1</v>
      </c>
      <c r="E82">
        <v>-1</v>
      </c>
      <c r="F82">
        <v>-1</v>
      </c>
      <c r="G82">
        <v>-1</v>
      </c>
      <c r="H82">
        <v>-1</v>
      </c>
      <c r="I82">
        <v>-1</v>
      </c>
      <c r="J82">
        <v>-1</v>
      </c>
      <c r="K82">
        <v>-1</v>
      </c>
      <c r="L82">
        <v>-1</v>
      </c>
      <c r="M82">
        <v>-1</v>
      </c>
    </row>
    <row r="83" spans="1:13" x14ac:dyDescent="0.3">
      <c r="A83">
        <v>-1</v>
      </c>
      <c r="B83">
        <v>-1</v>
      </c>
      <c r="C83">
        <v>-1</v>
      </c>
      <c r="D83">
        <v>-1</v>
      </c>
      <c r="E83">
        <v>-1</v>
      </c>
      <c r="F83">
        <v>-1</v>
      </c>
      <c r="G83">
        <v>-1</v>
      </c>
      <c r="H83">
        <v>-1</v>
      </c>
      <c r="I83">
        <v>-1</v>
      </c>
      <c r="J83">
        <v>-1</v>
      </c>
      <c r="K83">
        <v>-1</v>
      </c>
      <c r="L83">
        <v>-1</v>
      </c>
      <c r="M83">
        <v>-1</v>
      </c>
    </row>
    <row r="84" spans="1:13" x14ac:dyDescent="0.3">
      <c r="A84">
        <v>-1</v>
      </c>
      <c r="B84">
        <v>-1</v>
      </c>
      <c r="C84">
        <v>-1</v>
      </c>
      <c r="D84">
        <v>-1</v>
      </c>
      <c r="E84">
        <v>-1</v>
      </c>
      <c r="F84">
        <v>-1</v>
      </c>
      <c r="G84">
        <v>-1</v>
      </c>
      <c r="H84">
        <v>-1</v>
      </c>
      <c r="I84">
        <v>-1</v>
      </c>
      <c r="J84">
        <v>-1</v>
      </c>
      <c r="K84">
        <v>-1</v>
      </c>
      <c r="L84">
        <v>-1</v>
      </c>
      <c r="M84">
        <v>-1</v>
      </c>
    </row>
    <row r="85" spans="1:13" x14ac:dyDescent="0.3">
      <c r="A85">
        <v>-1</v>
      </c>
      <c r="B85">
        <v>-1</v>
      </c>
      <c r="C85">
        <v>-1</v>
      </c>
      <c r="D85">
        <v>-1</v>
      </c>
      <c r="E85">
        <v>-1</v>
      </c>
      <c r="F85">
        <v>-1</v>
      </c>
      <c r="G85">
        <v>-1</v>
      </c>
      <c r="H85">
        <v>-1</v>
      </c>
      <c r="I85">
        <v>-1</v>
      </c>
      <c r="J85">
        <v>-1</v>
      </c>
      <c r="K85">
        <v>-1</v>
      </c>
      <c r="L85">
        <v>-1</v>
      </c>
      <c r="M85">
        <v>-1</v>
      </c>
    </row>
    <row r="86" spans="1:13" x14ac:dyDescent="0.3">
      <c r="A86">
        <v>-1</v>
      </c>
      <c r="B86">
        <v>-1</v>
      </c>
      <c r="C86">
        <v>-1</v>
      </c>
      <c r="D86">
        <v>-1</v>
      </c>
      <c r="E86">
        <v>-1</v>
      </c>
      <c r="F86">
        <v>-1</v>
      </c>
      <c r="G86">
        <v>-1</v>
      </c>
      <c r="H86">
        <v>-1</v>
      </c>
      <c r="I86">
        <v>-1</v>
      </c>
      <c r="J86">
        <v>-1</v>
      </c>
      <c r="K86">
        <v>-1</v>
      </c>
      <c r="L86">
        <v>-1</v>
      </c>
      <c r="M86">
        <v>-1</v>
      </c>
    </row>
    <row r="87" spans="1:13" x14ac:dyDescent="0.3">
      <c r="A87">
        <v>-1</v>
      </c>
      <c r="B87">
        <v>-1</v>
      </c>
      <c r="C87">
        <v>-1</v>
      </c>
      <c r="D87">
        <v>-1</v>
      </c>
      <c r="E87">
        <v>-1</v>
      </c>
      <c r="F87">
        <v>-1</v>
      </c>
      <c r="G87">
        <v>-1</v>
      </c>
      <c r="H87">
        <v>-1</v>
      </c>
      <c r="I87">
        <v>-1</v>
      </c>
      <c r="J87">
        <v>-1</v>
      </c>
      <c r="K87">
        <v>-1</v>
      </c>
      <c r="L87">
        <v>-1</v>
      </c>
      <c r="M87">
        <v>-1</v>
      </c>
    </row>
    <row r="88" spans="1:13" x14ac:dyDescent="0.3">
      <c r="A88">
        <v>-1</v>
      </c>
      <c r="B88">
        <v>-1</v>
      </c>
      <c r="C88">
        <v>-1</v>
      </c>
      <c r="D88">
        <v>-1</v>
      </c>
      <c r="E88">
        <v>-1</v>
      </c>
      <c r="F88">
        <v>-1</v>
      </c>
      <c r="G88">
        <v>-1</v>
      </c>
      <c r="H88">
        <v>-1</v>
      </c>
      <c r="I88">
        <v>-1</v>
      </c>
      <c r="J88">
        <v>-1</v>
      </c>
      <c r="K88">
        <v>-1</v>
      </c>
      <c r="L88">
        <v>-1</v>
      </c>
      <c r="M88">
        <v>-1</v>
      </c>
    </row>
    <row r="89" spans="1:13" x14ac:dyDescent="0.3">
      <c r="A89">
        <v>-1</v>
      </c>
      <c r="B89">
        <v>-1</v>
      </c>
      <c r="C89">
        <v>-1</v>
      </c>
      <c r="D89">
        <v>-1</v>
      </c>
      <c r="E89">
        <v>-1</v>
      </c>
      <c r="F89">
        <v>-1</v>
      </c>
      <c r="G89">
        <v>-1</v>
      </c>
      <c r="H89">
        <v>-1</v>
      </c>
      <c r="I89">
        <v>-1</v>
      </c>
      <c r="J89">
        <v>-1</v>
      </c>
      <c r="K89">
        <v>-1</v>
      </c>
      <c r="L89">
        <v>-1</v>
      </c>
      <c r="M89">
        <v>-1</v>
      </c>
    </row>
    <row r="90" spans="1:13" x14ac:dyDescent="0.3">
      <c r="A90">
        <v>-1</v>
      </c>
      <c r="B90">
        <v>-1</v>
      </c>
      <c r="C90">
        <v>-1</v>
      </c>
      <c r="D90">
        <v>-1</v>
      </c>
      <c r="E90">
        <v>-1</v>
      </c>
      <c r="F90">
        <v>-1</v>
      </c>
      <c r="G90">
        <v>-1</v>
      </c>
      <c r="H90">
        <v>-1</v>
      </c>
      <c r="I90">
        <v>-1</v>
      </c>
      <c r="J90">
        <v>-1</v>
      </c>
      <c r="K90">
        <v>-1</v>
      </c>
      <c r="L90">
        <v>-1</v>
      </c>
      <c r="M90">
        <v>-1</v>
      </c>
    </row>
    <row r="91" spans="1:13" x14ac:dyDescent="0.3">
      <c r="A91">
        <v>-1</v>
      </c>
      <c r="B91">
        <v>-1</v>
      </c>
      <c r="C91">
        <v>-1</v>
      </c>
      <c r="D91">
        <v>-1</v>
      </c>
      <c r="E91">
        <v>-1</v>
      </c>
      <c r="F91">
        <v>-1</v>
      </c>
      <c r="G91">
        <v>-1</v>
      </c>
      <c r="H91">
        <v>-1</v>
      </c>
      <c r="I91">
        <v>-1</v>
      </c>
      <c r="J91">
        <v>-1</v>
      </c>
      <c r="K91">
        <v>-1</v>
      </c>
      <c r="L91">
        <v>-1</v>
      </c>
      <c r="M91">
        <v>-1</v>
      </c>
    </row>
    <row r="92" spans="1:13" x14ac:dyDescent="0.3">
      <c r="A92">
        <v>-1</v>
      </c>
      <c r="B92">
        <v>-1</v>
      </c>
      <c r="C92">
        <v>-1</v>
      </c>
      <c r="D92">
        <v>-1</v>
      </c>
      <c r="E92">
        <v>-1</v>
      </c>
      <c r="F92">
        <v>-1</v>
      </c>
      <c r="G92">
        <v>-1</v>
      </c>
      <c r="H92">
        <v>-1</v>
      </c>
      <c r="I92">
        <v>-1</v>
      </c>
      <c r="J92">
        <v>-1</v>
      </c>
      <c r="K92">
        <v>-1</v>
      </c>
      <c r="L92">
        <v>-1</v>
      </c>
      <c r="M92">
        <v>-1</v>
      </c>
    </row>
    <row r="93" spans="1:13" x14ac:dyDescent="0.3">
      <c r="A93">
        <v>-1</v>
      </c>
      <c r="B93">
        <v>-1</v>
      </c>
      <c r="C93">
        <v>-1</v>
      </c>
      <c r="D93">
        <v>-1</v>
      </c>
      <c r="E93">
        <v>-1</v>
      </c>
      <c r="F93">
        <v>-1</v>
      </c>
      <c r="G93">
        <v>-1</v>
      </c>
      <c r="H93">
        <v>-1</v>
      </c>
      <c r="I93">
        <v>-1</v>
      </c>
      <c r="J93">
        <v>-1</v>
      </c>
      <c r="K93">
        <v>-1</v>
      </c>
      <c r="L93">
        <v>-1</v>
      </c>
      <c r="M93">
        <v>-1</v>
      </c>
    </row>
    <row r="94" spans="1:13" x14ac:dyDescent="0.3">
      <c r="A94">
        <v>-1</v>
      </c>
      <c r="B94">
        <v>-1</v>
      </c>
      <c r="C94">
        <v>-1</v>
      </c>
      <c r="D94">
        <v>-1</v>
      </c>
      <c r="E94">
        <v>-1</v>
      </c>
      <c r="F94">
        <v>-1</v>
      </c>
      <c r="G94">
        <v>-1</v>
      </c>
      <c r="H94">
        <v>-1</v>
      </c>
      <c r="I94">
        <v>-1</v>
      </c>
      <c r="J94">
        <v>-1</v>
      </c>
      <c r="K94">
        <v>-1</v>
      </c>
      <c r="L94">
        <v>-1</v>
      </c>
      <c r="M94">
        <v>-1</v>
      </c>
    </row>
    <row r="95" spans="1:13" x14ac:dyDescent="0.3">
      <c r="A95">
        <v>-1</v>
      </c>
      <c r="B95">
        <v>-1</v>
      </c>
      <c r="C95">
        <v>-1</v>
      </c>
      <c r="D95">
        <v>-1</v>
      </c>
      <c r="E95">
        <v>-1</v>
      </c>
      <c r="F95">
        <v>-1</v>
      </c>
      <c r="G95">
        <v>-1</v>
      </c>
      <c r="H95">
        <v>-1</v>
      </c>
      <c r="I95">
        <v>-1</v>
      </c>
      <c r="J95">
        <v>-1</v>
      </c>
      <c r="K95">
        <v>-1</v>
      </c>
      <c r="L95">
        <v>-1</v>
      </c>
      <c r="M95">
        <v>-1</v>
      </c>
    </row>
    <row r="96" spans="1:13" x14ac:dyDescent="0.3">
      <c r="A96">
        <v>-1</v>
      </c>
      <c r="B96">
        <v>-1</v>
      </c>
      <c r="C96">
        <v>-1</v>
      </c>
      <c r="D96">
        <v>-1</v>
      </c>
      <c r="E96">
        <v>-1</v>
      </c>
      <c r="F96">
        <v>-1</v>
      </c>
      <c r="G96">
        <v>-1</v>
      </c>
      <c r="H96">
        <v>-1</v>
      </c>
      <c r="I96">
        <v>-1</v>
      </c>
      <c r="J96">
        <v>-1</v>
      </c>
      <c r="K96">
        <v>-1</v>
      </c>
      <c r="L96">
        <v>-1</v>
      </c>
      <c r="M96">
        <v>-1</v>
      </c>
    </row>
    <row r="97" spans="1:13" x14ac:dyDescent="0.3">
      <c r="A97">
        <v>-1</v>
      </c>
      <c r="B97">
        <v>-1</v>
      </c>
      <c r="C97">
        <v>-1</v>
      </c>
      <c r="D97">
        <v>-1</v>
      </c>
      <c r="E97">
        <v>-1</v>
      </c>
      <c r="F97">
        <v>-1</v>
      </c>
      <c r="G97">
        <v>-1</v>
      </c>
      <c r="H97">
        <v>-1</v>
      </c>
      <c r="I97">
        <v>-1</v>
      </c>
      <c r="J97">
        <v>-1</v>
      </c>
      <c r="K97">
        <v>-1</v>
      </c>
      <c r="L97">
        <v>-1</v>
      </c>
      <c r="M97">
        <v>-1</v>
      </c>
    </row>
    <row r="98" spans="1:13" x14ac:dyDescent="0.3">
      <c r="A98">
        <v>-1</v>
      </c>
      <c r="B98">
        <v>-1</v>
      </c>
      <c r="C98">
        <v>-1</v>
      </c>
      <c r="D98">
        <v>-1</v>
      </c>
      <c r="E98">
        <v>-1</v>
      </c>
      <c r="F98">
        <v>-1</v>
      </c>
      <c r="G98">
        <v>-1</v>
      </c>
      <c r="H98">
        <v>-1</v>
      </c>
      <c r="I98">
        <v>-1</v>
      </c>
      <c r="J98">
        <v>-1</v>
      </c>
      <c r="K98">
        <v>-1</v>
      </c>
      <c r="L98">
        <v>-1</v>
      </c>
      <c r="M98">
        <v>-1</v>
      </c>
    </row>
    <row r="99" spans="1:13" x14ac:dyDescent="0.3">
      <c r="A99">
        <v>-1</v>
      </c>
      <c r="B99">
        <v>-1</v>
      </c>
      <c r="C99">
        <v>-1</v>
      </c>
      <c r="D99">
        <v>-1</v>
      </c>
      <c r="E99">
        <v>-1</v>
      </c>
      <c r="F99">
        <v>-1</v>
      </c>
      <c r="G99">
        <v>-1</v>
      </c>
      <c r="H99">
        <v>-1</v>
      </c>
      <c r="I99">
        <v>-1</v>
      </c>
      <c r="J99">
        <v>-1</v>
      </c>
      <c r="K99">
        <v>-1</v>
      </c>
      <c r="L99">
        <v>-1</v>
      </c>
      <c r="M99">
        <v>-1</v>
      </c>
    </row>
    <row r="100" spans="1:13" x14ac:dyDescent="0.3">
      <c r="A100">
        <v>-1</v>
      </c>
      <c r="B100">
        <v>-1</v>
      </c>
      <c r="C100">
        <v>-1</v>
      </c>
      <c r="D100">
        <v>-1</v>
      </c>
      <c r="E100">
        <v>-1</v>
      </c>
      <c r="F100">
        <v>-1</v>
      </c>
      <c r="G100">
        <v>-1</v>
      </c>
      <c r="H100">
        <v>-1</v>
      </c>
      <c r="I100">
        <v>-1</v>
      </c>
      <c r="J100">
        <v>-1</v>
      </c>
      <c r="K100">
        <v>-1</v>
      </c>
      <c r="L100">
        <v>-1</v>
      </c>
      <c r="M100">
        <v>-1</v>
      </c>
    </row>
    <row r="101" spans="1:13" x14ac:dyDescent="0.3">
      <c r="A101">
        <v>-1</v>
      </c>
      <c r="B101">
        <v>-1</v>
      </c>
      <c r="C101">
        <v>-1</v>
      </c>
      <c r="D101">
        <v>-1</v>
      </c>
      <c r="E101">
        <v>-1</v>
      </c>
      <c r="F101">
        <v>-1</v>
      </c>
      <c r="G101">
        <v>-1</v>
      </c>
      <c r="H101">
        <v>-1</v>
      </c>
      <c r="I101">
        <v>-1</v>
      </c>
      <c r="J101">
        <v>-1</v>
      </c>
      <c r="K101">
        <v>-1</v>
      </c>
      <c r="L101">
        <v>-1</v>
      </c>
      <c r="M101">
        <v>-1</v>
      </c>
    </row>
    <row r="102" spans="1:13" x14ac:dyDescent="0.3">
      <c r="A102">
        <v>-1</v>
      </c>
      <c r="B102">
        <v>-1</v>
      </c>
      <c r="C102">
        <v>-1</v>
      </c>
      <c r="D102">
        <v>-1</v>
      </c>
      <c r="E102">
        <v>-1</v>
      </c>
      <c r="F102">
        <v>-1</v>
      </c>
      <c r="G102">
        <v>-1</v>
      </c>
      <c r="H102">
        <v>-1</v>
      </c>
      <c r="I102">
        <v>-1</v>
      </c>
      <c r="J102">
        <v>-1</v>
      </c>
      <c r="K102">
        <v>-1</v>
      </c>
      <c r="L102">
        <v>-1</v>
      </c>
      <c r="M102">
        <v>-1</v>
      </c>
    </row>
    <row r="103" spans="1:13" x14ac:dyDescent="0.3">
      <c r="A103">
        <v>-1</v>
      </c>
      <c r="B103">
        <v>-1</v>
      </c>
      <c r="C103">
        <v>-1</v>
      </c>
      <c r="D103">
        <v>-1</v>
      </c>
      <c r="E103">
        <v>-1</v>
      </c>
      <c r="F103">
        <v>-1</v>
      </c>
      <c r="G103">
        <v>-1</v>
      </c>
      <c r="H103">
        <v>-1</v>
      </c>
      <c r="I103">
        <v>-1</v>
      </c>
      <c r="J103">
        <v>-1</v>
      </c>
      <c r="K103">
        <v>-1</v>
      </c>
      <c r="L103">
        <v>-1</v>
      </c>
      <c r="M103">
        <v>-1</v>
      </c>
    </row>
    <row r="104" spans="1:13" x14ac:dyDescent="0.3">
      <c r="A104">
        <v>-1</v>
      </c>
      <c r="B104">
        <v>-1</v>
      </c>
      <c r="C104">
        <v>-1</v>
      </c>
      <c r="D104">
        <v>-1</v>
      </c>
      <c r="E104">
        <v>-1</v>
      </c>
      <c r="F104">
        <v>-1</v>
      </c>
      <c r="G104">
        <v>-1</v>
      </c>
      <c r="H104">
        <v>-1</v>
      </c>
      <c r="I104">
        <v>-1</v>
      </c>
      <c r="J104">
        <v>-1</v>
      </c>
      <c r="K104">
        <v>-1</v>
      </c>
      <c r="L104">
        <v>-1</v>
      </c>
      <c r="M104">
        <v>-1</v>
      </c>
    </row>
    <row r="105" spans="1:13" x14ac:dyDescent="0.3">
      <c r="A105">
        <v>-1</v>
      </c>
      <c r="B105">
        <v>-1</v>
      </c>
      <c r="C105">
        <v>-1</v>
      </c>
      <c r="D105">
        <v>-1</v>
      </c>
      <c r="E105">
        <v>-1</v>
      </c>
      <c r="F105">
        <v>-1</v>
      </c>
      <c r="G105">
        <v>-1</v>
      </c>
      <c r="H105">
        <v>-1</v>
      </c>
      <c r="I105">
        <v>-1</v>
      </c>
      <c r="J105">
        <v>-1</v>
      </c>
      <c r="K105">
        <v>-1</v>
      </c>
      <c r="L105">
        <v>-1</v>
      </c>
      <c r="M105">
        <v>-1</v>
      </c>
    </row>
    <row r="106" spans="1:13" x14ac:dyDescent="0.3">
      <c r="A106">
        <v>-1</v>
      </c>
      <c r="B106">
        <v>-1</v>
      </c>
      <c r="C106">
        <v>-1</v>
      </c>
      <c r="D106">
        <v>-1</v>
      </c>
      <c r="E106">
        <v>-1</v>
      </c>
      <c r="F106">
        <v>-1</v>
      </c>
      <c r="G106">
        <v>-1</v>
      </c>
      <c r="H106">
        <v>-1</v>
      </c>
      <c r="I106">
        <v>-1</v>
      </c>
      <c r="J106">
        <v>-1</v>
      </c>
      <c r="K106">
        <v>-1</v>
      </c>
      <c r="L106">
        <v>-1</v>
      </c>
      <c r="M106">
        <v>-1</v>
      </c>
    </row>
    <row r="107" spans="1:13" x14ac:dyDescent="0.3">
      <c r="A107">
        <v>-1</v>
      </c>
      <c r="B107">
        <v>-1</v>
      </c>
      <c r="C107">
        <v>-1</v>
      </c>
      <c r="D107">
        <v>-1</v>
      </c>
      <c r="E107">
        <v>-1</v>
      </c>
      <c r="F107">
        <v>-1</v>
      </c>
      <c r="G107">
        <v>-1</v>
      </c>
      <c r="H107">
        <v>-1</v>
      </c>
      <c r="I107">
        <v>-1</v>
      </c>
      <c r="J107">
        <v>-1</v>
      </c>
      <c r="K107">
        <v>-1</v>
      </c>
      <c r="L107">
        <v>-1</v>
      </c>
      <c r="M107">
        <v>-1</v>
      </c>
    </row>
    <row r="108" spans="1:13" x14ac:dyDescent="0.3">
      <c r="A108">
        <v>-1</v>
      </c>
      <c r="B108">
        <v>-1</v>
      </c>
      <c r="C108">
        <v>-1</v>
      </c>
      <c r="D108">
        <v>-1</v>
      </c>
      <c r="E108">
        <v>-1</v>
      </c>
      <c r="F108">
        <v>-1</v>
      </c>
      <c r="G108">
        <v>-1</v>
      </c>
      <c r="H108">
        <v>-1</v>
      </c>
      <c r="I108">
        <v>-1</v>
      </c>
      <c r="J108">
        <v>-1</v>
      </c>
      <c r="K108">
        <v>-1</v>
      </c>
      <c r="L108">
        <v>-1</v>
      </c>
      <c r="M108">
        <v>-1</v>
      </c>
    </row>
    <row r="109" spans="1:13" x14ac:dyDescent="0.3">
      <c r="A109">
        <v>-1</v>
      </c>
      <c r="B109">
        <v>-1</v>
      </c>
      <c r="C109">
        <v>-1</v>
      </c>
      <c r="D109">
        <v>-1</v>
      </c>
      <c r="E109">
        <v>-1</v>
      </c>
      <c r="F109">
        <v>-1</v>
      </c>
      <c r="G109">
        <v>-1</v>
      </c>
      <c r="H109">
        <v>-1</v>
      </c>
      <c r="I109">
        <v>-1</v>
      </c>
      <c r="J109">
        <v>-1</v>
      </c>
      <c r="K109">
        <v>-1</v>
      </c>
      <c r="L109">
        <v>-1</v>
      </c>
      <c r="M109">
        <v>-1</v>
      </c>
    </row>
    <row r="110" spans="1:13" x14ac:dyDescent="0.3">
      <c r="A110">
        <v>-1</v>
      </c>
      <c r="B110">
        <v>-1</v>
      </c>
      <c r="C110">
        <v>-1</v>
      </c>
      <c r="D110">
        <v>-1</v>
      </c>
      <c r="E110">
        <v>-1</v>
      </c>
      <c r="F110">
        <v>-1</v>
      </c>
      <c r="G110">
        <v>-1</v>
      </c>
      <c r="H110">
        <v>-1</v>
      </c>
      <c r="I110">
        <v>-1</v>
      </c>
      <c r="J110">
        <v>-1</v>
      </c>
      <c r="K110">
        <v>-1</v>
      </c>
      <c r="L110">
        <v>-1</v>
      </c>
      <c r="M110">
        <v>-1</v>
      </c>
    </row>
    <row r="111" spans="1:13" x14ac:dyDescent="0.3">
      <c r="A111">
        <v>-1</v>
      </c>
      <c r="B111">
        <v>-1</v>
      </c>
      <c r="C111">
        <v>-1</v>
      </c>
      <c r="D111">
        <v>-1</v>
      </c>
      <c r="E111">
        <v>-1</v>
      </c>
      <c r="F111">
        <v>-1</v>
      </c>
      <c r="G111">
        <v>-1</v>
      </c>
      <c r="H111">
        <v>-1</v>
      </c>
      <c r="I111">
        <v>-1</v>
      </c>
      <c r="J111">
        <v>-1</v>
      </c>
      <c r="K111">
        <v>-1</v>
      </c>
      <c r="L111">
        <v>-1</v>
      </c>
      <c r="M111">
        <v>-1</v>
      </c>
    </row>
    <row r="112" spans="1:13" x14ac:dyDescent="0.3">
      <c r="A112">
        <v>-1</v>
      </c>
      <c r="B112">
        <v>-1</v>
      </c>
      <c r="C112">
        <v>-1</v>
      </c>
      <c r="D112">
        <v>-1</v>
      </c>
      <c r="E112">
        <v>-1</v>
      </c>
      <c r="F112">
        <v>-1</v>
      </c>
      <c r="G112">
        <v>-1</v>
      </c>
      <c r="H112">
        <v>-1</v>
      </c>
      <c r="I112">
        <v>-1</v>
      </c>
      <c r="J112">
        <v>-1</v>
      </c>
      <c r="K112">
        <v>-1</v>
      </c>
      <c r="L112">
        <v>-1</v>
      </c>
      <c r="M112">
        <v>-1</v>
      </c>
    </row>
    <row r="113" spans="1:13" x14ac:dyDescent="0.3">
      <c r="A113">
        <v>-1</v>
      </c>
      <c r="B113">
        <v>-1</v>
      </c>
      <c r="C113">
        <v>-1</v>
      </c>
      <c r="D113">
        <v>-1</v>
      </c>
      <c r="E113">
        <v>-1</v>
      </c>
      <c r="F113">
        <v>-1</v>
      </c>
      <c r="G113">
        <v>-1</v>
      </c>
      <c r="H113">
        <v>-1</v>
      </c>
      <c r="I113">
        <v>-1</v>
      </c>
      <c r="J113">
        <v>-1</v>
      </c>
      <c r="K113">
        <v>-1</v>
      </c>
      <c r="L113">
        <v>-1</v>
      </c>
      <c r="M113">
        <v>-1</v>
      </c>
    </row>
    <row r="114" spans="1:13" x14ac:dyDescent="0.3">
      <c r="A114">
        <v>-1</v>
      </c>
      <c r="B114">
        <v>-1</v>
      </c>
      <c r="C114">
        <v>-1</v>
      </c>
      <c r="D114">
        <v>-1</v>
      </c>
      <c r="E114">
        <v>-1</v>
      </c>
      <c r="F114">
        <v>-1</v>
      </c>
      <c r="G114">
        <v>-1</v>
      </c>
      <c r="H114">
        <v>-1</v>
      </c>
      <c r="I114">
        <v>-1</v>
      </c>
      <c r="J114">
        <v>-1</v>
      </c>
      <c r="K114">
        <v>-1</v>
      </c>
      <c r="L114">
        <v>-1</v>
      </c>
      <c r="M114">
        <v>-1</v>
      </c>
    </row>
    <row r="115" spans="1:13" x14ac:dyDescent="0.3">
      <c r="A115">
        <v>-1</v>
      </c>
      <c r="B115">
        <v>-1</v>
      </c>
      <c r="C115">
        <v>-1</v>
      </c>
      <c r="D115">
        <v>-1</v>
      </c>
      <c r="E115">
        <v>-1</v>
      </c>
      <c r="F115">
        <v>-1</v>
      </c>
      <c r="G115">
        <v>-1</v>
      </c>
      <c r="H115">
        <v>-1</v>
      </c>
      <c r="I115">
        <v>-1</v>
      </c>
      <c r="J115">
        <v>-1</v>
      </c>
      <c r="K115">
        <v>-1</v>
      </c>
      <c r="L115">
        <v>-1</v>
      </c>
      <c r="M115">
        <v>-1</v>
      </c>
    </row>
    <row r="116" spans="1:13" x14ac:dyDescent="0.3">
      <c r="A116">
        <v>-1</v>
      </c>
      <c r="B116">
        <v>-1</v>
      </c>
      <c r="C116">
        <v>-1</v>
      </c>
      <c r="D116">
        <v>-1</v>
      </c>
      <c r="E116">
        <v>-1</v>
      </c>
      <c r="F116">
        <v>-1</v>
      </c>
      <c r="G116">
        <v>-1</v>
      </c>
      <c r="H116">
        <v>-1</v>
      </c>
      <c r="I116">
        <v>-1</v>
      </c>
      <c r="J116">
        <v>-1</v>
      </c>
      <c r="K116">
        <v>-1</v>
      </c>
      <c r="L116">
        <v>-1</v>
      </c>
      <c r="M116">
        <v>-1</v>
      </c>
    </row>
    <row r="117" spans="1:13" x14ac:dyDescent="0.3">
      <c r="A117">
        <v>-1</v>
      </c>
      <c r="B117">
        <v>-1</v>
      </c>
      <c r="C117">
        <v>-1</v>
      </c>
      <c r="D117">
        <v>-1</v>
      </c>
      <c r="E117">
        <v>-1</v>
      </c>
      <c r="F117">
        <v>-1</v>
      </c>
      <c r="G117">
        <v>-1</v>
      </c>
      <c r="H117">
        <v>-1</v>
      </c>
      <c r="I117">
        <v>-1</v>
      </c>
      <c r="J117">
        <v>-1</v>
      </c>
      <c r="K117">
        <v>-1</v>
      </c>
      <c r="L117">
        <v>-1</v>
      </c>
      <c r="M117">
        <v>-1</v>
      </c>
    </row>
    <row r="118" spans="1:13" x14ac:dyDescent="0.3">
      <c r="A118">
        <v>-1</v>
      </c>
      <c r="B118">
        <v>-1</v>
      </c>
      <c r="C118">
        <v>-1</v>
      </c>
      <c r="D118">
        <v>-1</v>
      </c>
      <c r="E118">
        <v>-1</v>
      </c>
      <c r="F118">
        <v>-1</v>
      </c>
      <c r="G118">
        <v>-1</v>
      </c>
      <c r="H118">
        <v>-1</v>
      </c>
      <c r="I118">
        <v>-1</v>
      </c>
      <c r="J118">
        <v>-1</v>
      </c>
      <c r="K118">
        <v>-1</v>
      </c>
      <c r="L118">
        <v>-1</v>
      </c>
      <c r="M118">
        <v>-1</v>
      </c>
    </row>
    <row r="119" spans="1:13" x14ac:dyDescent="0.3">
      <c r="A119">
        <v>-1</v>
      </c>
      <c r="B119">
        <v>-1</v>
      </c>
      <c r="C119">
        <v>-1</v>
      </c>
      <c r="D119">
        <v>-1</v>
      </c>
      <c r="E119">
        <v>-1</v>
      </c>
      <c r="F119">
        <v>-1</v>
      </c>
      <c r="G119">
        <v>-1</v>
      </c>
      <c r="H119">
        <v>-1</v>
      </c>
      <c r="I119">
        <v>-1</v>
      </c>
      <c r="J119">
        <v>-1</v>
      </c>
      <c r="K119">
        <v>-1</v>
      </c>
      <c r="L119">
        <v>-1</v>
      </c>
      <c r="M119">
        <v>-1</v>
      </c>
    </row>
    <row r="120" spans="1:13" x14ac:dyDescent="0.3">
      <c r="A120">
        <v>-1</v>
      </c>
      <c r="B120">
        <v>-1</v>
      </c>
      <c r="C120">
        <v>-1</v>
      </c>
      <c r="D120">
        <v>-1</v>
      </c>
      <c r="E120">
        <v>-1</v>
      </c>
      <c r="F120">
        <v>-1</v>
      </c>
      <c r="G120">
        <v>-1</v>
      </c>
      <c r="H120">
        <v>-1</v>
      </c>
      <c r="I120">
        <v>-1</v>
      </c>
      <c r="J120">
        <v>-1</v>
      </c>
      <c r="K120">
        <v>-1</v>
      </c>
      <c r="L120">
        <v>-1</v>
      </c>
      <c r="M120">
        <v>-1</v>
      </c>
    </row>
    <row r="121" spans="1:13" x14ac:dyDescent="0.3">
      <c r="A121">
        <v>-1</v>
      </c>
      <c r="B121">
        <v>-1</v>
      </c>
      <c r="C121">
        <v>-1</v>
      </c>
      <c r="D121">
        <v>-1</v>
      </c>
      <c r="E121">
        <v>-1</v>
      </c>
      <c r="F121">
        <v>-1</v>
      </c>
      <c r="G121">
        <v>-1</v>
      </c>
      <c r="H121">
        <v>-1</v>
      </c>
      <c r="I121">
        <v>-1</v>
      </c>
      <c r="J121">
        <v>-1</v>
      </c>
      <c r="K121">
        <v>-1</v>
      </c>
      <c r="L121">
        <v>-1</v>
      </c>
      <c r="M121">
        <v>-1</v>
      </c>
    </row>
    <row r="122" spans="1:13" x14ac:dyDescent="0.3">
      <c r="A122">
        <v>-1</v>
      </c>
      <c r="B122">
        <v>-1</v>
      </c>
      <c r="C122">
        <v>-1</v>
      </c>
      <c r="D122">
        <v>-1</v>
      </c>
      <c r="E122">
        <v>-1</v>
      </c>
      <c r="F122">
        <v>-1</v>
      </c>
      <c r="G122">
        <v>-1</v>
      </c>
      <c r="H122">
        <v>-1</v>
      </c>
      <c r="I122">
        <v>-1</v>
      </c>
      <c r="J122">
        <v>-1</v>
      </c>
      <c r="K122">
        <v>-1</v>
      </c>
      <c r="L122">
        <v>-1</v>
      </c>
      <c r="M122">
        <v>-1</v>
      </c>
    </row>
    <row r="123" spans="1:13" x14ac:dyDescent="0.3">
      <c r="A123">
        <v>-1</v>
      </c>
      <c r="B123">
        <v>-1</v>
      </c>
      <c r="C123">
        <v>-1</v>
      </c>
      <c r="D123">
        <v>-1</v>
      </c>
      <c r="E123">
        <v>-1</v>
      </c>
      <c r="F123">
        <v>-1</v>
      </c>
      <c r="G123">
        <v>-1</v>
      </c>
      <c r="H123">
        <v>-1</v>
      </c>
      <c r="I123">
        <v>-1</v>
      </c>
      <c r="J123">
        <v>-1</v>
      </c>
      <c r="K123">
        <v>-1</v>
      </c>
      <c r="L123">
        <v>-1</v>
      </c>
      <c r="M123">
        <v>-1</v>
      </c>
    </row>
    <row r="124" spans="1:13" x14ac:dyDescent="0.3">
      <c r="A124">
        <v>-1</v>
      </c>
      <c r="B124">
        <v>-1</v>
      </c>
      <c r="C124">
        <v>-1</v>
      </c>
      <c r="D124">
        <v>-1</v>
      </c>
      <c r="E124">
        <v>-1</v>
      </c>
      <c r="F124">
        <v>-1</v>
      </c>
      <c r="G124">
        <v>-1</v>
      </c>
      <c r="H124">
        <v>-1</v>
      </c>
      <c r="I124">
        <v>-1</v>
      </c>
      <c r="J124">
        <v>-1</v>
      </c>
      <c r="K124">
        <v>-1</v>
      </c>
      <c r="L124">
        <v>-1</v>
      </c>
      <c r="M124">
        <v>-1</v>
      </c>
    </row>
    <row r="125" spans="1:13" x14ac:dyDescent="0.3">
      <c r="A125">
        <v>-1</v>
      </c>
      <c r="B125">
        <v>-1</v>
      </c>
      <c r="C125">
        <v>-1</v>
      </c>
      <c r="D125">
        <v>-1</v>
      </c>
      <c r="E125">
        <v>-1</v>
      </c>
      <c r="F125">
        <v>-1</v>
      </c>
      <c r="G125">
        <v>-1</v>
      </c>
      <c r="H125">
        <v>-1</v>
      </c>
      <c r="I125">
        <v>-1</v>
      </c>
      <c r="J125">
        <v>-1</v>
      </c>
      <c r="K125">
        <v>-1</v>
      </c>
      <c r="L125">
        <v>-1</v>
      </c>
      <c r="M125">
        <v>-1</v>
      </c>
    </row>
    <row r="126" spans="1:13" x14ac:dyDescent="0.3">
      <c r="A126">
        <v>-1</v>
      </c>
      <c r="B126">
        <v>-1</v>
      </c>
      <c r="C126">
        <v>-1</v>
      </c>
      <c r="D126">
        <v>-1</v>
      </c>
      <c r="E126">
        <v>-1</v>
      </c>
      <c r="F126">
        <v>-1</v>
      </c>
      <c r="G126">
        <v>-1</v>
      </c>
      <c r="H126">
        <v>-1</v>
      </c>
      <c r="I126">
        <v>-1</v>
      </c>
      <c r="J126">
        <v>-1</v>
      </c>
      <c r="K126">
        <v>-1</v>
      </c>
      <c r="L126">
        <v>-1</v>
      </c>
      <c r="M126">
        <v>-1</v>
      </c>
    </row>
    <row r="127" spans="1:13" x14ac:dyDescent="0.3">
      <c r="A127">
        <v>-1</v>
      </c>
      <c r="B127">
        <v>-1</v>
      </c>
      <c r="C127">
        <v>-1</v>
      </c>
      <c r="D127">
        <v>-1</v>
      </c>
      <c r="E127">
        <v>-1</v>
      </c>
      <c r="F127">
        <v>-1</v>
      </c>
      <c r="G127">
        <v>-1</v>
      </c>
      <c r="H127">
        <v>-1</v>
      </c>
      <c r="I127">
        <v>-1</v>
      </c>
      <c r="J127">
        <v>-1</v>
      </c>
      <c r="K127">
        <v>-1</v>
      </c>
      <c r="L127">
        <v>-1</v>
      </c>
      <c r="M127">
        <v>-1</v>
      </c>
    </row>
    <row r="128" spans="1:13" x14ac:dyDescent="0.3">
      <c r="A128">
        <v>-1</v>
      </c>
      <c r="B128">
        <v>-1</v>
      </c>
      <c r="C128">
        <v>-1</v>
      </c>
      <c r="D128">
        <v>-1</v>
      </c>
      <c r="E128">
        <v>-1</v>
      </c>
      <c r="F128">
        <v>-1</v>
      </c>
      <c r="G128">
        <v>-1</v>
      </c>
      <c r="H128">
        <v>-1</v>
      </c>
      <c r="I128">
        <v>-1</v>
      </c>
      <c r="J128">
        <v>-1</v>
      </c>
      <c r="K128">
        <v>-1</v>
      </c>
      <c r="L128">
        <v>-1</v>
      </c>
      <c r="M128">
        <v>-1</v>
      </c>
    </row>
    <row r="129" spans="1:13" x14ac:dyDescent="0.3">
      <c r="A129">
        <v>-1</v>
      </c>
      <c r="B129">
        <v>-1</v>
      </c>
      <c r="C129">
        <v>-1</v>
      </c>
      <c r="D129">
        <v>-1</v>
      </c>
      <c r="E129">
        <v>-1</v>
      </c>
      <c r="F129">
        <v>-1</v>
      </c>
      <c r="G129">
        <v>-1</v>
      </c>
      <c r="H129">
        <v>-1</v>
      </c>
      <c r="I129">
        <v>-1</v>
      </c>
      <c r="J129">
        <v>-1</v>
      </c>
      <c r="K129">
        <v>-1</v>
      </c>
      <c r="L129">
        <v>-1</v>
      </c>
      <c r="M129">
        <v>-1</v>
      </c>
    </row>
    <row r="130" spans="1:13" x14ac:dyDescent="0.3">
      <c r="A130">
        <v>-1</v>
      </c>
      <c r="B130">
        <v>-1</v>
      </c>
      <c r="C130">
        <v>-1</v>
      </c>
      <c r="D130">
        <v>-1</v>
      </c>
      <c r="E130">
        <v>-1</v>
      </c>
      <c r="F130">
        <v>-1</v>
      </c>
      <c r="G130">
        <v>-1</v>
      </c>
      <c r="H130">
        <v>-1</v>
      </c>
      <c r="I130">
        <v>-1</v>
      </c>
      <c r="J130">
        <v>-1</v>
      </c>
      <c r="K130">
        <v>-1</v>
      </c>
      <c r="L130">
        <v>-1</v>
      </c>
      <c r="M130">
        <v>-1</v>
      </c>
    </row>
    <row r="131" spans="1:13" x14ac:dyDescent="0.3">
      <c r="A131">
        <v>-1</v>
      </c>
      <c r="B131">
        <v>-1</v>
      </c>
      <c r="C131">
        <v>-1</v>
      </c>
      <c r="D131">
        <v>-1</v>
      </c>
      <c r="E131">
        <v>-1</v>
      </c>
      <c r="F131">
        <v>-1</v>
      </c>
      <c r="G131">
        <v>-1</v>
      </c>
      <c r="H131">
        <v>-1</v>
      </c>
      <c r="I131">
        <v>-1</v>
      </c>
      <c r="J131">
        <v>-1</v>
      </c>
      <c r="K131">
        <v>-1</v>
      </c>
      <c r="L131">
        <v>-1</v>
      </c>
      <c r="M131">
        <v>-1</v>
      </c>
    </row>
    <row r="132" spans="1:13" x14ac:dyDescent="0.3">
      <c r="A132">
        <v>-1</v>
      </c>
      <c r="B132">
        <v>-1</v>
      </c>
      <c r="C132">
        <v>-1</v>
      </c>
      <c r="D132">
        <v>-1</v>
      </c>
      <c r="E132">
        <v>-1</v>
      </c>
      <c r="F132">
        <v>-1</v>
      </c>
      <c r="G132">
        <v>-1</v>
      </c>
      <c r="H132">
        <v>-1</v>
      </c>
      <c r="I132">
        <v>-1</v>
      </c>
      <c r="J132">
        <v>-1</v>
      </c>
      <c r="K132">
        <v>-1</v>
      </c>
      <c r="L132">
        <v>-1</v>
      </c>
      <c r="M132">
        <v>-1</v>
      </c>
    </row>
    <row r="133" spans="1:13" x14ac:dyDescent="0.3">
      <c r="A133">
        <v>-1</v>
      </c>
      <c r="B133">
        <v>-1</v>
      </c>
      <c r="C133">
        <v>-1</v>
      </c>
      <c r="D133">
        <v>-1</v>
      </c>
      <c r="E133">
        <v>-1</v>
      </c>
      <c r="F133">
        <v>-1</v>
      </c>
      <c r="G133">
        <v>-1</v>
      </c>
      <c r="H133">
        <v>-1</v>
      </c>
      <c r="I133">
        <v>-1</v>
      </c>
      <c r="J133">
        <v>-1</v>
      </c>
      <c r="K133">
        <v>-1</v>
      </c>
      <c r="L133">
        <v>-1</v>
      </c>
      <c r="M133">
        <v>-1</v>
      </c>
    </row>
    <row r="134" spans="1:13" x14ac:dyDescent="0.3">
      <c r="A134">
        <v>-1</v>
      </c>
      <c r="B134">
        <v>-1</v>
      </c>
      <c r="C134">
        <v>-1</v>
      </c>
      <c r="D134">
        <v>-1</v>
      </c>
      <c r="E134">
        <v>-1</v>
      </c>
      <c r="F134">
        <v>-1</v>
      </c>
      <c r="G134">
        <v>-1</v>
      </c>
      <c r="H134">
        <v>-1</v>
      </c>
      <c r="I134">
        <v>-1</v>
      </c>
      <c r="J134">
        <v>-1</v>
      </c>
      <c r="K134">
        <v>-1</v>
      </c>
      <c r="L134">
        <v>-1</v>
      </c>
      <c r="M134">
        <v>-1</v>
      </c>
    </row>
    <row r="135" spans="1:13" x14ac:dyDescent="0.3">
      <c r="A135">
        <v>-1</v>
      </c>
      <c r="B135">
        <v>-1</v>
      </c>
      <c r="C135">
        <v>-1</v>
      </c>
      <c r="D135">
        <v>-1</v>
      </c>
      <c r="E135">
        <v>-1</v>
      </c>
      <c r="F135">
        <v>-1</v>
      </c>
      <c r="G135">
        <v>-1</v>
      </c>
      <c r="H135">
        <v>-1</v>
      </c>
      <c r="I135">
        <v>-1</v>
      </c>
      <c r="J135">
        <v>-1</v>
      </c>
      <c r="K135">
        <v>-1</v>
      </c>
      <c r="L135">
        <v>-1</v>
      </c>
      <c r="M135">
        <v>-1</v>
      </c>
    </row>
    <row r="136" spans="1:13" x14ac:dyDescent="0.3">
      <c r="A136">
        <v>-1</v>
      </c>
      <c r="B136">
        <v>-1</v>
      </c>
      <c r="C136">
        <v>-1</v>
      </c>
      <c r="D136">
        <v>-1</v>
      </c>
      <c r="E136">
        <v>-1</v>
      </c>
      <c r="F136">
        <v>-1</v>
      </c>
      <c r="G136">
        <v>-1</v>
      </c>
      <c r="H136">
        <v>-1</v>
      </c>
      <c r="I136">
        <v>-1</v>
      </c>
      <c r="J136">
        <v>-1</v>
      </c>
      <c r="K136">
        <v>-1</v>
      </c>
      <c r="L136">
        <v>-1</v>
      </c>
      <c r="M136">
        <v>-1</v>
      </c>
    </row>
    <row r="137" spans="1:13" x14ac:dyDescent="0.3">
      <c r="A137">
        <v>-1</v>
      </c>
      <c r="B137">
        <v>-1</v>
      </c>
      <c r="C137">
        <v>-1</v>
      </c>
      <c r="D137">
        <v>-1</v>
      </c>
      <c r="E137">
        <v>-1</v>
      </c>
      <c r="F137">
        <v>-1</v>
      </c>
      <c r="G137">
        <v>-1</v>
      </c>
      <c r="H137">
        <v>-1</v>
      </c>
      <c r="I137">
        <v>-1</v>
      </c>
      <c r="J137">
        <v>-1</v>
      </c>
      <c r="K137">
        <v>-1</v>
      </c>
      <c r="L137">
        <v>-1</v>
      </c>
      <c r="M137">
        <v>-1</v>
      </c>
    </row>
    <row r="138" spans="1:13" x14ac:dyDescent="0.3">
      <c r="A138">
        <v>-1</v>
      </c>
      <c r="B138">
        <v>-1</v>
      </c>
      <c r="C138">
        <v>-1</v>
      </c>
      <c r="D138">
        <v>-1</v>
      </c>
      <c r="E138">
        <v>-1</v>
      </c>
      <c r="F138">
        <v>-1</v>
      </c>
      <c r="G138">
        <v>-1</v>
      </c>
      <c r="H138">
        <v>-1</v>
      </c>
      <c r="I138">
        <v>-1</v>
      </c>
      <c r="J138">
        <v>-1</v>
      </c>
      <c r="K138">
        <v>-1</v>
      </c>
      <c r="L138">
        <v>-1</v>
      </c>
      <c r="M138">
        <v>-1</v>
      </c>
    </row>
    <row r="139" spans="1:13" x14ac:dyDescent="0.3">
      <c r="A139">
        <v>-1</v>
      </c>
      <c r="B139">
        <v>-1</v>
      </c>
      <c r="C139">
        <v>-1</v>
      </c>
      <c r="D139">
        <v>-1</v>
      </c>
      <c r="E139">
        <v>-1</v>
      </c>
      <c r="F139">
        <v>-1</v>
      </c>
      <c r="G139">
        <v>-1</v>
      </c>
      <c r="H139">
        <v>-1</v>
      </c>
      <c r="I139">
        <v>-1</v>
      </c>
      <c r="J139">
        <v>-1</v>
      </c>
      <c r="K139">
        <v>-1</v>
      </c>
      <c r="L139">
        <v>-1</v>
      </c>
      <c r="M139">
        <v>-1</v>
      </c>
    </row>
    <row r="140" spans="1:13" x14ac:dyDescent="0.3">
      <c r="A140">
        <v>-1</v>
      </c>
      <c r="B140">
        <v>-1</v>
      </c>
      <c r="C140">
        <v>-1</v>
      </c>
      <c r="D140">
        <v>-1</v>
      </c>
      <c r="E140">
        <v>-1</v>
      </c>
      <c r="F140">
        <v>-1</v>
      </c>
      <c r="G140">
        <v>-1</v>
      </c>
      <c r="H140">
        <v>-1</v>
      </c>
      <c r="I140">
        <v>-1</v>
      </c>
      <c r="J140">
        <v>-1</v>
      </c>
      <c r="K140">
        <v>-1</v>
      </c>
      <c r="L140">
        <v>-1</v>
      </c>
      <c r="M140">
        <v>-1</v>
      </c>
    </row>
    <row r="141" spans="1:13" x14ac:dyDescent="0.3">
      <c r="A141">
        <v>-1</v>
      </c>
      <c r="B141">
        <v>-1</v>
      </c>
      <c r="C141">
        <v>-1</v>
      </c>
      <c r="D141">
        <v>-1</v>
      </c>
      <c r="E141">
        <v>-1</v>
      </c>
      <c r="F141">
        <v>-1</v>
      </c>
      <c r="G141">
        <v>-1</v>
      </c>
      <c r="H141">
        <v>-1</v>
      </c>
      <c r="I141">
        <v>-1</v>
      </c>
      <c r="J141">
        <v>-1</v>
      </c>
      <c r="K141">
        <v>-1</v>
      </c>
      <c r="L141">
        <v>-1</v>
      </c>
      <c r="M141">
        <v>-1</v>
      </c>
    </row>
    <row r="142" spans="1:13" x14ac:dyDescent="0.3">
      <c r="A142">
        <v>-1</v>
      </c>
      <c r="B142">
        <v>-1</v>
      </c>
      <c r="C142">
        <v>-1</v>
      </c>
      <c r="D142">
        <v>-1</v>
      </c>
      <c r="E142">
        <v>-1</v>
      </c>
      <c r="F142">
        <v>-1</v>
      </c>
      <c r="G142">
        <v>-1</v>
      </c>
      <c r="H142">
        <v>-1</v>
      </c>
      <c r="I142">
        <v>-1</v>
      </c>
      <c r="J142">
        <v>-1</v>
      </c>
      <c r="K142">
        <v>-1</v>
      </c>
      <c r="L142">
        <v>-1</v>
      </c>
      <c r="M142">
        <v>-1</v>
      </c>
    </row>
    <row r="143" spans="1:13" x14ac:dyDescent="0.3">
      <c r="A143">
        <v>-1</v>
      </c>
      <c r="B143">
        <v>-1</v>
      </c>
      <c r="C143">
        <v>-1</v>
      </c>
      <c r="D143">
        <v>-1</v>
      </c>
      <c r="E143">
        <v>-1</v>
      </c>
      <c r="F143">
        <v>-1</v>
      </c>
      <c r="G143">
        <v>-1</v>
      </c>
      <c r="H143">
        <v>-1</v>
      </c>
      <c r="I143">
        <v>-1</v>
      </c>
      <c r="J143">
        <v>-1</v>
      </c>
      <c r="K143">
        <v>-1</v>
      </c>
      <c r="L143">
        <v>-1</v>
      </c>
      <c r="M143">
        <v>-1</v>
      </c>
    </row>
    <row r="144" spans="1:13" x14ac:dyDescent="0.3">
      <c r="A144">
        <v>-1</v>
      </c>
      <c r="B144">
        <v>-1</v>
      </c>
      <c r="C144">
        <v>-1</v>
      </c>
      <c r="D144">
        <v>-1</v>
      </c>
      <c r="E144">
        <v>-1</v>
      </c>
      <c r="F144">
        <v>-1</v>
      </c>
      <c r="G144">
        <v>-1</v>
      </c>
      <c r="H144">
        <v>-1</v>
      </c>
      <c r="I144">
        <v>-1</v>
      </c>
      <c r="J144">
        <v>-1</v>
      </c>
      <c r="K144">
        <v>-1</v>
      </c>
      <c r="L144">
        <v>-1</v>
      </c>
      <c r="M144">
        <v>-1</v>
      </c>
    </row>
    <row r="145" spans="1:13" x14ac:dyDescent="0.3">
      <c r="A145">
        <v>-1</v>
      </c>
      <c r="B145">
        <v>-1</v>
      </c>
      <c r="C145">
        <v>-1</v>
      </c>
      <c r="D145">
        <v>-1</v>
      </c>
      <c r="E145">
        <v>-1</v>
      </c>
      <c r="F145">
        <v>-1</v>
      </c>
      <c r="G145">
        <v>-1</v>
      </c>
      <c r="H145">
        <v>-1</v>
      </c>
      <c r="I145">
        <v>-1</v>
      </c>
      <c r="J145">
        <v>-1</v>
      </c>
      <c r="K145">
        <v>-1</v>
      </c>
      <c r="L145">
        <v>-1</v>
      </c>
      <c r="M145">
        <v>-1</v>
      </c>
    </row>
    <row r="146" spans="1:13" x14ac:dyDescent="0.3">
      <c r="A146">
        <v>-1</v>
      </c>
      <c r="B146">
        <v>-1</v>
      </c>
      <c r="C146">
        <v>-1</v>
      </c>
      <c r="D146">
        <v>-1</v>
      </c>
      <c r="E146">
        <v>-1</v>
      </c>
      <c r="F146">
        <v>-1</v>
      </c>
      <c r="G146">
        <v>-1</v>
      </c>
      <c r="H146">
        <v>-1</v>
      </c>
      <c r="I146">
        <v>-1</v>
      </c>
      <c r="J146">
        <v>-1</v>
      </c>
      <c r="K146">
        <v>-1</v>
      </c>
      <c r="L146">
        <v>-1</v>
      </c>
      <c r="M146">
        <v>-1</v>
      </c>
    </row>
    <row r="147" spans="1:13" x14ac:dyDescent="0.3">
      <c r="A147">
        <v>-1</v>
      </c>
      <c r="B147">
        <v>-1</v>
      </c>
      <c r="C147">
        <v>-1</v>
      </c>
      <c r="D147">
        <v>-1</v>
      </c>
      <c r="E147">
        <v>-1</v>
      </c>
      <c r="F147">
        <v>-1</v>
      </c>
      <c r="G147">
        <v>-1</v>
      </c>
      <c r="H147">
        <v>-1</v>
      </c>
      <c r="I147">
        <v>-1</v>
      </c>
      <c r="J147">
        <v>-1</v>
      </c>
      <c r="K147">
        <v>-1</v>
      </c>
      <c r="L147">
        <v>-1</v>
      </c>
      <c r="M147">
        <v>-1</v>
      </c>
    </row>
    <row r="148" spans="1:13" x14ac:dyDescent="0.3">
      <c r="A148">
        <v>-1</v>
      </c>
      <c r="B148">
        <v>-1</v>
      </c>
      <c r="C148">
        <v>-1</v>
      </c>
      <c r="D148">
        <v>-1</v>
      </c>
      <c r="E148">
        <v>-1</v>
      </c>
      <c r="F148">
        <v>-1</v>
      </c>
      <c r="G148">
        <v>-1</v>
      </c>
      <c r="H148">
        <v>-1</v>
      </c>
      <c r="I148">
        <v>-1</v>
      </c>
      <c r="J148">
        <v>-1</v>
      </c>
      <c r="K148">
        <v>-1</v>
      </c>
      <c r="L148">
        <v>-1</v>
      </c>
      <c r="M148">
        <v>-1</v>
      </c>
    </row>
    <row r="149" spans="1:13" x14ac:dyDescent="0.3">
      <c r="A149">
        <v>-1</v>
      </c>
      <c r="B149">
        <v>-1</v>
      </c>
      <c r="C149">
        <v>-1</v>
      </c>
      <c r="D149">
        <v>-1</v>
      </c>
      <c r="E149">
        <v>-1</v>
      </c>
      <c r="F149">
        <v>-1</v>
      </c>
      <c r="G149">
        <v>-1</v>
      </c>
      <c r="H149">
        <v>-1</v>
      </c>
      <c r="I149">
        <v>-1</v>
      </c>
      <c r="J149">
        <v>-1</v>
      </c>
      <c r="K149">
        <v>-1</v>
      </c>
      <c r="L149">
        <v>-1</v>
      </c>
      <c r="M149">
        <v>-1</v>
      </c>
    </row>
    <row r="150" spans="1:13" x14ac:dyDescent="0.3">
      <c r="A150">
        <v>-1</v>
      </c>
      <c r="B150">
        <v>-1</v>
      </c>
      <c r="C150">
        <v>-1</v>
      </c>
      <c r="D150">
        <v>-1</v>
      </c>
      <c r="E150">
        <v>-1</v>
      </c>
      <c r="F150">
        <v>-1</v>
      </c>
      <c r="G150">
        <v>-1</v>
      </c>
      <c r="H150">
        <v>-1</v>
      </c>
      <c r="I150">
        <v>-1</v>
      </c>
      <c r="J150">
        <v>-1</v>
      </c>
      <c r="K150">
        <v>-1</v>
      </c>
      <c r="L150">
        <v>-1</v>
      </c>
      <c r="M150">
        <v>-1</v>
      </c>
    </row>
    <row r="151" spans="1:13" x14ac:dyDescent="0.3">
      <c r="A151">
        <v>-1</v>
      </c>
      <c r="B151">
        <v>-1</v>
      </c>
      <c r="C151">
        <v>-1</v>
      </c>
      <c r="D151">
        <v>-1</v>
      </c>
      <c r="E151">
        <v>-1</v>
      </c>
      <c r="F151">
        <v>-1</v>
      </c>
      <c r="G151">
        <v>-1</v>
      </c>
      <c r="H151">
        <v>-1</v>
      </c>
      <c r="I151">
        <v>-1</v>
      </c>
      <c r="J151">
        <v>-1</v>
      </c>
      <c r="K151">
        <v>-1</v>
      </c>
      <c r="L151">
        <v>-1</v>
      </c>
      <c r="M151">
        <v>-1</v>
      </c>
    </row>
    <row r="152" spans="1:13" x14ac:dyDescent="0.3">
      <c r="A152">
        <v>-1</v>
      </c>
      <c r="B152">
        <v>-1</v>
      </c>
      <c r="C152">
        <v>-1</v>
      </c>
      <c r="D152">
        <v>-1</v>
      </c>
      <c r="E152">
        <v>-1</v>
      </c>
      <c r="F152">
        <v>-1</v>
      </c>
      <c r="G152">
        <v>-1</v>
      </c>
      <c r="H152">
        <v>-1</v>
      </c>
      <c r="I152">
        <v>-1</v>
      </c>
      <c r="J152">
        <v>-1</v>
      </c>
      <c r="K152">
        <v>-1</v>
      </c>
      <c r="L152">
        <v>-1</v>
      </c>
      <c r="M152">
        <v>-1</v>
      </c>
    </row>
    <row r="153" spans="1:13" x14ac:dyDescent="0.3">
      <c r="A153">
        <v>-1</v>
      </c>
      <c r="B153">
        <v>-1</v>
      </c>
      <c r="C153">
        <v>-1</v>
      </c>
      <c r="D153">
        <v>-1</v>
      </c>
      <c r="E153">
        <v>-1</v>
      </c>
      <c r="F153">
        <v>-1</v>
      </c>
      <c r="G153">
        <v>-1</v>
      </c>
      <c r="H153">
        <v>-1</v>
      </c>
      <c r="I153">
        <v>-1</v>
      </c>
      <c r="J153">
        <v>-1</v>
      </c>
      <c r="K153">
        <v>-1</v>
      </c>
      <c r="L153">
        <v>-1</v>
      </c>
      <c r="M153">
        <v>-1</v>
      </c>
    </row>
    <row r="154" spans="1:13" x14ac:dyDescent="0.3">
      <c r="A154">
        <v>-1</v>
      </c>
      <c r="B154">
        <v>-1</v>
      </c>
      <c r="C154">
        <v>-1</v>
      </c>
      <c r="D154">
        <v>-1</v>
      </c>
      <c r="E154">
        <v>-1</v>
      </c>
      <c r="F154">
        <v>-1</v>
      </c>
      <c r="G154">
        <v>-1</v>
      </c>
      <c r="H154">
        <v>-1</v>
      </c>
      <c r="I154">
        <v>-1</v>
      </c>
      <c r="J154">
        <v>-1</v>
      </c>
      <c r="K154">
        <v>-1</v>
      </c>
      <c r="L154">
        <v>-1</v>
      </c>
      <c r="M154">
        <v>-1</v>
      </c>
    </row>
    <row r="155" spans="1:13" x14ac:dyDescent="0.3">
      <c r="A155">
        <v>-1</v>
      </c>
      <c r="B155">
        <v>-1</v>
      </c>
      <c r="C155">
        <v>-1</v>
      </c>
      <c r="D155">
        <v>-1</v>
      </c>
      <c r="E155">
        <v>-1</v>
      </c>
      <c r="F155">
        <v>-1</v>
      </c>
      <c r="G155">
        <v>-1</v>
      </c>
      <c r="H155">
        <v>-1</v>
      </c>
      <c r="I155">
        <v>-1</v>
      </c>
      <c r="J155">
        <v>-1</v>
      </c>
      <c r="K155">
        <v>-1</v>
      </c>
      <c r="L155">
        <v>-1</v>
      </c>
      <c r="M155">
        <v>-1</v>
      </c>
    </row>
    <row r="156" spans="1:13" x14ac:dyDescent="0.3">
      <c r="A156">
        <v>-1</v>
      </c>
      <c r="B156">
        <v>-1</v>
      </c>
      <c r="C156">
        <v>-1</v>
      </c>
      <c r="D156">
        <v>-1</v>
      </c>
      <c r="E156">
        <v>-1</v>
      </c>
      <c r="F156">
        <v>-1</v>
      </c>
      <c r="G156">
        <v>-1</v>
      </c>
      <c r="H156">
        <v>-1</v>
      </c>
      <c r="I156">
        <v>-1</v>
      </c>
      <c r="J156">
        <v>-1</v>
      </c>
      <c r="K156">
        <v>-1</v>
      </c>
      <c r="L156">
        <v>-1</v>
      </c>
      <c r="M156">
        <v>-1</v>
      </c>
    </row>
    <row r="157" spans="1:13" x14ac:dyDescent="0.3">
      <c r="A157">
        <v>-1</v>
      </c>
      <c r="B157">
        <v>-1</v>
      </c>
      <c r="C157">
        <v>-1</v>
      </c>
      <c r="D157">
        <v>-1</v>
      </c>
      <c r="E157">
        <v>-1</v>
      </c>
      <c r="F157">
        <v>-1</v>
      </c>
      <c r="G157">
        <v>-1</v>
      </c>
      <c r="H157">
        <v>-1</v>
      </c>
      <c r="I157">
        <v>-1</v>
      </c>
      <c r="J157">
        <v>-1</v>
      </c>
      <c r="K157">
        <v>-1</v>
      </c>
      <c r="L157">
        <v>-1</v>
      </c>
      <c r="M157">
        <v>-1</v>
      </c>
    </row>
    <row r="158" spans="1:13" x14ac:dyDescent="0.3">
      <c r="A158">
        <v>-1</v>
      </c>
      <c r="B158">
        <v>-1</v>
      </c>
      <c r="C158">
        <v>-1</v>
      </c>
      <c r="D158">
        <v>-1</v>
      </c>
      <c r="E158">
        <v>-1</v>
      </c>
      <c r="F158">
        <v>-1</v>
      </c>
      <c r="G158">
        <v>-1</v>
      </c>
      <c r="H158">
        <v>-1</v>
      </c>
      <c r="I158">
        <v>-1</v>
      </c>
      <c r="J158">
        <v>-1</v>
      </c>
      <c r="K158">
        <v>-1</v>
      </c>
      <c r="L158">
        <v>-1</v>
      </c>
      <c r="M158">
        <v>-1</v>
      </c>
    </row>
    <row r="159" spans="1:13" x14ac:dyDescent="0.3">
      <c r="A159">
        <v>-1</v>
      </c>
      <c r="B159">
        <v>-1</v>
      </c>
      <c r="C159">
        <v>-1</v>
      </c>
      <c r="D159">
        <v>-1</v>
      </c>
      <c r="E159">
        <v>-1</v>
      </c>
      <c r="F159">
        <v>-1</v>
      </c>
      <c r="G159">
        <v>-1</v>
      </c>
      <c r="H159">
        <v>-1</v>
      </c>
      <c r="I159">
        <v>-1</v>
      </c>
      <c r="J159">
        <v>-1</v>
      </c>
      <c r="K159">
        <v>-1</v>
      </c>
      <c r="L159">
        <v>-1</v>
      </c>
      <c r="M159">
        <v>-1</v>
      </c>
    </row>
    <row r="160" spans="1:13" x14ac:dyDescent="0.3">
      <c r="A160">
        <v>-1</v>
      </c>
      <c r="B160">
        <v>-1</v>
      </c>
      <c r="C160">
        <v>-1</v>
      </c>
      <c r="D160">
        <v>-1</v>
      </c>
      <c r="E160">
        <v>-1</v>
      </c>
      <c r="F160">
        <v>-1</v>
      </c>
      <c r="G160">
        <v>-1</v>
      </c>
      <c r="H160">
        <v>-1</v>
      </c>
      <c r="I160">
        <v>-1</v>
      </c>
      <c r="J160">
        <v>-1</v>
      </c>
      <c r="K160">
        <v>-1</v>
      </c>
      <c r="L160">
        <v>-1</v>
      </c>
      <c r="M160">
        <v>-1</v>
      </c>
    </row>
    <row r="161" spans="1:13" x14ac:dyDescent="0.3">
      <c r="A161">
        <v>-1</v>
      </c>
      <c r="B161">
        <v>-1</v>
      </c>
      <c r="C161">
        <v>-1</v>
      </c>
      <c r="D161">
        <v>-1</v>
      </c>
      <c r="E161">
        <v>-1</v>
      </c>
      <c r="F161">
        <v>-1</v>
      </c>
      <c r="G161">
        <v>-1</v>
      </c>
      <c r="H161">
        <v>-1</v>
      </c>
      <c r="I161">
        <v>-1</v>
      </c>
      <c r="J161">
        <v>-1</v>
      </c>
      <c r="K161">
        <v>-1</v>
      </c>
      <c r="L161">
        <v>-1</v>
      </c>
      <c r="M161">
        <v>-1</v>
      </c>
    </row>
    <row r="162" spans="1:13" x14ac:dyDescent="0.3">
      <c r="A162">
        <v>-1</v>
      </c>
      <c r="B162">
        <v>-1</v>
      </c>
      <c r="C162">
        <v>-1</v>
      </c>
      <c r="D162">
        <v>-1</v>
      </c>
      <c r="E162">
        <v>-1</v>
      </c>
      <c r="F162">
        <v>-1</v>
      </c>
      <c r="G162">
        <v>-1</v>
      </c>
      <c r="H162">
        <v>-1</v>
      </c>
      <c r="I162">
        <v>-1</v>
      </c>
      <c r="J162">
        <v>-1</v>
      </c>
      <c r="K162">
        <v>-1</v>
      </c>
      <c r="L162">
        <v>-1</v>
      </c>
      <c r="M162">
        <v>-1</v>
      </c>
    </row>
    <row r="163" spans="1:13" x14ac:dyDescent="0.3">
      <c r="A163">
        <v>-1</v>
      </c>
      <c r="B163">
        <v>-1</v>
      </c>
      <c r="C163">
        <v>-1</v>
      </c>
      <c r="D163">
        <v>-1</v>
      </c>
      <c r="E163">
        <v>-1</v>
      </c>
      <c r="F163">
        <v>-1</v>
      </c>
      <c r="G163">
        <v>-1</v>
      </c>
      <c r="H163">
        <v>-1</v>
      </c>
      <c r="I163">
        <v>-1</v>
      </c>
      <c r="J163">
        <v>-1</v>
      </c>
      <c r="K163">
        <v>-1</v>
      </c>
      <c r="L163">
        <v>-1</v>
      </c>
      <c r="M163">
        <v>-1</v>
      </c>
    </row>
    <row r="164" spans="1:13" x14ac:dyDescent="0.3">
      <c r="A164">
        <v>-1</v>
      </c>
      <c r="B164">
        <v>-1</v>
      </c>
      <c r="C164">
        <v>-1</v>
      </c>
      <c r="D164">
        <v>-1</v>
      </c>
      <c r="E164">
        <v>-1</v>
      </c>
      <c r="F164">
        <v>-1</v>
      </c>
      <c r="G164">
        <v>-1</v>
      </c>
      <c r="H164">
        <v>-1</v>
      </c>
      <c r="I164">
        <v>-1</v>
      </c>
      <c r="J164">
        <v>-1</v>
      </c>
      <c r="K164">
        <v>-1</v>
      </c>
      <c r="L164">
        <v>-1</v>
      </c>
      <c r="M164">
        <v>-1</v>
      </c>
    </row>
    <row r="165" spans="1:13" x14ac:dyDescent="0.3">
      <c r="A165">
        <v>-1</v>
      </c>
      <c r="B165">
        <v>-1</v>
      </c>
      <c r="C165">
        <v>-1</v>
      </c>
      <c r="D165">
        <v>-1</v>
      </c>
      <c r="E165">
        <v>-1</v>
      </c>
      <c r="F165">
        <v>-1</v>
      </c>
      <c r="G165">
        <v>-1</v>
      </c>
      <c r="H165">
        <v>-1</v>
      </c>
      <c r="I165">
        <v>-1</v>
      </c>
      <c r="J165">
        <v>-1</v>
      </c>
      <c r="K165">
        <v>-1</v>
      </c>
      <c r="L165">
        <v>-1</v>
      </c>
      <c r="M165">
        <v>-1</v>
      </c>
    </row>
    <row r="166" spans="1:13" x14ac:dyDescent="0.3">
      <c r="A166">
        <v>-1</v>
      </c>
      <c r="B166">
        <v>-1</v>
      </c>
      <c r="C166">
        <v>-1</v>
      </c>
      <c r="D166">
        <v>-1</v>
      </c>
      <c r="E166">
        <v>-1</v>
      </c>
      <c r="F166">
        <v>-1</v>
      </c>
      <c r="G166">
        <v>-1</v>
      </c>
      <c r="H166">
        <v>-1</v>
      </c>
      <c r="I166">
        <v>-1</v>
      </c>
      <c r="J166">
        <v>-1</v>
      </c>
      <c r="K166">
        <v>-1</v>
      </c>
      <c r="L166">
        <v>-1</v>
      </c>
      <c r="M166">
        <v>-1</v>
      </c>
    </row>
    <row r="167" spans="1:13" x14ac:dyDescent="0.3">
      <c r="A167">
        <v>-1</v>
      </c>
      <c r="B167">
        <v>-1</v>
      </c>
      <c r="C167">
        <v>-1</v>
      </c>
      <c r="D167">
        <v>-1</v>
      </c>
      <c r="E167">
        <v>-1</v>
      </c>
      <c r="F167">
        <v>-1</v>
      </c>
      <c r="G167">
        <v>-1</v>
      </c>
      <c r="H167">
        <v>-1</v>
      </c>
      <c r="I167">
        <v>-1</v>
      </c>
      <c r="J167">
        <v>-1</v>
      </c>
      <c r="K167">
        <v>-1</v>
      </c>
      <c r="L167">
        <v>-1</v>
      </c>
      <c r="M167">
        <v>-1</v>
      </c>
    </row>
    <row r="168" spans="1:13" x14ac:dyDescent="0.3">
      <c r="A168">
        <v>-1</v>
      </c>
      <c r="B168">
        <v>-1</v>
      </c>
      <c r="C168">
        <v>-1</v>
      </c>
      <c r="D168">
        <v>-1</v>
      </c>
      <c r="E168">
        <v>-1</v>
      </c>
      <c r="F168">
        <v>-1</v>
      </c>
      <c r="G168">
        <v>-1</v>
      </c>
      <c r="H168">
        <v>-1</v>
      </c>
      <c r="I168">
        <v>-1</v>
      </c>
      <c r="J168">
        <v>-1</v>
      </c>
      <c r="K168">
        <v>-1</v>
      </c>
      <c r="L168">
        <v>-1</v>
      </c>
      <c r="M168">
        <v>-1</v>
      </c>
    </row>
    <row r="169" spans="1:13" x14ac:dyDescent="0.3">
      <c r="A169">
        <v>-1</v>
      </c>
      <c r="B169">
        <v>-1</v>
      </c>
      <c r="C169">
        <v>-1</v>
      </c>
      <c r="D169">
        <v>-1</v>
      </c>
      <c r="E169">
        <v>-1</v>
      </c>
      <c r="F169">
        <v>-1</v>
      </c>
      <c r="G169">
        <v>-1</v>
      </c>
      <c r="H169">
        <v>-1</v>
      </c>
      <c r="I169">
        <v>-1</v>
      </c>
      <c r="J169">
        <v>-1</v>
      </c>
      <c r="K169">
        <v>-1</v>
      </c>
      <c r="L169">
        <v>-1</v>
      </c>
      <c r="M169">
        <v>-1</v>
      </c>
    </row>
    <row r="170" spans="1:13" x14ac:dyDescent="0.3">
      <c r="A170">
        <v>-1</v>
      </c>
      <c r="B170">
        <v>-1</v>
      </c>
      <c r="C170">
        <v>-1</v>
      </c>
      <c r="D170">
        <v>-1</v>
      </c>
      <c r="E170">
        <v>-1</v>
      </c>
      <c r="F170">
        <v>-1</v>
      </c>
      <c r="G170">
        <v>-1</v>
      </c>
      <c r="H170">
        <v>-1</v>
      </c>
      <c r="I170">
        <v>-1</v>
      </c>
      <c r="J170">
        <v>-1</v>
      </c>
      <c r="K170">
        <v>-1</v>
      </c>
      <c r="L170">
        <v>-1</v>
      </c>
      <c r="M170">
        <v>-1</v>
      </c>
    </row>
    <row r="171" spans="1:13" x14ac:dyDescent="0.3">
      <c r="A171">
        <v>-1</v>
      </c>
      <c r="B171">
        <v>-1</v>
      </c>
      <c r="C171">
        <v>-1</v>
      </c>
      <c r="D171">
        <v>-1</v>
      </c>
      <c r="E171">
        <v>-1</v>
      </c>
      <c r="F171">
        <v>-1</v>
      </c>
      <c r="G171">
        <v>-1</v>
      </c>
      <c r="H171">
        <v>-1</v>
      </c>
      <c r="I171">
        <v>-1</v>
      </c>
      <c r="J171">
        <v>-1</v>
      </c>
      <c r="K171">
        <v>-1</v>
      </c>
      <c r="L171">
        <v>-1</v>
      </c>
      <c r="M171">
        <v>-1</v>
      </c>
    </row>
    <row r="172" spans="1:13" x14ac:dyDescent="0.3">
      <c r="A172">
        <v>-1</v>
      </c>
      <c r="B172">
        <v>-1</v>
      </c>
      <c r="C172">
        <v>-1</v>
      </c>
      <c r="D172">
        <v>-1</v>
      </c>
      <c r="E172">
        <v>-1</v>
      </c>
      <c r="F172">
        <v>-1</v>
      </c>
      <c r="G172">
        <v>-1</v>
      </c>
      <c r="H172">
        <v>-1</v>
      </c>
      <c r="I172">
        <v>-1</v>
      </c>
      <c r="J172">
        <v>-1</v>
      </c>
      <c r="K172">
        <v>-1</v>
      </c>
      <c r="L172">
        <v>-1</v>
      </c>
      <c r="M172">
        <v>-1</v>
      </c>
    </row>
    <row r="173" spans="1:13" x14ac:dyDescent="0.3">
      <c r="A173">
        <v>-1</v>
      </c>
      <c r="B173">
        <v>-1</v>
      </c>
      <c r="C173">
        <v>-1</v>
      </c>
      <c r="D173">
        <v>-1</v>
      </c>
      <c r="E173">
        <v>-1</v>
      </c>
      <c r="F173">
        <v>-1</v>
      </c>
      <c r="G173">
        <v>-1</v>
      </c>
      <c r="H173">
        <v>-1</v>
      </c>
      <c r="I173">
        <v>-1</v>
      </c>
      <c r="J173">
        <v>-1</v>
      </c>
      <c r="K173">
        <v>-1</v>
      </c>
      <c r="L173">
        <v>-1</v>
      </c>
      <c r="M173">
        <v>-1</v>
      </c>
    </row>
    <row r="174" spans="1:13" x14ac:dyDescent="0.3">
      <c r="A174">
        <v>-1</v>
      </c>
      <c r="B174">
        <v>-1</v>
      </c>
      <c r="C174">
        <v>-1</v>
      </c>
      <c r="D174">
        <v>-1</v>
      </c>
      <c r="E174">
        <v>-1</v>
      </c>
      <c r="F174">
        <v>-1</v>
      </c>
      <c r="G174">
        <v>-1</v>
      </c>
      <c r="H174">
        <v>-1</v>
      </c>
      <c r="I174">
        <v>-1</v>
      </c>
      <c r="J174">
        <v>-1</v>
      </c>
      <c r="K174">
        <v>-1</v>
      </c>
      <c r="L174">
        <v>-1</v>
      </c>
      <c r="M174">
        <v>-1</v>
      </c>
    </row>
    <row r="175" spans="1:13" x14ac:dyDescent="0.3">
      <c r="A175">
        <v>-1</v>
      </c>
      <c r="B175">
        <v>-1</v>
      </c>
      <c r="C175">
        <v>-1</v>
      </c>
      <c r="D175">
        <v>-1</v>
      </c>
      <c r="E175">
        <v>-1</v>
      </c>
      <c r="F175">
        <v>-1</v>
      </c>
      <c r="G175">
        <v>-1</v>
      </c>
      <c r="H175">
        <v>-1</v>
      </c>
      <c r="I175">
        <v>-1</v>
      </c>
      <c r="J175">
        <v>-1</v>
      </c>
      <c r="K175">
        <v>-1</v>
      </c>
      <c r="L175">
        <v>-1</v>
      </c>
      <c r="M175">
        <v>-1</v>
      </c>
    </row>
    <row r="176" spans="1:13" x14ac:dyDescent="0.3">
      <c r="A176">
        <v>-1</v>
      </c>
      <c r="B176">
        <v>-1</v>
      </c>
      <c r="C176">
        <v>-1</v>
      </c>
      <c r="D176">
        <v>-1</v>
      </c>
      <c r="E176">
        <v>-1</v>
      </c>
      <c r="F176">
        <v>-1</v>
      </c>
      <c r="G176">
        <v>-1</v>
      </c>
      <c r="H176">
        <v>-1</v>
      </c>
      <c r="I176">
        <v>-1</v>
      </c>
      <c r="J176">
        <v>-1</v>
      </c>
      <c r="K176">
        <v>-1</v>
      </c>
      <c r="L176">
        <v>-1</v>
      </c>
      <c r="M176">
        <v>-1</v>
      </c>
    </row>
    <row r="177" spans="1:13" x14ac:dyDescent="0.3">
      <c r="A177">
        <v>-1</v>
      </c>
      <c r="B177">
        <v>-1</v>
      </c>
      <c r="C177">
        <v>-1</v>
      </c>
      <c r="D177">
        <v>-1</v>
      </c>
      <c r="E177">
        <v>-1</v>
      </c>
      <c r="F177">
        <v>-1</v>
      </c>
      <c r="G177">
        <v>-1</v>
      </c>
      <c r="H177">
        <v>-1</v>
      </c>
      <c r="I177">
        <v>-1</v>
      </c>
      <c r="J177">
        <v>-1</v>
      </c>
      <c r="K177">
        <v>-1</v>
      </c>
      <c r="L177">
        <v>-1</v>
      </c>
      <c r="M177">
        <v>-1</v>
      </c>
    </row>
    <row r="178" spans="1:13" x14ac:dyDescent="0.3">
      <c r="A178">
        <v>-1</v>
      </c>
      <c r="B178">
        <v>-1</v>
      </c>
      <c r="C178">
        <v>-1</v>
      </c>
      <c r="D178">
        <v>-1</v>
      </c>
      <c r="E178">
        <v>-1</v>
      </c>
      <c r="F178">
        <v>-1</v>
      </c>
      <c r="G178">
        <v>-1</v>
      </c>
      <c r="H178">
        <v>-1</v>
      </c>
      <c r="I178">
        <v>-1</v>
      </c>
      <c r="J178">
        <v>-1</v>
      </c>
      <c r="K178">
        <v>-1</v>
      </c>
      <c r="L178">
        <v>-1</v>
      </c>
      <c r="M178">
        <v>-1</v>
      </c>
    </row>
    <row r="179" spans="1:13" x14ac:dyDescent="0.3">
      <c r="A179">
        <v>-1</v>
      </c>
      <c r="B179">
        <v>-1</v>
      </c>
      <c r="C179">
        <v>-1</v>
      </c>
      <c r="D179">
        <v>-1</v>
      </c>
      <c r="E179">
        <v>-1</v>
      </c>
      <c r="F179">
        <v>-1</v>
      </c>
      <c r="G179">
        <v>-1</v>
      </c>
      <c r="H179">
        <v>-1</v>
      </c>
      <c r="I179">
        <v>-1</v>
      </c>
      <c r="J179">
        <v>-1</v>
      </c>
      <c r="K179">
        <v>-1</v>
      </c>
      <c r="L179">
        <v>-1</v>
      </c>
      <c r="M179">
        <v>-1</v>
      </c>
    </row>
    <row r="180" spans="1:13" x14ac:dyDescent="0.3">
      <c r="A180">
        <v>-1</v>
      </c>
      <c r="B180">
        <v>-1</v>
      </c>
      <c r="C180">
        <v>-1</v>
      </c>
      <c r="D180">
        <v>-1</v>
      </c>
      <c r="E180">
        <v>-1</v>
      </c>
      <c r="F180">
        <v>-1</v>
      </c>
      <c r="G180">
        <v>-1</v>
      </c>
      <c r="H180">
        <v>-1</v>
      </c>
      <c r="I180">
        <v>-1</v>
      </c>
      <c r="J180">
        <v>-1</v>
      </c>
      <c r="K180">
        <v>-1</v>
      </c>
      <c r="L180">
        <v>-1</v>
      </c>
      <c r="M180">
        <v>-1</v>
      </c>
    </row>
    <row r="181" spans="1:13" x14ac:dyDescent="0.3">
      <c r="A181">
        <v>-1</v>
      </c>
      <c r="B181">
        <v>-1</v>
      </c>
      <c r="C181">
        <v>-1</v>
      </c>
      <c r="D181">
        <v>-1</v>
      </c>
      <c r="E181">
        <v>-1</v>
      </c>
      <c r="F181">
        <v>-1</v>
      </c>
      <c r="G181">
        <v>-1</v>
      </c>
      <c r="H181">
        <v>-1</v>
      </c>
      <c r="I181">
        <v>-1</v>
      </c>
      <c r="J181">
        <v>-1</v>
      </c>
      <c r="K181">
        <v>-1</v>
      </c>
      <c r="L181">
        <v>-1</v>
      </c>
      <c r="M181">
        <v>-1</v>
      </c>
    </row>
    <row r="182" spans="1:13" x14ac:dyDescent="0.3">
      <c r="A182">
        <v>-1</v>
      </c>
      <c r="B182">
        <v>-1</v>
      </c>
      <c r="C182">
        <v>-1</v>
      </c>
      <c r="D182">
        <v>-1</v>
      </c>
      <c r="E182">
        <v>-1</v>
      </c>
      <c r="F182">
        <v>-1</v>
      </c>
      <c r="G182">
        <v>-1</v>
      </c>
      <c r="H182">
        <v>-1</v>
      </c>
      <c r="I182">
        <v>-1</v>
      </c>
      <c r="J182">
        <v>-1</v>
      </c>
      <c r="K182">
        <v>-1</v>
      </c>
      <c r="L182">
        <v>-1</v>
      </c>
      <c r="M182">
        <v>-1</v>
      </c>
    </row>
    <row r="183" spans="1:13" x14ac:dyDescent="0.3">
      <c r="A183">
        <v>-1</v>
      </c>
      <c r="B183">
        <v>-1</v>
      </c>
      <c r="C183">
        <v>-1</v>
      </c>
      <c r="D183">
        <v>-1</v>
      </c>
      <c r="E183">
        <v>-1</v>
      </c>
      <c r="F183">
        <v>-1</v>
      </c>
      <c r="G183">
        <v>-1</v>
      </c>
      <c r="H183">
        <v>-1</v>
      </c>
      <c r="I183">
        <v>-1</v>
      </c>
      <c r="J183">
        <v>-1</v>
      </c>
      <c r="K183">
        <v>-1</v>
      </c>
      <c r="L183">
        <v>-1</v>
      </c>
      <c r="M183">
        <v>-1</v>
      </c>
    </row>
    <row r="184" spans="1:13" x14ac:dyDescent="0.3">
      <c r="A184">
        <v>-1</v>
      </c>
      <c r="B184">
        <v>-1</v>
      </c>
      <c r="C184">
        <v>-1</v>
      </c>
      <c r="D184">
        <v>-1</v>
      </c>
      <c r="E184">
        <v>-1</v>
      </c>
      <c r="F184">
        <v>-1</v>
      </c>
      <c r="G184">
        <v>-1</v>
      </c>
      <c r="H184">
        <v>-1</v>
      </c>
      <c r="I184">
        <v>-1</v>
      </c>
      <c r="J184">
        <v>-1</v>
      </c>
      <c r="K184">
        <v>-1</v>
      </c>
      <c r="L184">
        <v>-1</v>
      </c>
      <c r="M184">
        <v>-1</v>
      </c>
    </row>
    <row r="185" spans="1:13" x14ac:dyDescent="0.3">
      <c r="A185">
        <v>-1</v>
      </c>
      <c r="B185">
        <v>-1</v>
      </c>
      <c r="C185">
        <v>-1</v>
      </c>
      <c r="D185">
        <v>-1</v>
      </c>
      <c r="E185">
        <v>-1</v>
      </c>
      <c r="F185">
        <v>-1</v>
      </c>
      <c r="G185">
        <v>-1</v>
      </c>
      <c r="H185">
        <v>-1</v>
      </c>
      <c r="I185">
        <v>-1</v>
      </c>
      <c r="J185">
        <v>-1</v>
      </c>
      <c r="K185">
        <v>-1</v>
      </c>
      <c r="L185">
        <v>-1</v>
      </c>
      <c r="M185">
        <v>-1</v>
      </c>
    </row>
    <row r="186" spans="1:13" x14ac:dyDescent="0.3">
      <c r="A186">
        <v>-1</v>
      </c>
      <c r="B186">
        <v>-1</v>
      </c>
      <c r="C186">
        <v>-1</v>
      </c>
      <c r="D186">
        <v>-1</v>
      </c>
      <c r="E186">
        <v>-1</v>
      </c>
      <c r="F186">
        <v>-1</v>
      </c>
      <c r="G186">
        <v>-1</v>
      </c>
      <c r="H186">
        <v>-1</v>
      </c>
      <c r="I186">
        <v>-1</v>
      </c>
      <c r="J186">
        <v>-1</v>
      </c>
      <c r="K186">
        <v>-1</v>
      </c>
      <c r="L186">
        <v>-1</v>
      </c>
      <c r="M186">
        <v>-1</v>
      </c>
    </row>
    <row r="187" spans="1:13" x14ac:dyDescent="0.3">
      <c r="A187">
        <v>-1</v>
      </c>
      <c r="B187">
        <v>-1</v>
      </c>
      <c r="C187">
        <v>-1</v>
      </c>
      <c r="D187">
        <v>-1</v>
      </c>
      <c r="E187">
        <v>-1</v>
      </c>
      <c r="F187">
        <v>-1</v>
      </c>
      <c r="G187">
        <v>-1</v>
      </c>
      <c r="H187">
        <v>-1</v>
      </c>
      <c r="I187">
        <v>-1</v>
      </c>
      <c r="J187">
        <v>-1</v>
      </c>
      <c r="K187">
        <v>-1</v>
      </c>
      <c r="L187">
        <v>-1</v>
      </c>
      <c r="M187">
        <v>-1</v>
      </c>
    </row>
    <row r="188" spans="1:13" x14ac:dyDescent="0.3">
      <c r="A188">
        <v>-1</v>
      </c>
      <c r="B188">
        <v>-1</v>
      </c>
      <c r="C188">
        <v>-1</v>
      </c>
      <c r="D188">
        <v>-1</v>
      </c>
      <c r="E188">
        <v>-1</v>
      </c>
      <c r="F188">
        <v>-1</v>
      </c>
      <c r="G188">
        <v>-1</v>
      </c>
      <c r="H188">
        <v>-1</v>
      </c>
      <c r="I188">
        <v>-1</v>
      </c>
      <c r="J188">
        <v>-1</v>
      </c>
      <c r="K188">
        <v>-1</v>
      </c>
      <c r="L188">
        <v>-1</v>
      </c>
      <c r="M188">
        <v>-1</v>
      </c>
    </row>
    <row r="189" spans="1:13" x14ac:dyDescent="0.3">
      <c r="A189">
        <v>-1</v>
      </c>
      <c r="B189">
        <v>-1</v>
      </c>
      <c r="C189">
        <v>-1</v>
      </c>
      <c r="D189">
        <v>-1</v>
      </c>
      <c r="E189">
        <v>-1</v>
      </c>
      <c r="F189">
        <v>-1</v>
      </c>
      <c r="G189">
        <v>-1</v>
      </c>
      <c r="H189">
        <v>-1</v>
      </c>
      <c r="I189">
        <v>-1</v>
      </c>
      <c r="J189">
        <v>-1</v>
      </c>
      <c r="K189">
        <v>-1</v>
      </c>
      <c r="L189">
        <v>-1</v>
      </c>
      <c r="M189">
        <v>-1</v>
      </c>
    </row>
    <row r="190" spans="1:13" x14ac:dyDescent="0.3">
      <c r="A190">
        <v>-1</v>
      </c>
      <c r="B190">
        <v>-1</v>
      </c>
      <c r="C190">
        <v>-1</v>
      </c>
      <c r="D190">
        <v>-1</v>
      </c>
      <c r="E190">
        <v>-1</v>
      </c>
      <c r="F190">
        <v>-1</v>
      </c>
      <c r="G190">
        <v>-1</v>
      </c>
      <c r="H190">
        <v>-1</v>
      </c>
      <c r="I190">
        <v>-1</v>
      </c>
      <c r="J190">
        <v>-1</v>
      </c>
      <c r="K190">
        <v>-1</v>
      </c>
      <c r="L190">
        <v>-1</v>
      </c>
      <c r="M190">
        <v>-1</v>
      </c>
    </row>
    <row r="191" spans="1:13" x14ac:dyDescent="0.3">
      <c r="A191">
        <v>-1</v>
      </c>
      <c r="B191">
        <v>-1</v>
      </c>
      <c r="C191">
        <v>-1</v>
      </c>
      <c r="D191">
        <v>-1</v>
      </c>
      <c r="E191">
        <v>-1</v>
      </c>
      <c r="F191">
        <v>-1</v>
      </c>
      <c r="G191">
        <v>-1</v>
      </c>
      <c r="H191">
        <v>-1</v>
      </c>
      <c r="I191">
        <v>-1</v>
      </c>
      <c r="J191">
        <v>-1</v>
      </c>
      <c r="K191">
        <v>-1</v>
      </c>
      <c r="L191">
        <v>-1</v>
      </c>
      <c r="M191">
        <v>-1</v>
      </c>
    </row>
    <row r="192" spans="1:13" x14ac:dyDescent="0.3">
      <c r="A192">
        <v>-1</v>
      </c>
      <c r="B192">
        <v>-1</v>
      </c>
      <c r="C192">
        <v>-1</v>
      </c>
      <c r="D192">
        <v>-1</v>
      </c>
      <c r="E192">
        <v>-1</v>
      </c>
      <c r="F192">
        <v>-1</v>
      </c>
      <c r="G192">
        <v>-1</v>
      </c>
      <c r="H192">
        <v>-1</v>
      </c>
      <c r="I192">
        <v>-1</v>
      </c>
      <c r="J192">
        <v>-1</v>
      </c>
      <c r="K192">
        <v>-1</v>
      </c>
      <c r="L192">
        <v>-1</v>
      </c>
      <c r="M192">
        <v>-1</v>
      </c>
    </row>
    <row r="193" spans="1:13" x14ac:dyDescent="0.3">
      <c r="A193">
        <v>-1</v>
      </c>
      <c r="B193">
        <v>-1</v>
      </c>
      <c r="C193">
        <v>-1</v>
      </c>
      <c r="D193">
        <v>-1</v>
      </c>
      <c r="E193">
        <v>-1</v>
      </c>
      <c r="F193">
        <v>-1</v>
      </c>
      <c r="G193">
        <v>-1</v>
      </c>
      <c r="H193">
        <v>-1</v>
      </c>
      <c r="I193">
        <v>-1</v>
      </c>
      <c r="J193">
        <v>-1</v>
      </c>
      <c r="K193">
        <v>-1</v>
      </c>
      <c r="L193">
        <v>-1</v>
      </c>
      <c r="M193">
        <v>-1</v>
      </c>
    </row>
    <row r="194" spans="1:13" x14ac:dyDescent="0.3">
      <c r="A194">
        <v>-1</v>
      </c>
      <c r="B194">
        <v>-1</v>
      </c>
      <c r="C194">
        <v>-1</v>
      </c>
      <c r="D194">
        <v>-1</v>
      </c>
      <c r="E194">
        <v>-1</v>
      </c>
      <c r="F194">
        <v>-1</v>
      </c>
      <c r="G194">
        <v>-1</v>
      </c>
      <c r="H194">
        <v>-1</v>
      </c>
      <c r="I194">
        <v>-1</v>
      </c>
      <c r="J194">
        <v>-1</v>
      </c>
      <c r="K194">
        <v>-1</v>
      </c>
      <c r="L194">
        <v>-1</v>
      </c>
      <c r="M194">
        <v>-1</v>
      </c>
    </row>
    <row r="195" spans="1:13" x14ac:dyDescent="0.3">
      <c r="A195">
        <v>-1</v>
      </c>
      <c r="B195">
        <v>-1</v>
      </c>
      <c r="C195">
        <v>-1</v>
      </c>
      <c r="D195">
        <v>-1</v>
      </c>
      <c r="E195">
        <v>-1</v>
      </c>
      <c r="F195">
        <v>-1</v>
      </c>
      <c r="G195">
        <v>-1</v>
      </c>
      <c r="H195">
        <v>-1</v>
      </c>
      <c r="I195">
        <v>-1</v>
      </c>
      <c r="J195">
        <v>-1</v>
      </c>
      <c r="K195">
        <v>-1</v>
      </c>
      <c r="L195">
        <v>-1</v>
      </c>
      <c r="M195">
        <v>-1</v>
      </c>
    </row>
    <row r="196" spans="1:13" x14ac:dyDescent="0.3">
      <c r="A196">
        <v>-1</v>
      </c>
      <c r="B196">
        <v>-1</v>
      </c>
      <c r="C196">
        <v>-1</v>
      </c>
      <c r="D196">
        <v>-1</v>
      </c>
      <c r="E196">
        <v>-1</v>
      </c>
      <c r="F196">
        <v>-1</v>
      </c>
      <c r="G196">
        <v>-1</v>
      </c>
      <c r="H196">
        <v>-1</v>
      </c>
      <c r="I196">
        <v>-1</v>
      </c>
      <c r="J196">
        <v>-1</v>
      </c>
      <c r="K196">
        <v>-1</v>
      </c>
      <c r="L196">
        <v>-1</v>
      </c>
      <c r="M196">
        <v>-1</v>
      </c>
    </row>
    <row r="197" spans="1:13" x14ac:dyDescent="0.3">
      <c r="A197">
        <v>-1</v>
      </c>
      <c r="B197">
        <v>-1</v>
      </c>
      <c r="C197">
        <v>-1</v>
      </c>
      <c r="D197">
        <v>-1</v>
      </c>
      <c r="E197">
        <v>-1</v>
      </c>
      <c r="F197">
        <v>-1</v>
      </c>
      <c r="G197">
        <v>-1</v>
      </c>
      <c r="H197">
        <v>-1</v>
      </c>
      <c r="I197">
        <v>-1</v>
      </c>
      <c r="J197">
        <v>-1</v>
      </c>
      <c r="K197">
        <v>-1</v>
      </c>
      <c r="L197">
        <v>-1</v>
      </c>
      <c r="M197">
        <v>-1</v>
      </c>
    </row>
    <row r="198" spans="1:13" x14ac:dyDescent="0.3">
      <c r="A198">
        <v>-1</v>
      </c>
      <c r="B198">
        <v>-1</v>
      </c>
      <c r="C198">
        <v>-1</v>
      </c>
      <c r="D198">
        <v>-1</v>
      </c>
      <c r="E198">
        <v>-1</v>
      </c>
      <c r="F198">
        <v>-1</v>
      </c>
      <c r="G198">
        <v>-1</v>
      </c>
      <c r="H198">
        <v>-1</v>
      </c>
      <c r="I198">
        <v>-1</v>
      </c>
      <c r="J198">
        <v>-1</v>
      </c>
      <c r="K198">
        <v>-1</v>
      </c>
      <c r="L198">
        <v>-1</v>
      </c>
      <c r="M198">
        <v>-1</v>
      </c>
    </row>
    <row r="199" spans="1:13" x14ac:dyDescent="0.3">
      <c r="A199">
        <v>-1</v>
      </c>
      <c r="B199">
        <v>-1</v>
      </c>
      <c r="C199">
        <v>-1</v>
      </c>
      <c r="D199">
        <v>-1</v>
      </c>
      <c r="E199">
        <v>-1</v>
      </c>
      <c r="F199">
        <v>-1</v>
      </c>
      <c r="G199">
        <v>-1</v>
      </c>
      <c r="H199">
        <v>-1</v>
      </c>
      <c r="I199">
        <v>-1</v>
      </c>
      <c r="J199">
        <v>-1</v>
      </c>
      <c r="K199">
        <v>-1</v>
      </c>
      <c r="L199">
        <v>-1</v>
      </c>
      <c r="M199">
        <v>-1</v>
      </c>
    </row>
    <row r="200" spans="1:13" x14ac:dyDescent="0.3">
      <c r="A200">
        <v>-1</v>
      </c>
      <c r="B200">
        <v>-1</v>
      </c>
      <c r="C200">
        <v>-1</v>
      </c>
      <c r="D200">
        <v>-1</v>
      </c>
      <c r="E200">
        <v>-1</v>
      </c>
      <c r="F200">
        <v>-1</v>
      </c>
      <c r="G200">
        <v>-1</v>
      </c>
      <c r="H200">
        <v>-1</v>
      </c>
      <c r="I200">
        <v>-1</v>
      </c>
      <c r="J200">
        <v>-1</v>
      </c>
      <c r="K200">
        <v>-1</v>
      </c>
      <c r="L200">
        <v>-1</v>
      </c>
      <c r="M200">
        <v>-1</v>
      </c>
    </row>
    <row r="201" spans="1:13" x14ac:dyDescent="0.3">
      <c r="A201">
        <v>-1</v>
      </c>
      <c r="B201">
        <v>-1</v>
      </c>
      <c r="C201">
        <v>-1</v>
      </c>
      <c r="D201">
        <v>-1</v>
      </c>
      <c r="E201">
        <v>-1</v>
      </c>
      <c r="F201">
        <v>-1</v>
      </c>
      <c r="G201">
        <v>-1</v>
      </c>
      <c r="H201">
        <v>-1</v>
      </c>
      <c r="I201">
        <v>-1</v>
      </c>
      <c r="J201">
        <v>-1</v>
      </c>
      <c r="K201">
        <v>-1</v>
      </c>
      <c r="L201">
        <v>-1</v>
      </c>
      <c r="M201">
        <v>-1</v>
      </c>
    </row>
    <row r="202" spans="1:13" x14ac:dyDescent="0.3">
      <c r="A202">
        <v>-1</v>
      </c>
      <c r="B202">
        <v>-1</v>
      </c>
      <c r="C202">
        <v>-1</v>
      </c>
      <c r="D202">
        <v>-1</v>
      </c>
      <c r="E202">
        <v>-1</v>
      </c>
      <c r="F202">
        <v>-1</v>
      </c>
      <c r="G202">
        <v>-1</v>
      </c>
      <c r="H202">
        <v>-1</v>
      </c>
      <c r="I202">
        <v>-1</v>
      </c>
      <c r="J202">
        <v>-1</v>
      </c>
      <c r="K202">
        <v>-1</v>
      </c>
      <c r="L202">
        <v>-1</v>
      </c>
      <c r="M202">
        <v>-1</v>
      </c>
    </row>
    <row r="203" spans="1:13" x14ac:dyDescent="0.3">
      <c r="A203">
        <v>-1</v>
      </c>
      <c r="B203">
        <v>-1</v>
      </c>
      <c r="C203">
        <v>-1</v>
      </c>
      <c r="D203">
        <v>-1</v>
      </c>
      <c r="E203">
        <v>-1</v>
      </c>
      <c r="F203">
        <v>-1</v>
      </c>
      <c r="G203">
        <v>-1</v>
      </c>
      <c r="H203">
        <v>-1</v>
      </c>
      <c r="I203">
        <v>-1</v>
      </c>
      <c r="J203">
        <v>-1</v>
      </c>
      <c r="K203">
        <v>-1</v>
      </c>
      <c r="L203">
        <v>-1</v>
      </c>
      <c r="M203">
        <v>-1</v>
      </c>
    </row>
    <row r="204" spans="1:13" x14ac:dyDescent="0.3">
      <c r="A204">
        <v>-1</v>
      </c>
      <c r="B204">
        <v>-1</v>
      </c>
      <c r="C204">
        <v>-1</v>
      </c>
      <c r="D204">
        <v>-1</v>
      </c>
      <c r="E204">
        <v>-1</v>
      </c>
      <c r="F204">
        <v>-1</v>
      </c>
      <c r="G204">
        <v>-1</v>
      </c>
      <c r="H204">
        <v>-1</v>
      </c>
      <c r="I204">
        <v>-1</v>
      </c>
      <c r="J204">
        <v>-1</v>
      </c>
      <c r="K204">
        <v>-1</v>
      </c>
      <c r="L204">
        <v>-1</v>
      </c>
      <c r="M204">
        <v>-1</v>
      </c>
    </row>
    <row r="205" spans="1:13" x14ac:dyDescent="0.3">
      <c r="A205">
        <v>-1</v>
      </c>
      <c r="B205">
        <v>-1</v>
      </c>
      <c r="C205">
        <v>-1</v>
      </c>
      <c r="D205">
        <v>-1</v>
      </c>
      <c r="E205">
        <v>-1</v>
      </c>
      <c r="F205">
        <v>-1</v>
      </c>
      <c r="G205">
        <v>-1</v>
      </c>
      <c r="H205">
        <v>-1</v>
      </c>
      <c r="I205">
        <v>-1</v>
      </c>
      <c r="J205">
        <v>-1</v>
      </c>
      <c r="K205">
        <v>-1</v>
      </c>
      <c r="L205">
        <v>-1</v>
      </c>
      <c r="M205">
        <v>-1</v>
      </c>
    </row>
    <row r="206" spans="1:13" x14ac:dyDescent="0.3">
      <c r="A206">
        <v>-1</v>
      </c>
      <c r="B206">
        <v>-1</v>
      </c>
      <c r="C206">
        <v>-1</v>
      </c>
      <c r="D206">
        <v>-1</v>
      </c>
      <c r="E206">
        <v>-1</v>
      </c>
      <c r="F206">
        <v>-1</v>
      </c>
      <c r="G206">
        <v>-1</v>
      </c>
      <c r="H206">
        <v>-1</v>
      </c>
      <c r="I206">
        <v>-1</v>
      </c>
      <c r="J206">
        <v>-1</v>
      </c>
      <c r="K206">
        <v>-1</v>
      </c>
      <c r="L206">
        <v>-1</v>
      </c>
      <c r="M206">
        <v>-1</v>
      </c>
    </row>
  </sheetData>
  <sheetProtection sheet="1" objects="1" scenarios="1"/>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7"/>
  <dimension ref="A1:M206"/>
  <sheetViews>
    <sheetView workbookViewId="0"/>
  </sheetViews>
  <sheetFormatPr baseColWidth="10" defaultRowHeight="14.4" x14ac:dyDescent="0.3"/>
  <sheetData>
    <row r="1" spans="1:13" x14ac:dyDescent="0.3">
      <c r="A1" t="s">
        <v>728</v>
      </c>
      <c r="B1" t="s">
        <v>729</v>
      </c>
      <c r="C1" t="s">
        <v>730</v>
      </c>
      <c r="D1" t="s">
        <v>731</v>
      </c>
      <c r="E1" t="s">
        <v>732</v>
      </c>
      <c r="F1" t="s">
        <v>733</v>
      </c>
      <c r="G1" t="s">
        <v>734</v>
      </c>
      <c r="H1" t="s">
        <v>735</v>
      </c>
      <c r="I1" t="s">
        <v>736</v>
      </c>
      <c r="J1" t="s">
        <v>737</v>
      </c>
      <c r="K1" t="s">
        <v>738</v>
      </c>
      <c r="L1" t="s">
        <v>739</v>
      </c>
      <c r="M1" t="s">
        <v>740</v>
      </c>
    </row>
    <row r="2" spans="1:13" x14ac:dyDescent="0.3">
      <c r="A2">
        <v>2940</v>
      </c>
      <c r="B2">
        <v>2985</v>
      </c>
      <c r="C2">
        <v>3125</v>
      </c>
      <c r="D2">
        <v>2950</v>
      </c>
      <c r="E2">
        <v>3132.5</v>
      </c>
      <c r="F2">
        <v>2750</v>
      </c>
      <c r="G2">
        <v>3020</v>
      </c>
      <c r="H2">
        <v>2990</v>
      </c>
      <c r="I2">
        <v>2980</v>
      </c>
      <c r="J2">
        <v>3034</v>
      </c>
      <c r="K2">
        <v>3000</v>
      </c>
      <c r="L2">
        <v>2950</v>
      </c>
      <c r="M2">
        <v>2990</v>
      </c>
    </row>
    <row r="3" spans="1:13" x14ac:dyDescent="0.3">
      <c r="A3">
        <v>335</v>
      </c>
      <c r="B3">
        <v>335</v>
      </c>
      <c r="C3">
        <v>275</v>
      </c>
      <c r="D3">
        <v>325</v>
      </c>
      <c r="E3">
        <v>262.5</v>
      </c>
      <c r="F3">
        <v>402.5</v>
      </c>
      <c r="G3">
        <v>380</v>
      </c>
      <c r="H3">
        <v>320</v>
      </c>
      <c r="I3">
        <v>335</v>
      </c>
      <c r="J3">
        <v>326</v>
      </c>
      <c r="K3">
        <v>320</v>
      </c>
      <c r="L3">
        <v>305</v>
      </c>
      <c r="M3">
        <v>395</v>
      </c>
    </row>
    <row r="4" spans="1:13" x14ac:dyDescent="0.3">
      <c r="A4">
        <v>325</v>
      </c>
      <c r="B4">
        <v>320</v>
      </c>
      <c r="C4">
        <v>280</v>
      </c>
      <c r="D4">
        <v>325</v>
      </c>
      <c r="E4">
        <v>360</v>
      </c>
      <c r="F4">
        <v>502.5</v>
      </c>
      <c r="G4">
        <v>335</v>
      </c>
      <c r="H4">
        <v>320</v>
      </c>
      <c r="I4">
        <v>335</v>
      </c>
      <c r="J4">
        <v>340</v>
      </c>
      <c r="K4">
        <v>310</v>
      </c>
      <c r="L4">
        <v>305</v>
      </c>
      <c r="M4">
        <v>255</v>
      </c>
    </row>
    <row r="5" spans="1:13" x14ac:dyDescent="0.3">
      <c r="A5">
        <v>980</v>
      </c>
      <c r="B5">
        <v>981</v>
      </c>
      <c r="C5">
        <v>805</v>
      </c>
      <c r="D5">
        <v>960</v>
      </c>
      <c r="E5">
        <v>712.5</v>
      </c>
      <c r="F5">
        <v>440</v>
      </c>
      <c r="G5">
        <v>1070</v>
      </c>
      <c r="H5">
        <v>950</v>
      </c>
      <c r="I5">
        <v>1000</v>
      </c>
      <c r="J5">
        <v>994</v>
      </c>
      <c r="K5">
        <v>900</v>
      </c>
      <c r="L5">
        <v>895</v>
      </c>
      <c r="M5">
        <v>880</v>
      </c>
    </row>
    <row r="6" spans="1:13" x14ac:dyDescent="0.3">
      <c r="A6">
        <v>960</v>
      </c>
      <c r="B6">
        <v>980</v>
      </c>
      <c r="C6">
        <v>770</v>
      </c>
      <c r="D6">
        <v>960</v>
      </c>
      <c r="E6">
        <v>845</v>
      </c>
      <c r="F6">
        <v>615</v>
      </c>
      <c r="G6">
        <v>1015</v>
      </c>
      <c r="H6">
        <v>940</v>
      </c>
      <c r="I6">
        <v>1000</v>
      </c>
      <c r="J6">
        <v>980</v>
      </c>
      <c r="K6">
        <v>905</v>
      </c>
      <c r="L6">
        <v>900</v>
      </c>
      <c r="M6">
        <v>470</v>
      </c>
    </row>
    <row r="7" spans="1:13" x14ac:dyDescent="0.3">
      <c r="A7">
        <v>0</v>
      </c>
      <c r="B7">
        <v>-1</v>
      </c>
      <c r="C7">
        <v>930</v>
      </c>
      <c r="D7">
        <v>560</v>
      </c>
      <c r="E7">
        <v>1870</v>
      </c>
      <c r="F7">
        <v>690</v>
      </c>
      <c r="G7">
        <v>550</v>
      </c>
      <c r="H7">
        <v>0</v>
      </c>
      <c r="I7">
        <v>500</v>
      </c>
      <c r="J7">
        <v>-1</v>
      </c>
      <c r="K7">
        <v>300</v>
      </c>
      <c r="L7">
        <v>0</v>
      </c>
      <c r="M7">
        <v>1785</v>
      </c>
    </row>
    <row r="8" spans="1:13" x14ac:dyDescent="0.3">
      <c r="A8">
        <v>305</v>
      </c>
      <c r="B8">
        <v>38</v>
      </c>
      <c r="C8">
        <v>1300</v>
      </c>
      <c r="D8">
        <v>580</v>
      </c>
      <c r="E8">
        <v>1900</v>
      </c>
      <c r="F8">
        <v>1180</v>
      </c>
      <c r="G8">
        <v>660</v>
      </c>
      <c r="H8">
        <v>40</v>
      </c>
      <c r="I8">
        <v>540</v>
      </c>
      <c r="J8">
        <v>37</v>
      </c>
      <c r="K8">
        <v>1240</v>
      </c>
      <c r="L8">
        <v>100</v>
      </c>
      <c r="M8">
        <v>1930</v>
      </c>
    </row>
    <row r="9" spans="1:13" x14ac:dyDescent="0.3">
      <c r="A9">
        <v>330</v>
      </c>
      <c r="B9">
        <v>120</v>
      </c>
      <c r="C9">
        <v>1610</v>
      </c>
      <c r="D9">
        <v>880</v>
      </c>
      <c r="E9">
        <v>2000</v>
      </c>
      <c r="F9">
        <v>-1</v>
      </c>
      <c r="G9">
        <v>755</v>
      </c>
      <c r="H9">
        <v>300</v>
      </c>
      <c r="I9">
        <v>590</v>
      </c>
      <c r="J9">
        <v>245</v>
      </c>
      <c r="K9">
        <v>1330</v>
      </c>
      <c r="L9">
        <v>378</v>
      </c>
      <c r="M9">
        <v>-1</v>
      </c>
    </row>
    <row r="10" spans="1:13" x14ac:dyDescent="0.3">
      <c r="A10">
        <v>360</v>
      </c>
      <c r="B10">
        <v>200</v>
      </c>
      <c r="C10">
        <v>2090</v>
      </c>
      <c r="D10">
        <v>990</v>
      </c>
      <c r="E10">
        <v>-1</v>
      </c>
      <c r="F10">
        <v>-1</v>
      </c>
      <c r="G10">
        <v>780</v>
      </c>
      <c r="H10">
        <v>382</v>
      </c>
      <c r="I10">
        <v>650</v>
      </c>
      <c r="J10">
        <v>330</v>
      </c>
      <c r="K10">
        <v>1385</v>
      </c>
      <c r="L10">
        <v>430</v>
      </c>
      <c r="M10">
        <v>-1</v>
      </c>
    </row>
    <row r="11" spans="1:13" x14ac:dyDescent="0.3">
      <c r="A11">
        <v>500</v>
      </c>
      <c r="B11">
        <v>222</v>
      </c>
      <c r="C11">
        <v>2170</v>
      </c>
      <c r="D11">
        <v>1100</v>
      </c>
      <c r="E11">
        <v>-1</v>
      </c>
      <c r="F11">
        <v>-1</v>
      </c>
      <c r="G11">
        <v>800</v>
      </c>
      <c r="H11">
        <v>500</v>
      </c>
      <c r="I11">
        <v>819</v>
      </c>
      <c r="J11">
        <v>420</v>
      </c>
      <c r="K11">
        <v>1420</v>
      </c>
      <c r="L11">
        <v>525</v>
      </c>
      <c r="M11">
        <v>-1</v>
      </c>
    </row>
    <row r="12" spans="1:13" x14ac:dyDescent="0.3">
      <c r="A12">
        <v>520</v>
      </c>
      <c r="B12">
        <v>250</v>
      </c>
      <c r="C12">
        <v>2250</v>
      </c>
      <c r="D12">
        <v>1250</v>
      </c>
      <c r="E12">
        <v>-1</v>
      </c>
      <c r="F12">
        <v>-1</v>
      </c>
      <c r="G12">
        <v>830</v>
      </c>
      <c r="H12">
        <v>520</v>
      </c>
      <c r="I12">
        <v>870</v>
      </c>
      <c r="J12">
        <v>460</v>
      </c>
      <c r="K12">
        <v>1480</v>
      </c>
      <c r="L12">
        <v>655</v>
      </c>
      <c r="M12">
        <v>-1</v>
      </c>
    </row>
    <row r="13" spans="1:13" x14ac:dyDescent="0.3">
      <c r="A13">
        <v>580</v>
      </c>
      <c r="B13">
        <v>275</v>
      </c>
      <c r="C13">
        <v>-1</v>
      </c>
      <c r="D13">
        <v>1280</v>
      </c>
      <c r="E13">
        <v>-1</v>
      </c>
      <c r="F13">
        <v>-1</v>
      </c>
      <c r="G13">
        <v>850</v>
      </c>
      <c r="H13">
        <v>590</v>
      </c>
      <c r="I13">
        <v>1030</v>
      </c>
      <c r="J13">
        <v>480</v>
      </c>
      <c r="K13">
        <v>1515</v>
      </c>
      <c r="L13">
        <v>720</v>
      </c>
      <c r="M13">
        <v>-1</v>
      </c>
    </row>
    <row r="14" spans="1:13" x14ac:dyDescent="0.3">
      <c r="A14">
        <v>600</v>
      </c>
      <c r="B14">
        <v>300</v>
      </c>
      <c r="C14">
        <v>-1</v>
      </c>
      <c r="D14">
        <v>1300</v>
      </c>
      <c r="E14">
        <v>-1</v>
      </c>
      <c r="F14">
        <v>-1</v>
      </c>
      <c r="G14">
        <v>870</v>
      </c>
      <c r="H14">
        <v>620</v>
      </c>
      <c r="I14">
        <v>1110</v>
      </c>
      <c r="J14">
        <v>500</v>
      </c>
      <c r="K14">
        <v>1640</v>
      </c>
      <c r="L14">
        <v>741</v>
      </c>
      <c r="M14">
        <v>-1</v>
      </c>
    </row>
    <row r="15" spans="1:13" x14ac:dyDescent="0.3">
      <c r="A15">
        <v>640</v>
      </c>
      <c r="B15">
        <v>320</v>
      </c>
      <c r="C15">
        <v>-1</v>
      </c>
      <c r="D15">
        <v>1340</v>
      </c>
      <c r="E15">
        <v>-1</v>
      </c>
      <c r="F15">
        <v>-1</v>
      </c>
      <c r="G15">
        <v>925</v>
      </c>
      <c r="H15">
        <v>650</v>
      </c>
      <c r="I15">
        <v>1130</v>
      </c>
      <c r="J15">
        <v>520</v>
      </c>
      <c r="K15">
        <v>1750</v>
      </c>
      <c r="L15">
        <v>780</v>
      </c>
      <c r="M15">
        <v>-1</v>
      </c>
    </row>
    <row r="16" spans="1:13" x14ac:dyDescent="0.3">
      <c r="A16">
        <v>660</v>
      </c>
      <c r="B16">
        <v>340</v>
      </c>
      <c r="C16">
        <v>-1</v>
      </c>
      <c r="D16">
        <v>1360</v>
      </c>
      <c r="E16">
        <v>-1</v>
      </c>
      <c r="F16">
        <v>-1</v>
      </c>
      <c r="G16">
        <v>950</v>
      </c>
      <c r="H16">
        <v>675</v>
      </c>
      <c r="I16">
        <v>1180</v>
      </c>
      <c r="J16">
        <v>550</v>
      </c>
      <c r="K16">
        <v>1890</v>
      </c>
      <c r="L16">
        <v>820</v>
      </c>
      <c r="M16">
        <v>-1</v>
      </c>
    </row>
    <row r="17" spans="1:13" x14ac:dyDescent="0.3">
      <c r="A17">
        <v>720</v>
      </c>
      <c r="B17">
        <v>360</v>
      </c>
      <c r="C17">
        <v>-1</v>
      </c>
      <c r="D17">
        <v>1384</v>
      </c>
      <c r="E17">
        <v>-1</v>
      </c>
      <c r="F17">
        <v>-1</v>
      </c>
      <c r="G17">
        <v>980</v>
      </c>
      <c r="H17">
        <v>710</v>
      </c>
      <c r="I17">
        <v>1230</v>
      </c>
      <c r="J17">
        <v>600</v>
      </c>
      <c r="K17">
        <v>1950</v>
      </c>
      <c r="L17">
        <v>840</v>
      </c>
      <c r="M17">
        <v>-1</v>
      </c>
    </row>
    <row r="18" spans="1:13" x14ac:dyDescent="0.3">
      <c r="A18">
        <v>745</v>
      </c>
      <c r="B18">
        <v>380</v>
      </c>
      <c r="C18">
        <v>-1</v>
      </c>
      <c r="D18">
        <v>1450</v>
      </c>
      <c r="E18">
        <v>-1</v>
      </c>
      <c r="F18">
        <v>-1</v>
      </c>
      <c r="G18">
        <v>1000</v>
      </c>
      <c r="H18">
        <v>730</v>
      </c>
      <c r="I18">
        <v>1250</v>
      </c>
      <c r="J18">
        <v>620</v>
      </c>
      <c r="K18">
        <v>2000</v>
      </c>
      <c r="L18">
        <v>900</v>
      </c>
      <c r="M18">
        <v>-1</v>
      </c>
    </row>
    <row r="19" spans="1:13" x14ac:dyDescent="0.3">
      <c r="A19">
        <v>810</v>
      </c>
      <c r="B19">
        <v>400</v>
      </c>
      <c r="C19">
        <v>-1</v>
      </c>
      <c r="D19">
        <v>1500</v>
      </c>
      <c r="E19">
        <v>-1</v>
      </c>
      <c r="F19">
        <v>-1</v>
      </c>
      <c r="G19">
        <v>1200</v>
      </c>
      <c r="H19">
        <v>750</v>
      </c>
      <c r="I19">
        <v>1280</v>
      </c>
      <c r="J19">
        <v>640</v>
      </c>
      <c r="K19">
        <v>2030</v>
      </c>
      <c r="L19">
        <v>1000</v>
      </c>
      <c r="M19">
        <v>-1</v>
      </c>
    </row>
    <row r="20" spans="1:13" x14ac:dyDescent="0.3">
      <c r="A20">
        <v>840</v>
      </c>
      <c r="B20">
        <v>420</v>
      </c>
      <c r="C20">
        <v>-1</v>
      </c>
      <c r="D20">
        <v>1610</v>
      </c>
      <c r="E20">
        <v>-1</v>
      </c>
      <c r="F20">
        <v>-1</v>
      </c>
      <c r="G20">
        <v>1225</v>
      </c>
      <c r="H20">
        <v>780</v>
      </c>
      <c r="I20">
        <v>1380</v>
      </c>
      <c r="J20">
        <v>665</v>
      </c>
      <c r="K20">
        <v>4660</v>
      </c>
      <c r="L20">
        <v>1030</v>
      </c>
      <c r="M20">
        <v>-1</v>
      </c>
    </row>
    <row r="21" spans="1:13" x14ac:dyDescent="0.3">
      <c r="A21">
        <v>900</v>
      </c>
      <c r="B21">
        <v>440</v>
      </c>
      <c r="C21">
        <v>-1</v>
      </c>
      <c r="D21">
        <v>1650</v>
      </c>
      <c r="E21">
        <v>-1</v>
      </c>
      <c r="F21">
        <v>-1</v>
      </c>
      <c r="G21">
        <v>1345</v>
      </c>
      <c r="H21">
        <v>800</v>
      </c>
      <c r="I21">
        <v>1450</v>
      </c>
      <c r="J21">
        <v>720</v>
      </c>
      <c r="K21">
        <v>-1</v>
      </c>
      <c r="L21">
        <v>1100</v>
      </c>
      <c r="M21">
        <v>-1</v>
      </c>
    </row>
    <row r="22" spans="1:13" x14ac:dyDescent="0.3">
      <c r="A22">
        <v>940</v>
      </c>
      <c r="B22">
        <v>460</v>
      </c>
      <c r="C22">
        <v>-1</v>
      </c>
      <c r="D22">
        <v>1716</v>
      </c>
      <c r="E22">
        <v>-1</v>
      </c>
      <c r="F22">
        <v>-1</v>
      </c>
      <c r="G22">
        <v>1374</v>
      </c>
      <c r="H22">
        <v>820</v>
      </c>
      <c r="I22">
        <v>1520</v>
      </c>
      <c r="J22">
        <v>800</v>
      </c>
      <c r="K22">
        <v>-1</v>
      </c>
      <c r="L22">
        <v>1175</v>
      </c>
      <c r="M22">
        <v>-1</v>
      </c>
    </row>
    <row r="23" spans="1:13" x14ac:dyDescent="0.3">
      <c r="A23">
        <v>980</v>
      </c>
      <c r="B23">
        <v>480</v>
      </c>
      <c r="C23">
        <v>-1</v>
      </c>
      <c r="D23">
        <v>1760</v>
      </c>
      <c r="E23">
        <v>-1</v>
      </c>
      <c r="F23">
        <v>-1</v>
      </c>
      <c r="G23">
        <v>1480</v>
      </c>
      <c r="H23">
        <v>860</v>
      </c>
      <c r="I23">
        <v>1560</v>
      </c>
      <c r="J23">
        <v>820</v>
      </c>
      <c r="K23">
        <v>-1</v>
      </c>
      <c r="L23">
        <v>1270</v>
      </c>
      <c r="M23">
        <v>-1</v>
      </c>
    </row>
    <row r="24" spans="1:13" x14ac:dyDescent="0.3">
      <c r="A24">
        <v>1010</v>
      </c>
      <c r="B24">
        <v>500</v>
      </c>
      <c r="C24">
        <v>-1</v>
      </c>
      <c r="D24">
        <v>1820</v>
      </c>
      <c r="E24">
        <v>-1</v>
      </c>
      <c r="F24">
        <v>-1</v>
      </c>
      <c r="G24">
        <v>1535</v>
      </c>
      <c r="H24">
        <v>900</v>
      </c>
      <c r="I24">
        <v>1605</v>
      </c>
      <c r="J24">
        <v>840</v>
      </c>
      <c r="K24">
        <v>-1</v>
      </c>
      <c r="L24">
        <v>1290</v>
      </c>
      <c r="M24">
        <v>-1</v>
      </c>
    </row>
    <row r="25" spans="1:13" x14ac:dyDescent="0.3">
      <c r="A25">
        <v>1050</v>
      </c>
      <c r="B25">
        <v>520</v>
      </c>
      <c r="C25">
        <v>-1</v>
      </c>
      <c r="D25">
        <v>1880</v>
      </c>
      <c r="E25">
        <v>-1</v>
      </c>
      <c r="F25">
        <v>-1</v>
      </c>
      <c r="G25">
        <v>1560</v>
      </c>
      <c r="H25">
        <v>920</v>
      </c>
      <c r="I25">
        <v>1645</v>
      </c>
      <c r="J25">
        <v>860</v>
      </c>
      <c r="K25">
        <v>-1</v>
      </c>
      <c r="L25">
        <v>1310</v>
      </c>
      <c r="M25">
        <v>-1</v>
      </c>
    </row>
    <row r="26" spans="1:13" x14ac:dyDescent="0.3">
      <c r="A26">
        <v>1140</v>
      </c>
      <c r="B26">
        <v>540</v>
      </c>
      <c r="C26">
        <v>-1</v>
      </c>
      <c r="D26">
        <v>1900</v>
      </c>
      <c r="E26">
        <v>-1</v>
      </c>
      <c r="F26">
        <v>-1</v>
      </c>
      <c r="G26">
        <v>1590</v>
      </c>
      <c r="H26">
        <v>940</v>
      </c>
      <c r="I26">
        <v>1685</v>
      </c>
      <c r="J26">
        <v>880</v>
      </c>
      <c r="K26">
        <v>-1</v>
      </c>
      <c r="L26">
        <v>1345</v>
      </c>
      <c r="M26">
        <v>-1</v>
      </c>
    </row>
    <row r="27" spans="1:13" x14ac:dyDescent="0.3">
      <c r="A27">
        <v>1175</v>
      </c>
      <c r="B27">
        <v>560</v>
      </c>
      <c r="C27">
        <v>-1</v>
      </c>
      <c r="D27">
        <v>1924</v>
      </c>
      <c r="E27">
        <v>-1</v>
      </c>
      <c r="F27">
        <v>-1</v>
      </c>
      <c r="G27">
        <v>1625</v>
      </c>
      <c r="H27">
        <v>975</v>
      </c>
      <c r="I27">
        <v>1709</v>
      </c>
      <c r="J27">
        <v>900</v>
      </c>
      <c r="K27">
        <v>-1</v>
      </c>
      <c r="L27">
        <v>1395</v>
      </c>
      <c r="M27">
        <v>-1</v>
      </c>
    </row>
    <row r="28" spans="1:13" x14ac:dyDescent="0.3">
      <c r="A28">
        <v>1200</v>
      </c>
      <c r="B28">
        <v>580</v>
      </c>
      <c r="C28">
        <v>-1</v>
      </c>
      <c r="D28">
        <v>1950</v>
      </c>
      <c r="E28">
        <v>-1</v>
      </c>
      <c r="F28">
        <v>-1</v>
      </c>
      <c r="G28">
        <v>1690</v>
      </c>
      <c r="H28">
        <v>1020</v>
      </c>
      <c r="I28">
        <v>1870</v>
      </c>
      <c r="J28">
        <v>920</v>
      </c>
      <c r="K28">
        <v>-1</v>
      </c>
      <c r="L28">
        <v>1450</v>
      </c>
      <c r="M28">
        <v>-1</v>
      </c>
    </row>
    <row r="29" spans="1:13" x14ac:dyDescent="0.3">
      <c r="A29">
        <v>1250</v>
      </c>
      <c r="B29">
        <v>600</v>
      </c>
      <c r="C29">
        <v>-1</v>
      </c>
      <c r="D29">
        <v>1970</v>
      </c>
      <c r="E29">
        <v>-1</v>
      </c>
      <c r="F29">
        <v>-1</v>
      </c>
      <c r="G29">
        <v>1715</v>
      </c>
      <c r="H29">
        <v>1060</v>
      </c>
      <c r="I29">
        <v>1890</v>
      </c>
      <c r="J29">
        <v>960</v>
      </c>
      <c r="K29">
        <v>-1</v>
      </c>
      <c r="L29">
        <v>1480</v>
      </c>
      <c r="M29">
        <v>-1</v>
      </c>
    </row>
    <row r="30" spans="1:13" x14ac:dyDescent="0.3">
      <c r="A30">
        <v>1270</v>
      </c>
      <c r="B30">
        <v>620</v>
      </c>
      <c r="C30">
        <v>-1</v>
      </c>
      <c r="D30">
        <v>4580</v>
      </c>
      <c r="E30">
        <v>-1</v>
      </c>
      <c r="F30">
        <v>-1</v>
      </c>
      <c r="G30">
        <v>1770</v>
      </c>
      <c r="H30">
        <v>1080</v>
      </c>
      <c r="I30">
        <v>1932</v>
      </c>
      <c r="J30">
        <v>980</v>
      </c>
      <c r="K30">
        <v>-1</v>
      </c>
      <c r="L30">
        <v>1520</v>
      </c>
      <c r="M30">
        <v>-1</v>
      </c>
    </row>
    <row r="31" spans="1:13" x14ac:dyDescent="0.3">
      <c r="A31">
        <v>1300</v>
      </c>
      <c r="B31">
        <v>640</v>
      </c>
      <c r="C31">
        <v>-1</v>
      </c>
      <c r="D31">
        <v>5210</v>
      </c>
      <c r="E31">
        <v>-1</v>
      </c>
      <c r="F31">
        <v>-1</v>
      </c>
      <c r="G31">
        <v>1795</v>
      </c>
      <c r="H31">
        <v>1100</v>
      </c>
      <c r="I31">
        <v>4680</v>
      </c>
      <c r="J31">
        <v>1010</v>
      </c>
      <c r="K31">
        <v>-1</v>
      </c>
      <c r="L31">
        <v>1540</v>
      </c>
      <c r="M31">
        <v>-1</v>
      </c>
    </row>
    <row r="32" spans="1:13" x14ac:dyDescent="0.3">
      <c r="A32">
        <v>1330</v>
      </c>
      <c r="B32">
        <v>660</v>
      </c>
      <c r="C32">
        <v>-1</v>
      </c>
      <c r="D32">
        <v>5246</v>
      </c>
      <c r="E32">
        <v>-1</v>
      </c>
      <c r="F32">
        <v>-1</v>
      </c>
      <c r="G32">
        <v>1915</v>
      </c>
      <c r="H32">
        <v>1120</v>
      </c>
      <c r="I32">
        <v>4710</v>
      </c>
      <c r="J32">
        <v>1030</v>
      </c>
      <c r="K32">
        <v>-1</v>
      </c>
      <c r="L32">
        <v>1570</v>
      </c>
      <c r="M32">
        <v>-1</v>
      </c>
    </row>
    <row r="33" spans="1:13" x14ac:dyDescent="0.3">
      <c r="A33">
        <v>1350</v>
      </c>
      <c r="B33">
        <v>680</v>
      </c>
      <c r="C33">
        <v>-1</v>
      </c>
      <c r="D33">
        <v>-1</v>
      </c>
      <c r="E33">
        <v>-1</v>
      </c>
      <c r="F33">
        <v>-1</v>
      </c>
      <c r="G33">
        <v>4810</v>
      </c>
      <c r="H33">
        <v>1140</v>
      </c>
      <c r="I33">
        <v>4865</v>
      </c>
      <c r="J33">
        <v>1050</v>
      </c>
      <c r="K33">
        <v>-1</v>
      </c>
      <c r="L33">
        <v>1600</v>
      </c>
      <c r="M33">
        <v>-1</v>
      </c>
    </row>
    <row r="34" spans="1:13" x14ac:dyDescent="0.3">
      <c r="A34">
        <v>1400</v>
      </c>
      <c r="B34">
        <v>700</v>
      </c>
      <c r="C34">
        <v>-1</v>
      </c>
      <c r="D34">
        <v>-1</v>
      </c>
      <c r="E34">
        <v>-1</v>
      </c>
      <c r="F34">
        <v>-1</v>
      </c>
      <c r="G34">
        <v>-1</v>
      </c>
      <c r="H34">
        <v>1200</v>
      </c>
      <c r="I34">
        <v>4905</v>
      </c>
      <c r="J34">
        <v>1080</v>
      </c>
      <c r="K34">
        <v>-1</v>
      </c>
      <c r="L34">
        <v>1620</v>
      </c>
      <c r="M34">
        <v>-1</v>
      </c>
    </row>
    <row r="35" spans="1:13" x14ac:dyDescent="0.3">
      <c r="A35">
        <v>1420</v>
      </c>
      <c r="B35">
        <v>720</v>
      </c>
      <c r="C35">
        <v>-1</v>
      </c>
      <c r="D35">
        <v>-1</v>
      </c>
      <c r="E35">
        <v>-1</v>
      </c>
      <c r="F35">
        <v>-1</v>
      </c>
      <c r="G35">
        <v>-1</v>
      </c>
      <c r="H35">
        <v>1220</v>
      </c>
      <c r="I35">
        <v>5450</v>
      </c>
      <c r="J35">
        <v>1100</v>
      </c>
      <c r="K35">
        <v>-1</v>
      </c>
      <c r="L35">
        <v>1660</v>
      </c>
      <c r="M35">
        <v>-1</v>
      </c>
    </row>
    <row r="36" spans="1:13" x14ac:dyDescent="0.3">
      <c r="A36">
        <v>1460</v>
      </c>
      <c r="B36">
        <v>740</v>
      </c>
      <c r="C36">
        <v>-1</v>
      </c>
      <c r="D36">
        <v>-1</v>
      </c>
      <c r="E36">
        <v>-1</v>
      </c>
      <c r="F36">
        <v>-1</v>
      </c>
      <c r="G36">
        <v>-1</v>
      </c>
      <c r="H36">
        <v>1270</v>
      </c>
      <c r="I36">
        <v>-1</v>
      </c>
      <c r="J36">
        <v>1150</v>
      </c>
      <c r="K36">
        <v>-1</v>
      </c>
      <c r="L36">
        <v>1700</v>
      </c>
      <c r="M36">
        <v>-1</v>
      </c>
    </row>
    <row r="37" spans="1:13" x14ac:dyDescent="0.3">
      <c r="A37">
        <v>1480</v>
      </c>
      <c r="B37">
        <v>760</v>
      </c>
      <c r="C37">
        <v>-1</v>
      </c>
      <c r="D37">
        <v>-1</v>
      </c>
      <c r="E37">
        <v>-1</v>
      </c>
      <c r="F37">
        <v>-1</v>
      </c>
      <c r="G37">
        <v>-1</v>
      </c>
      <c r="H37">
        <v>1320</v>
      </c>
      <c r="I37">
        <v>-1</v>
      </c>
      <c r="J37">
        <v>1215</v>
      </c>
      <c r="K37">
        <v>-1</v>
      </c>
      <c r="L37">
        <v>1750</v>
      </c>
      <c r="M37">
        <v>-1</v>
      </c>
    </row>
    <row r="38" spans="1:13" x14ac:dyDescent="0.3">
      <c r="A38">
        <v>1500</v>
      </c>
      <c r="B38">
        <v>780</v>
      </c>
      <c r="C38">
        <v>-1</v>
      </c>
      <c r="D38">
        <v>-1</v>
      </c>
      <c r="E38">
        <v>-1</v>
      </c>
      <c r="F38">
        <v>-1</v>
      </c>
      <c r="G38">
        <v>-1</v>
      </c>
      <c r="H38">
        <v>1360</v>
      </c>
      <c r="I38">
        <v>-1</v>
      </c>
      <c r="J38">
        <v>1240</v>
      </c>
      <c r="K38">
        <v>-1</v>
      </c>
      <c r="L38">
        <v>1770</v>
      </c>
      <c r="M38">
        <v>-1</v>
      </c>
    </row>
    <row r="39" spans="1:13" x14ac:dyDescent="0.3">
      <c r="A39">
        <v>1530</v>
      </c>
      <c r="B39">
        <v>800</v>
      </c>
      <c r="C39">
        <v>-1</v>
      </c>
      <c r="D39">
        <v>-1</v>
      </c>
      <c r="E39">
        <v>-1</v>
      </c>
      <c r="F39">
        <v>-1</v>
      </c>
      <c r="G39">
        <v>-1</v>
      </c>
      <c r="H39">
        <v>1440</v>
      </c>
      <c r="I39">
        <v>-1</v>
      </c>
      <c r="J39">
        <v>1260</v>
      </c>
      <c r="K39">
        <v>-1</v>
      </c>
      <c r="L39">
        <v>1795</v>
      </c>
      <c r="M39">
        <v>-1</v>
      </c>
    </row>
    <row r="40" spans="1:13" x14ac:dyDescent="0.3">
      <c r="A40">
        <v>1560</v>
      </c>
      <c r="B40">
        <v>820</v>
      </c>
      <c r="C40">
        <v>-1</v>
      </c>
      <c r="D40">
        <v>-1</v>
      </c>
      <c r="E40">
        <v>-1</v>
      </c>
      <c r="F40">
        <v>-1</v>
      </c>
      <c r="G40">
        <v>-1</v>
      </c>
      <c r="H40">
        <v>1490</v>
      </c>
      <c r="I40">
        <v>-1</v>
      </c>
      <c r="J40">
        <v>1300</v>
      </c>
      <c r="K40">
        <v>-1</v>
      </c>
      <c r="L40">
        <v>1840</v>
      </c>
      <c r="M40">
        <v>-1</v>
      </c>
    </row>
    <row r="41" spans="1:13" x14ac:dyDescent="0.3">
      <c r="A41">
        <v>1590</v>
      </c>
      <c r="B41">
        <v>840</v>
      </c>
      <c r="C41">
        <v>-1</v>
      </c>
      <c r="D41">
        <v>-1</v>
      </c>
      <c r="E41">
        <v>-1</v>
      </c>
      <c r="F41">
        <v>-1</v>
      </c>
      <c r="G41">
        <v>-1</v>
      </c>
      <c r="H41">
        <v>1510</v>
      </c>
      <c r="I41">
        <v>-1</v>
      </c>
      <c r="J41">
        <v>1330</v>
      </c>
      <c r="K41">
        <v>-1</v>
      </c>
      <c r="L41">
        <v>1860</v>
      </c>
      <c r="M41">
        <v>-1</v>
      </c>
    </row>
    <row r="42" spans="1:13" x14ac:dyDescent="0.3">
      <c r="A42">
        <v>1620</v>
      </c>
      <c r="B42">
        <v>860</v>
      </c>
      <c r="C42">
        <v>-1</v>
      </c>
      <c r="D42">
        <v>-1</v>
      </c>
      <c r="E42">
        <v>-1</v>
      </c>
      <c r="F42">
        <v>-1</v>
      </c>
      <c r="G42">
        <v>-1</v>
      </c>
      <c r="H42">
        <v>1570</v>
      </c>
      <c r="I42">
        <v>-1</v>
      </c>
      <c r="J42">
        <v>1380</v>
      </c>
      <c r="K42">
        <v>-1</v>
      </c>
      <c r="L42">
        <v>1900</v>
      </c>
      <c r="M42">
        <v>-1</v>
      </c>
    </row>
    <row r="43" spans="1:13" x14ac:dyDescent="0.3">
      <c r="A43">
        <v>1640</v>
      </c>
      <c r="B43">
        <v>880</v>
      </c>
      <c r="C43">
        <v>-1</v>
      </c>
      <c r="D43">
        <v>-1</v>
      </c>
      <c r="E43">
        <v>-1</v>
      </c>
      <c r="F43">
        <v>-1</v>
      </c>
      <c r="G43">
        <v>-1</v>
      </c>
      <c r="H43">
        <v>1605</v>
      </c>
      <c r="I43">
        <v>-1</v>
      </c>
      <c r="J43">
        <v>1400</v>
      </c>
      <c r="K43">
        <v>-1</v>
      </c>
      <c r="L43">
        <v>1925</v>
      </c>
      <c r="M43">
        <v>-1</v>
      </c>
    </row>
    <row r="44" spans="1:13" x14ac:dyDescent="0.3">
      <c r="A44">
        <v>1670</v>
      </c>
      <c r="B44">
        <v>900</v>
      </c>
      <c r="C44">
        <v>-1</v>
      </c>
      <c r="D44">
        <v>-1</v>
      </c>
      <c r="E44">
        <v>-1</v>
      </c>
      <c r="F44">
        <v>-1</v>
      </c>
      <c r="G44">
        <v>-1</v>
      </c>
      <c r="H44">
        <v>1640</v>
      </c>
      <c r="I44">
        <v>-1</v>
      </c>
      <c r="J44">
        <v>1430</v>
      </c>
      <c r="K44">
        <v>-1</v>
      </c>
      <c r="L44">
        <v>1950</v>
      </c>
      <c r="M44">
        <v>-1</v>
      </c>
    </row>
    <row r="45" spans="1:13" x14ac:dyDescent="0.3">
      <c r="A45">
        <v>1690</v>
      </c>
      <c r="B45">
        <v>920</v>
      </c>
      <c r="C45">
        <v>-1</v>
      </c>
      <c r="D45">
        <v>-1</v>
      </c>
      <c r="E45">
        <v>-1</v>
      </c>
      <c r="F45">
        <v>-1</v>
      </c>
      <c r="G45">
        <v>-1</v>
      </c>
      <c r="H45">
        <v>1660</v>
      </c>
      <c r="I45">
        <v>-1</v>
      </c>
      <c r="J45">
        <v>1450</v>
      </c>
      <c r="K45">
        <v>-1</v>
      </c>
      <c r="L45">
        <v>1970</v>
      </c>
      <c r="M45">
        <v>-1</v>
      </c>
    </row>
    <row r="46" spans="1:13" x14ac:dyDescent="0.3">
      <c r="A46">
        <v>1740</v>
      </c>
      <c r="B46">
        <v>940</v>
      </c>
      <c r="C46">
        <v>-1</v>
      </c>
      <c r="D46">
        <v>-1</v>
      </c>
      <c r="E46">
        <v>-1</v>
      </c>
      <c r="F46">
        <v>-1</v>
      </c>
      <c r="G46">
        <v>-1</v>
      </c>
      <c r="H46">
        <v>1690</v>
      </c>
      <c r="I46">
        <v>-1</v>
      </c>
      <c r="J46">
        <v>1480</v>
      </c>
      <c r="K46">
        <v>-1</v>
      </c>
      <c r="L46">
        <v>1990</v>
      </c>
      <c r="M46">
        <v>-1</v>
      </c>
    </row>
    <row r="47" spans="1:13" x14ac:dyDescent="0.3">
      <c r="A47">
        <v>1760</v>
      </c>
      <c r="B47">
        <v>960</v>
      </c>
      <c r="C47">
        <v>-1</v>
      </c>
      <c r="D47">
        <v>-1</v>
      </c>
      <c r="E47">
        <v>-1</v>
      </c>
      <c r="F47">
        <v>-1</v>
      </c>
      <c r="G47">
        <v>-1</v>
      </c>
      <c r="H47">
        <v>1720</v>
      </c>
      <c r="I47">
        <v>-1</v>
      </c>
      <c r="J47">
        <v>1500</v>
      </c>
      <c r="K47">
        <v>-1</v>
      </c>
      <c r="L47">
        <v>2010</v>
      </c>
      <c r="M47">
        <v>-1</v>
      </c>
    </row>
    <row r="48" spans="1:13" x14ac:dyDescent="0.3">
      <c r="A48">
        <v>1780</v>
      </c>
      <c r="B48">
        <v>980</v>
      </c>
      <c r="C48">
        <v>-1</v>
      </c>
      <c r="D48">
        <v>-1</v>
      </c>
      <c r="E48">
        <v>-1</v>
      </c>
      <c r="F48">
        <v>-1</v>
      </c>
      <c r="G48">
        <v>-1</v>
      </c>
      <c r="H48">
        <v>1740</v>
      </c>
      <c r="I48">
        <v>-1</v>
      </c>
      <c r="J48">
        <v>1530</v>
      </c>
      <c r="K48">
        <v>-1</v>
      </c>
      <c r="L48">
        <v>4480</v>
      </c>
      <c r="M48">
        <v>-1</v>
      </c>
    </row>
    <row r="49" spans="1:13" x14ac:dyDescent="0.3">
      <c r="A49">
        <v>1800</v>
      </c>
      <c r="B49">
        <v>1000</v>
      </c>
      <c r="C49">
        <v>-1</v>
      </c>
      <c r="D49">
        <v>-1</v>
      </c>
      <c r="E49">
        <v>-1</v>
      </c>
      <c r="F49">
        <v>-1</v>
      </c>
      <c r="G49">
        <v>-1</v>
      </c>
      <c r="H49">
        <v>1760</v>
      </c>
      <c r="I49">
        <v>-1</v>
      </c>
      <c r="J49">
        <v>1550</v>
      </c>
      <c r="K49">
        <v>-1</v>
      </c>
      <c r="L49">
        <v>4510</v>
      </c>
      <c r="M49">
        <v>-1</v>
      </c>
    </row>
    <row r="50" spans="1:13" x14ac:dyDescent="0.3">
      <c r="A50">
        <v>1830</v>
      </c>
      <c r="B50">
        <v>1020</v>
      </c>
      <c r="C50">
        <v>-1</v>
      </c>
      <c r="D50">
        <v>-1</v>
      </c>
      <c r="E50">
        <v>-1</v>
      </c>
      <c r="F50">
        <v>-1</v>
      </c>
      <c r="G50">
        <v>-1</v>
      </c>
      <c r="H50">
        <v>1780</v>
      </c>
      <c r="I50">
        <v>-1</v>
      </c>
      <c r="J50">
        <v>1570</v>
      </c>
      <c r="K50">
        <v>-1</v>
      </c>
      <c r="L50">
        <v>4560</v>
      </c>
      <c r="M50">
        <v>-1</v>
      </c>
    </row>
    <row r="51" spans="1:13" x14ac:dyDescent="0.3">
      <c r="A51">
        <v>1850</v>
      </c>
      <c r="B51">
        <v>1040</v>
      </c>
      <c r="C51">
        <v>-1</v>
      </c>
      <c r="D51">
        <v>-1</v>
      </c>
      <c r="E51">
        <v>-1</v>
      </c>
      <c r="F51">
        <v>-1</v>
      </c>
      <c r="G51">
        <v>-1</v>
      </c>
      <c r="H51">
        <v>1815</v>
      </c>
      <c r="I51">
        <v>-1</v>
      </c>
      <c r="J51">
        <v>1590</v>
      </c>
      <c r="K51">
        <v>-1</v>
      </c>
      <c r="L51">
        <v>4580</v>
      </c>
      <c r="M51">
        <v>-1</v>
      </c>
    </row>
    <row r="52" spans="1:13" x14ac:dyDescent="0.3">
      <c r="A52">
        <v>1870</v>
      </c>
      <c r="B52">
        <v>1060</v>
      </c>
      <c r="C52">
        <v>-1</v>
      </c>
      <c r="D52">
        <v>-1</v>
      </c>
      <c r="E52">
        <v>-1</v>
      </c>
      <c r="F52">
        <v>-1</v>
      </c>
      <c r="G52">
        <v>-1</v>
      </c>
      <c r="H52">
        <v>1840</v>
      </c>
      <c r="I52">
        <v>-1</v>
      </c>
      <c r="J52">
        <v>1625</v>
      </c>
      <c r="K52">
        <v>-1</v>
      </c>
      <c r="L52">
        <v>4600</v>
      </c>
      <c r="M52">
        <v>-1</v>
      </c>
    </row>
    <row r="53" spans="1:13" x14ac:dyDescent="0.3">
      <c r="A53">
        <v>1890</v>
      </c>
      <c r="B53">
        <v>1080</v>
      </c>
      <c r="C53">
        <v>-1</v>
      </c>
      <c r="D53">
        <v>-1</v>
      </c>
      <c r="E53">
        <v>-1</v>
      </c>
      <c r="F53">
        <v>-1</v>
      </c>
      <c r="G53">
        <v>-1</v>
      </c>
      <c r="H53">
        <v>1870</v>
      </c>
      <c r="I53">
        <v>-1</v>
      </c>
      <c r="J53">
        <v>1650</v>
      </c>
      <c r="K53">
        <v>-1</v>
      </c>
      <c r="L53">
        <v>4630</v>
      </c>
      <c r="M53">
        <v>-1</v>
      </c>
    </row>
    <row r="54" spans="1:13" x14ac:dyDescent="0.3">
      <c r="A54">
        <v>1910</v>
      </c>
      <c r="B54">
        <v>1100</v>
      </c>
      <c r="C54">
        <v>-1</v>
      </c>
      <c r="D54">
        <v>-1</v>
      </c>
      <c r="E54">
        <v>-1</v>
      </c>
      <c r="F54">
        <v>-1</v>
      </c>
      <c r="G54">
        <v>-1</v>
      </c>
      <c r="H54">
        <v>1890</v>
      </c>
      <c r="I54">
        <v>-1</v>
      </c>
      <c r="J54">
        <v>1670</v>
      </c>
      <c r="K54">
        <v>-1</v>
      </c>
      <c r="L54">
        <v>4650</v>
      </c>
      <c r="M54">
        <v>-1</v>
      </c>
    </row>
    <row r="55" spans="1:13" x14ac:dyDescent="0.3">
      <c r="A55">
        <v>1930</v>
      </c>
      <c r="B55">
        <v>1120</v>
      </c>
      <c r="C55">
        <v>-1</v>
      </c>
      <c r="D55">
        <v>-1</v>
      </c>
      <c r="E55">
        <v>-1</v>
      </c>
      <c r="F55">
        <v>-1</v>
      </c>
      <c r="G55">
        <v>-1</v>
      </c>
      <c r="H55">
        <v>1910</v>
      </c>
      <c r="I55">
        <v>-1</v>
      </c>
      <c r="J55">
        <v>1700</v>
      </c>
      <c r="K55">
        <v>-1</v>
      </c>
      <c r="L55">
        <v>4670</v>
      </c>
      <c r="M55">
        <v>-1</v>
      </c>
    </row>
    <row r="56" spans="1:13" x14ac:dyDescent="0.3">
      <c r="A56">
        <v>1950</v>
      </c>
      <c r="B56">
        <v>1140</v>
      </c>
      <c r="C56">
        <v>-1</v>
      </c>
      <c r="D56">
        <v>-1</v>
      </c>
      <c r="E56">
        <v>-1</v>
      </c>
      <c r="F56">
        <v>-1</v>
      </c>
      <c r="G56">
        <v>-1</v>
      </c>
      <c r="H56">
        <v>1930</v>
      </c>
      <c r="I56">
        <v>-1</v>
      </c>
      <c r="J56">
        <v>1720</v>
      </c>
      <c r="K56">
        <v>-1</v>
      </c>
      <c r="L56">
        <v>4690</v>
      </c>
      <c r="M56">
        <v>-1</v>
      </c>
    </row>
    <row r="57" spans="1:13" x14ac:dyDescent="0.3">
      <c r="A57">
        <v>4610</v>
      </c>
      <c r="B57">
        <v>1160</v>
      </c>
      <c r="C57">
        <v>-1</v>
      </c>
      <c r="D57">
        <v>-1</v>
      </c>
      <c r="E57">
        <v>-1</v>
      </c>
      <c r="F57">
        <v>-1</v>
      </c>
      <c r="G57">
        <v>-1</v>
      </c>
      <c r="H57">
        <v>1950</v>
      </c>
      <c r="I57">
        <v>-1</v>
      </c>
      <c r="J57">
        <v>1740</v>
      </c>
      <c r="K57">
        <v>-1</v>
      </c>
      <c r="L57">
        <v>4710</v>
      </c>
      <c r="M57">
        <v>-1</v>
      </c>
    </row>
    <row r="58" spans="1:13" x14ac:dyDescent="0.3">
      <c r="A58">
        <v>4630</v>
      </c>
      <c r="B58">
        <v>1180</v>
      </c>
      <c r="C58">
        <v>-1</v>
      </c>
      <c r="D58">
        <v>-1</v>
      </c>
      <c r="E58">
        <v>-1</v>
      </c>
      <c r="F58">
        <v>-1</v>
      </c>
      <c r="G58">
        <v>-1</v>
      </c>
      <c r="H58">
        <v>1970</v>
      </c>
      <c r="I58">
        <v>-1</v>
      </c>
      <c r="J58">
        <v>1770</v>
      </c>
      <c r="K58">
        <v>-1</v>
      </c>
      <c r="L58">
        <v>4755</v>
      </c>
      <c r="M58">
        <v>-1</v>
      </c>
    </row>
    <row r="59" spans="1:13" x14ac:dyDescent="0.3">
      <c r="A59">
        <v>4650</v>
      </c>
      <c r="B59">
        <v>1200</v>
      </c>
      <c r="C59">
        <v>-1</v>
      </c>
      <c r="D59">
        <v>-1</v>
      </c>
      <c r="E59">
        <v>-1</v>
      </c>
      <c r="F59">
        <v>-1</v>
      </c>
      <c r="G59">
        <v>-1</v>
      </c>
      <c r="H59">
        <v>1990</v>
      </c>
      <c r="I59">
        <v>-1</v>
      </c>
      <c r="J59">
        <v>1800</v>
      </c>
      <c r="K59">
        <v>-1</v>
      </c>
      <c r="L59">
        <v>4875</v>
      </c>
      <c r="M59">
        <v>-1</v>
      </c>
    </row>
    <row r="60" spans="1:13" x14ac:dyDescent="0.3">
      <c r="A60">
        <v>4670</v>
      </c>
      <c r="B60">
        <v>1220</v>
      </c>
      <c r="C60">
        <v>-1</v>
      </c>
      <c r="D60">
        <v>-1</v>
      </c>
      <c r="E60">
        <v>-1</v>
      </c>
      <c r="F60">
        <v>-1</v>
      </c>
      <c r="G60">
        <v>-1</v>
      </c>
      <c r="H60">
        <v>4600</v>
      </c>
      <c r="I60">
        <v>-1</v>
      </c>
      <c r="J60">
        <v>1820</v>
      </c>
      <c r="K60">
        <v>-1</v>
      </c>
      <c r="L60">
        <v>5080</v>
      </c>
      <c r="M60">
        <v>-1</v>
      </c>
    </row>
    <row r="61" spans="1:13" x14ac:dyDescent="0.3">
      <c r="A61">
        <v>4710</v>
      </c>
      <c r="B61">
        <v>1240</v>
      </c>
      <c r="C61">
        <v>-1</v>
      </c>
      <c r="D61">
        <v>-1</v>
      </c>
      <c r="E61">
        <v>-1</v>
      </c>
      <c r="F61">
        <v>-1</v>
      </c>
      <c r="G61">
        <v>-1</v>
      </c>
      <c r="H61">
        <v>4620</v>
      </c>
      <c r="I61">
        <v>-1</v>
      </c>
      <c r="J61">
        <v>1840</v>
      </c>
      <c r="K61">
        <v>-1</v>
      </c>
      <c r="L61">
        <v>5415</v>
      </c>
      <c r="M61">
        <v>-1</v>
      </c>
    </row>
    <row r="62" spans="1:13" x14ac:dyDescent="0.3">
      <c r="A62">
        <v>4730</v>
      </c>
      <c r="B62">
        <v>1260</v>
      </c>
      <c r="C62">
        <v>-1</v>
      </c>
      <c r="D62">
        <v>-1</v>
      </c>
      <c r="E62">
        <v>-1</v>
      </c>
      <c r="F62">
        <v>-1</v>
      </c>
      <c r="G62">
        <v>-1</v>
      </c>
      <c r="H62">
        <v>4650</v>
      </c>
      <c r="I62">
        <v>-1</v>
      </c>
      <c r="J62">
        <v>1880</v>
      </c>
      <c r="K62">
        <v>-1</v>
      </c>
      <c r="L62">
        <v>-1</v>
      </c>
      <c r="M62">
        <v>-1</v>
      </c>
    </row>
    <row r="63" spans="1:13" x14ac:dyDescent="0.3">
      <c r="A63">
        <v>4790</v>
      </c>
      <c r="B63">
        <v>1280</v>
      </c>
      <c r="C63">
        <v>-1</v>
      </c>
      <c r="D63">
        <v>-1</v>
      </c>
      <c r="E63">
        <v>-1</v>
      </c>
      <c r="F63">
        <v>-1</v>
      </c>
      <c r="G63">
        <v>-1</v>
      </c>
      <c r="H63">
        <v>4670</v>
      </c>
      <c r="I63">
        <v>-1</v>
      </c>
      <c r="J63">
        <v>1900</v>
      </c>
      <c r="K63">
        <v>-1</v>
      </c>
      <c r="L63">
        <v>-1</v>
      </c>
      <c r="M63">
        <v>-1</v>
      </c>
    </row>
    <row r="64" spans="1:13" x14ac:dyDescent="0.3">
      <c r="A64">
        <v>4810</v>
      </c>
      <c r="B64">
        <v>1300</v>
      </c>
      <c r="C64">
        <v>-1</v>
      </c>
      <c r="D64">
        <v>-1</v>
      </c>
      <c r="E64">
        <v>-1</v>
      </c>
      <c r="F64">
        <v>-1</v>
      </c>
      <c r="G64">
        <v>-1</v>
      </c>
      <c r="H64">
        <v>4690</v>
      </c>
      <c r="I64">
        <v>-1</v>
      </c>
      <c r="J64">
        <v>1920</v>
      </c>
      <c r="K64">
        <v>-1</v>
      </c>
      <c r="L64">
        <v>-1</v>
      </c>
      <c r="M64">
        <v>-1</v>
      </c>
    </row>
    <row r="65" spans="1:13" x14ac:dyDescent="0.3">
      <c r="A65">
        <v>4830</v>
      </c>
      <c r="B65">
        <v>1320</v>
      </c>
      <c r="C65">
        <v>-1</v>
      </c>
      <c r="D65">
        <v>-1</v>
      </c>
      <c r="E65">
        <v>-1</v>
      </c>
      <c r="F65">
        <v>-1</v>
      </c>
      <c r="G65">
        <v>-1</v>
      </c>
      <c r="H65">
        <v>4710</v>
      </c>
      <c r="I65">
        <v>-1</v>
      </c>
      <c r="J65">
        <v>1940</v>
      </c>
      <c r="K65">
        <v>-1</v>
      </c>
      <c r="L65">
        <v>-1</v>
      </c>
      <c r="M65">
        <v>-1</v>
      </c>
    </row>
    <row r="66" spans="1:13" x14ac:dyDescent="0.3">
      <c r="A66">
        <v>4980</v>
      </c>
      <c r="B66">
        <v>1340</v>
      </c>
      <c r="C66">
        <v>-1</v>
      </c>
      <c r="D66">
        <v>-1</v>
      </c>
      <c r="E66">
        <v>-1</v>
      </c>
      <c r="F66">
        <v>-1</v>
      </c>
      <c r="G66">
        <v>-1</v>
      </c>
      <c r="H66">
        <v>4750</v>
      </c>
      <c r="I66">
        <v>-1</v>
      </c>
      <c r="J66">
        <v>1960</v>
      </c>
      <c r="K66">
        <v>-1</v>
      </c>
      <c r="L66">
        <v>-1</v>
      </c>
      <c r="M66">
        <v>-1</v>
      </c>
    </row>
    <row r="67" spans="1:13" x14ac:dyDescent="0.3">
      <c r="A67">
        <v>5130</v>
      </c>
      <c r="B67">
        <v>1360</v>
      </c>
      <c r="C67">
        <v>-1</v>
      </c>
      <c r="D67">
        <v>-1</v>
      </c>
      <c r="E67">
        <v>-1</v>
      </c>
      <c r="F67">
        <v>-1</v>
      </c>
      <c r="G67">
        <v>-1</v>
      </c>
      <c r="H67">
        <v>4850</v>
      </c>
      <c r="I67">
        <v>-1</v>
      </c>
      <c r="J67">
        <v>1980</v>
      </c>
      <c r="K67">
        <v>-1</v>
      </c>
      <c r="L67">
        <v>-1</v>
      </c>
      <c r="M67">
        <v>-1</v>
      </c>
    </row>
    <row r="68" spans="1:13" x14ac:dyDescent="0.3">
      <c r="A68">
        <v>5315</v>
      </c>
      <c r="B68">
        <v>1380</v>
      </c>
      <c r="C68">
        <v>-1</v>
      </c>
      <c r="D68">
        <v>-1</v>
      </c>
      <c r="E68">
        <v>-1</v>
      </c>
      <c r="F68">
        <v>-1</v>
      </c>
      <c r="G68">
        <v>-1</v>
      </c>
      <c r="H68">
        <v>4885</v>
      </c>
      <c r="I68">
        <v>-1</v>
      </c>
      <c r="J68">
        <v>2000</v>
      </c>
      <c r="K68">
        <v>-1</v>
      </c>
      <c r="L68">
        <v>-1</v>
      </c>
      <c r="M68">
        <v>-1</v>
      </c>
    </row>
    <row r="69" spans="1:13" x14ac:dyDescent="0.3">
      <c r="A69">
        <v>5570</v>
      </c>
      <c r="B69">
        <v>1400</v>
      </c>
      <c r="C69">
        <v>-1</v>
      </c>
      <c r="D69">
        <v>-1</v>
      </c>
      <c r="E69">
        <v>-1</v>
      </c>
      <c r="F69">
        <v>-1</v>
      </c>
      <c r="G69">
        <v>-1</v>
      </c>
      <c r="H69">
        <v>4930</v>
      </c>
      <c r="I69">
        <v>-1</v>
      </c>
      <c r="J69">
        <v>2020</v>
      </c>
      <c r="K69">
        <v>-1</v>
      </c>
      <c r="L69">
        <v>-1</v>
      </c>
      <c r="M69">
        <v>-1</v>
      </c>
    </row>
    <row r="70" spans="1:13" x14ac:dyDescent="0.3">
      <c r="A70">
        <v>-1</v>
      </c>
      <c r="B70">
        <v>1420</v>
      </c>
      <c r="C70">
        <v>-1</v>
      </c>
      <c r="D70">
        <v>-1</v>
      </c>
      <c r="E70">
        <v>-1</v>
      </c>
      <c r="F70">
        <v>-1</v>
      </c>
      <c r="G70">
        <v>-1</v>
      </c>
      <c r="H70">
        <v>4950</v>
      </c>
      <c r="I70">
        <v>-1</v>
      </c>
      <c r="J70">
        <v>4720</v>
      </c>
      <c r="K70">
        <v>-1</v>
      </c>
      <c r="L70">
        <v>-1</v>
      </c>
      <c r="M70">
        <v>-1</v>
      </c>
    </row>
    <row r="71" spans="1:13" x14ac:dyDescent="0.3">
      <c r="A71">
        <v>-1</v>
      </c>
      <c r="B71">
        <v>1440</v>
      </c>
      <c r="C71">
        <v>-1</v>
      </c>
      <c r="D71">
        <v>-1</v>
      </c>
      <c r="E71">
        <v>-1</v>
      </c>
      <c r="F71">
        <v>-1</v>
      </c>
      <c r="G71">
        <v>-1</v>
      </c>
      <c r="H71">
        <v>4980</v>
      </c>
      <c r="I71">
        <v>-1</v>
      </c>
      <c r="J71">
        <v>4750</v>
      </c>
      <c r="K71">
        <v>-1</v>
      </c>
      <c r="L71">
        <v>-1</v>
      </c>
      <c r="M71">
        <v>-1</v>
      </c>
    </row>
    <row r="72" spans="1:13" x14ac:dyDescent="0.3">
      <c r="A72">
        <v>-1</v>
      </c>
      <c r="B72">
        <v>1460</v>
      </c>
      <c r="C72">
        <v>-1</v>
      </c>
      <c r="D72">
        <v>-1</v>
      </c>
      <c r="E72">
        <v>-1</v>
      </c>
      <c r="F72">
        <v>-1</v>
      </c>
      <c r="G72">
        <v>-1</v>
      </c>
      <c r="H72">
        <v>5000</v>
      </c>
      <c r="I72">
        <v>-1</v>
      </c>
      <c r="J72">
        <v>4780</v>
      </c>
      <c r="K72">
        <v>-1</v>
      </c>
      <c r="L72">
        <v>-1</v>
      </c>
      <c r="M72">
        <v>-1</v>
      </c>
    </row>
    <row r="73" spans="1:13" x14ac:dyDescent="0.3">
      <c r="A73">
        <v>-1</v>
      </c>
      <c r="B73">
        <v>1480</v>
      </c>
      <c r="C73">
        <v>-1</v>
      </c>
      <c r="D73">
        <v>-1</v>
      </c>
      <c r="E73">
        <v>-1</v>
      </c>
      <c r="F73">
        <v>-1</v>
      </c>
      <c r="G73">
        <v>-1</v>
      </c>
      <c r="H73">
        <v>5070</v>
      </c>
      <c r="I73">
        <v>-1</v>
      </c>
      <c r="J73">
        <v>4900</v>
      </c>
      <c r="K73">
        <v>-1</v>
      </c>
      <c r="L73">
        <v>-1</v>
      </c>
      <c r="M73">
        <v>-1</v>
      </c>
    </row>
    <row r="74" spans="1:13" x14ac:dyDescent="0.3">
      <c r="A74">
        <v>-1</v>
      </c>
      <c r="B74">
        <v>1500</v>
      </c>
      <c r="C74">
        <v>-1</v>
      </c>
      <c r="D74">
        <v>-1</v>
      </c>
      <c r="E74">
        <v>-1</v>
      </c>
      <c r="F74">
        <v>-1</v>
      </c>
      <c r="G74">
        <v>-1</v>
      </c>
      <c r="H74">
        <v>5340</v>
      </c>
      <c r="I74">
        <v>-1</v>
      </c>
      <c r="J74">
        <v>4920</v>
      </c>
      <c r="K74">
        <v>-1</v>
      </c>
      <c r="L74">
        <v>-1</v>
      </c>
      <c r="M74">
        <v>-1</v>
      </c>
    </row>
    <row r="75" spans="1:13" x14ac:dyDescent="0.3">
      <c r="A75">
        <v>-1</v>
      </c>
      <c r="B75">
        <v>1520</v>
      </c>
      <c r="C75">
        <v>-1</v>
      </c>
      <c r="D75">
        <v>-1</v>
      </c>
      <c r="E75">
        <v>-1</v>
      </c>
      <c r="F75">
        <v>-1</v>
      </c>
      <c r="G75">
        <v>-1</v>
      </c>
      <c r="H75">
        <v>5405</v>
      </c>
      <c r="I75">
        <v>-1</v>
      </c>
      <c r="J75">
        <v>4960</v>
      </c>
      <c r="K75">
        <v>-1</v>
      </c>
      <c r="L75">
        <v>-1</v>
      </c>
      <c r="M75">
        <v>-1</v>
      </c>
    </row>
    <row r="76" spans="1:13" x14ac:dyDescent="0.3">
      <c r="A76">
        <v>-1</v>
      </c>
      <c r="B76">
        <v>1540</v>
      </c>
      <c r="C76">
        <v>-1</v>
      </c>
      <c r="D76">
        <v>-1</v>
      </c>
      <c r="E76">
        <v>-1</v>
      </c>
      <c r="F76">
        <v>-1</v>
      </c>
      <c r="G76">
        <v>-1</v>
      </c>
      <c r="H76">
        <v>6420</v>
      </c>
      <c r="I76">
        <v>-1</v>
      </c>
      <c r="J76">
        <v>5000</v>
      </c>
      <c r="K76">
        <v>-1</v>
      </c>
      <c r="L76">
        <v>-1</v>
      </c>
      <c r="M76">
        <v>-1</v>
      </c>
    </row>
    <row r="77" spans="1:13" x14ac:dyDescent="0.3">
      <c r="A77">
        <v>-1</v>
      </c>
      <c r="B77">
        <v>1560</v>
      </c>
      <c r="C77">
        <v>-1</v>
      </c>
      <c r="D77">
        <v>-1</v>
      </c>
      <c r="E77">
        <v>-1</v>
      </c>
      <c r="F77">
        <v>-1</v>
      </c>
      <c r="G77">
        <v>-1</v>
      </c>
      <c r="H77">
        <v>-1</v>
      </c>
      <c r="I77">
        <v>-1</v>
      </c>
      <c r="J77">
        <v>5025</v>
      </c>
      <c r="K77">
        <v>-1</v>
      </c>
      <c r="L77">
        <v>-1</v>
      </c>
      <c r="M77">
        <v>-1</v>
      </c>
    </row>
    <row r="78" spans="1:13" x14ac:dyDescent="0.3">
      <c r="A78">
        <v>-1</v>
      </c>
      <c r="B78">
        <v>1580</v>
      </c>
      <c r="C78">
        <v>-1</v>
      </c>
      <c r="D78">
        <v>-1</v>
      </c>
      <c r="E78">
        <v>-1</v>
      </c>
      <c r="F78">
        <v>-1</v>
      </c>
      <c r="G78">
        <v>-1</v>
      </c>
      <c r="H78">
        <v>-1</v>
      </c>
      <c r="I78">
        <v>-1</v>
      </c>
      <c r="J78">
        <v>5070</v>
      </c>
      <c r="K78">
        <v>-1</v>
      </c>
      <c r="L78">
        <v>-1</v>
      </c>
      <c r="M78">
        <v>-1</v>
      </c>
    </row>
    <row r="79" spans="1:13" x14ac:dyDescent="0.3">
      <c r="A79">
        <v>-1</v>
      </c>
      <c r="B79">
        <v>1600</v>
      </c>
      <c r="C79">
        <v>-1</v>
      </c>
      <c r="D79">
        <v>-1</v>
      </c>
      <c r="E79">
        <v>-1</v>
      </c>
      <c r="F79">
        <v>-1</v>
      </c>
      <c r="G79">
        <v>-1</v>
      </c>
      <c r="H79">
        <v>-1</v>
      </c>
      <c r="I79">
        <v>-1</v>
      </c>
      <c r="J79">
        <v>5200</v>
      </c>
      <c r="K79">
        <v>-1</v>
      </c>
      <c r="L79">
        <v>-1</v>
      </c>
      <c r="M79">
        <v>-1</v>
      </c>
    </row>
    <row r="80" spans="1:13" x14ac:dyDescent="0.3">
      <c r="A80">
        <v>-1</v>
      </c>
      <c r="B80">
        <v>1620</v>
      </c>
      <c r="C80">
        <v>-1</v>
      </c>
      <c r="D80">
        <v>-1</v>
      </c>
      <c r="E80">
        <v>-1</v>
      </c>
      <c r="F80">
        <v>-1</v>
      </c>
      <c r="G80">
        <v>-1</v>
      </c>
      <c r="H80">
        <v>-1</v>
      </c>
      <c r="I80">
        <v>-1</v>
      </c>
      <c r="J80">
        <v>5240</v>
      </c>
      <c r="K80">
        <v>-1</v>
      </c>
      <c r="L80">
        <v>-1</v>
      </c>
      <c r="M80">
        <v>-1</v>
      </c>
    </row>
    <row r="81" spans="1:13" x14ac:dyDescent="0.3">
      <c r="A81">
        <v>-1</v>
      </c>
      <c r="B81">
        <v>1640</v>
      </c>
      <c r="C81">
        <v>-1</v>
      </c>
      <c r="D81">
        <v>-1</v>
      </c>
      <c r="E81">
        <v>-1</v>
      </c>
      <c r="F81">
        <v>-1</v>
      </c>
      <c r="G81">
        <v>-1</v>
      </c>
      <c r="H81">
        <v>-1</v>
      </c>
      <c r="I81">
        <v>-1</v>
      </c>
      <c r="J81">
        <v>5480</v>
      </c>
      <c r="K81">
        <v>-1</v>
      </c>
      <c r="L81">
        <v>-1</v>
      </c>
      <c r="M81">
        <v>-1</v>
      </c>
    </row>
    <row r="82" spans="1:13" x14ac:dyDescent="0.3">
      <c r="A82">
        <v>-1</v>
      </c>
      <c r="B82">
        <v>1660</v>
      </c>
      <c r="C82">
        <v>-1</v>
      </c>
      <c r="D82">
        <v>-1</v>
      </c>
      <c r="E82">
        <v>-1</v>
      </c>
      <c r="F82">
        <v>-1</v>
      </c>
      <c r="G82">
        <v>-1</v>
      </c>
      <c r="H82">
        <v>-1</v>
      </c>
      <c r="I82">
        <v>-1</v>
      </c>
      <c r="J82">
        <v>5870</v>
      </c>
      <c r="K82">
        <v>-1</v>
      </c>
      <c r="L82">
        <v>-1</v>
      </c>
      <c r="M82">
        <v>-1</v>
      </c>
    </row>
    <row r="83" spans="1:13" x14ac:dyDescent="0.3">
      <c r="A83">
        <v>-1</v>
      </c>
      <c r="B83">
        <v>1680</v>
      </c>
      <c r="C83">
        <v>-1</v>
      </c>
      <c r="D83">
        <v>-1</v>
      </c>
      <c r="E83">
        <v>-1</v>
      </c>
      <c r="F83">
        <v>-1</v>
      </c>
      <c r="G83">
        <v>-1</v>
      </c>
      <c r="H83">
        <v>-1</v>
      </c>
      <c r="I83">
        <v>-1</v>
      </c>
      <c r="J83">
        <v>-1</v>
      </c>
      <c r="K83">
        <v>-1</v>
      </c>
      <c r="L83">
        <v>-1</v>
      </c>
      <c r="M83">
        <v>-1</v>
      </c>
    </row>
    <row r="84" spans="1:13" x14ac:dyDescent="0.3">
      <c r="A84">
        <v>-1</v>
      </c>
      <c r="B84">
        <v>1700</v>
      </c>
      <c r="C84">
        <v>-1</v>
      </c>
      <c r="D84">
        <v>-1</v>
      </c>
      <c r="E84">
        <v>-1</v>
      </c>
      <c r="F84">
        <v>-1</v>
      </c>
      <c r="G84">
        <v>-1</v>
      </c>
      <c r="H84">
        <v>-1</v>
      </c>
      <c r="I84">
        <v>-1</v>
      </c>
      <c r="J84">
        <v>-1</v>
      </c>
      <c r="K84">
        <v>-1</v>
      </c>
      <c r="L84">
        <v>-1</v>
      </c>
      <c r="M84">
        <v>-1</v>
      </c>
    </row>
    <row r="85" spans="1:13" x14ac:dyDescent="0.3">
      <c r="A85">
        <v>-1</v>
      </c>
      <c r="B85">
        <v>1720</v>
      </c>
      <c r="C85">
        <v>-1</v>
      </c>
      <c r="D85">
        <v>-1</v>
      </c>
      <c r="E85">
        <v>-1</v>
      </c>
      <c r="F85">
        <v>-1</v>
      </c>
      <c r="G85">
        <v>-1</v>
      </c>
      <c r="H85">
        <v>-1</v>
      </c>
      <c r="I85">
        <v>-1</v>
      </c>
      <c r="J85">
        <v>-1</v>
      </c>
      <c r="K85">
        <v>-1</v>
      </c>
      <c r="L85">
        <v>-1</v>
      </c>
      <c r="M85">
        <v>-1</v>
      </c>
    </row>
    <row r="86" spans="1:13" x14ac:dyDescent="0.3">
      <c r="A86">
        <v>-1</v>
      </c>
      <c r="B86">
        <v>1740</v>
      </c>
      <c r="C86">
        <v>-1</v>
      </c>
      <c r="D86">
        <v>-1</v>
      </c>
      <c r="E86">
        <v>-1</v>
      </c>
      <c r="F86">
        <v>-1</v>
      </c>
      <c r="G86">
        <v>-1</v>
      </c>
      <c r="H86">
        <v>-1</v>
      </c>
      <c r="I86">
        <v>-1</v>
      </c>
      <c r="J86">
        <v>-1</v>
      </c>
      <c r="K86">
        <v>-1</v>
      </c>
      <c r="L86">
        <v>-1</v>
      </c>
      <c r="M86">
        <v>-1</v>
      </c>
    </row>
    <row r="87" spans="1:13" x14ac:dyDescent="0.3">
      <c r="A87">
        <v>-1</v>
      </c>
      <c r="B87">
        <v>1760</v>
      </c>
      <c r="C87">
        <v>-1</v>
      </c>
      <c r="D87">
        <v>-1</v>
      </c>
      <c r="E87">
        <v>-1</v>
      </c>
      <c r="F87">
        <v>-1</v>
      </c>
      <c r="G87">
        <v>-1</v>
      </c>
      <c r="H87">
        <v>-1</v>
      </c>
      <c r="I87">
        <v>-1</v>
      </c>
      <c r="J87">
        <v>-1</v>
      </c>
      <c r="K87">
        <v>-1</v>
      </c>
      <c r="L87">
        <v>-1</v>
      </c>
      <c r="M87">
        <v>-1</v>
      </c>
    </row>
    <row r="88" spans="1:13" x14ac:dyDescent="0.3">
      <c r="A88">
        <v>-1</v>
      </c>
      <c r="B88">
        <v>1780</v>
      </c>
      <c r="C88">
        <v>-1</v>
      </c>
      <c r="D88">
        <v>-1</v>
      </c>
      <c r="E88">
        <v>-1</v>
      </c>
      <c r="F88">
        <v>-1</v>
      </c>
      <c r="G88">
        <v>-1</v>
      </c>
      <c r="H88">
        <v>-1</v>
      </c>
      <c r="I88">
        <v>-1</v>
      </c>
      <c r="J88">
        <v>-1</v>
      </c>
      <c r="K88">
        <v>-1</v>
      </c>
      <c r="L88">
        <v>-1</v>
      </c>
      <c r="M88">
        <v>-1</v>
      </c>
    </row>
    <row r="89" spans="1:13" x14ac:dyDescent="0.3">
      <c r="A89">
        <v>-1</v>
      </c>
      <c r="B89">
        <v>1800</v>
      </c>
      <c r="C89">
        <v>-1</v>
      </c>
      <c r="D89">
        <v>-1</v>
      </c>
      <c r="E89">
        <v>-1</v>
      </c>
      <c r="F89">
        <v>-1</v>
      </c>
      <c r="G89">
        <v>-1</v>
      </c>
      <c r="H89">
        <v>-1</v>
      </c>
      <c r="I89">
        <v>-1</v>
      </c>
      <c r="J89">
        <v>-1</v>
      </c>
      <c r="K89">
        <v>-1</v>
      </c>
      <c r="L89">
        <v>-1</v>
      </c>
      <c r="M89">
        <v>-1</v>
      </c>
    </row>
    <row r="90" spans="1:13" x14ac:dyDescent="0.3">
      <c r="A90">
        <v>-1</v>
      </c>
      <c r="B90">
        <v>1820</v>
      </c>
      <c r="C90">
        <v>-1</v>
      </c>
      <c r="D90">
        <v>-1</v>
      </c>
      <c r="E90">
        <v>-1</v>
      </c>
      <c r="F90">
        <v>-1</v>
      </c>
      <c r="G90">
        <v>-1</v>
      </c>
      <c r="H90">
        <v>-1</v>
      </c>
      <c r="I90">
        <v>-1</v>
      </c>
      <c r="J90">
        <v>-1</v>
      </c>
      <c r="K90">
        <v>-1</v>
      </c>
      <c r="L90">
        <v>-1</v>
      </c>
      <c r="M90">
        <v>-1</v>
      </c>
    </row>
    <row r="91" spans="1:13" x14ac:dyDescent="0.3">
      <c r="A91">
        <v>-1</v>
      </c>
      <c r="B91">
        <v>1840</v>
      </c>
      <c r="C91">
        <v>-1</v>
      </c>
      <c r="D91">
        <v>-1</v>
      </c>
      <c r="E91">
        <v>-1</v>
      </c>
      <c r="F91">
        <v>-1</v>
      </c>
      <c r="G91">
        <v>-1</v>
      </c>
      <c r="H91">
        <v>-1</v>
      </c>
      <c r="I91">
        <v>-1</v>
      </c>
      <c r="J91">
        <v>-1</v>
      </c>
      <c r="K91">
        <v>-1</v>
      </c>
      <c r="L91">
        <v>-1</v>
      </c>
      <c r="M91">
        <v>-1</v>
      </c>
    </row>
    <row r="92" spans="1:13" x14ac:dyDescent="0.3">
      <c r="A92">
        <v>-1</v>
      </c>
      <c r="B92">
        <v>1860</v>
      </c>
      <c r="C92">
        <v>-1</v>
      </c>
      <c r="D92">
        <v>-1</v>
      </c>
      <c r="E92">
        <v>-1</v>
      </c>
      <c r="F92">
        <v>-1</v>
      </c>
      <c r="G92">
        <v>-1</v>
      </c>
      <c r="H92">
        <v>-1</v>
      </c>
      <c r="I92">
        <v>-1</v>
      </c>
      <c r="J92">
        <v>-1</v>
      </c>
      <c r="K92">
        <v>-1</v>
      </c>
      <c r="L92">
        <v>-1</v>
      </c>
      <c r="M92">
        <v>-1</v>
      </c>
    </row>
    <row r="93" spans="1:13" x14ac:dyDescent="0.3">
      <c r="A93">
        <v>-1</v>
      </c>
      <c r="B93">
        <v>1880</v>
      </c>
      <c r="C93">
        <v>-1</v>
      </c>
      <c r="D93">
        <v>-1</v>
      </c>
      <c r="E93">
        <v>-1</v>
      </c>
      <c r="F93">
        <v>-1</v>
      </c>
      <c r="G93">
        <v>-1</v>
      </c>
      <c r="H93">
        <v>-1</v>
      </c>
      <c r="I93">
        <v>-1</v>
      </c>
      <c r="J93">
        <v>-1</v>
      </c>
      <c r="K93">
        <v>-1</v>
      </c>
      <c r="L93">
        <v>-1</v>
      </c>
      <c r="M93">
        <v>-1</v>
      </c>
    </row>
    <row r="94" spans="1:13" x14ac:dyDescent="0.3">
      <c r="A94">
        <v>-1</v>
      </c>
      <c r="B94">
        <v>1900</v>
      </c>
      <c r="C94">
        <v>-1</v>
      </c>
      <c r="D94">
        <v>-1</v>
      </c>
      <c r="E94">
        <v>-1</v>
      </c>
      <c r="F94">
        <v>-1</v>
      </c>
      <c r="G94">
        <v>-1</v>
      </c>
      <c r="H94">
        <v>-1</v>
      </c>
      <c r="I94">
        <v>-1</v>
      </c>
      <c r="J94">
        <v>-1</v>
      </c>
      <c r="K94">
        <v>-1</v>
      </c>
      <c r="L94">
        <v>-1</v>
      </c>
      <c r="M94">
        <v>-1</v>
      </c>
    </row>
    <row r="95" spans="1:13" x14ac:dyDescent="0.3">
      <c r="A95">
        <v>-1</v>
      </c>
      <c r="B95">
        <v>1920</v>
      </c>
      <c r="C95">
        <v>-1</v>
      </c>
      <c r="D95">
        <v>-1</v>
      </c>
      <c r="E95">
        <v>-1</v>
      </c>
      <c r="F95">
        <v>-1</v>
      </c>
      <c r="G95">
        <v>-1</v>
      </c>
      <c r="H95">
        <v>-1</v>
      </c>
      <c r="I95">
        <v>-1</v>
      </c>
      <c r="J95">
        <v>-1</v>
      </c>
      <c r="K95">
        <v>-1</v>
      </c>
      <c r="L95">
        <v>-1</v>
      </c>
      <c r="M95">
        <v>-1</v>
      </c>
    </row>
    <row r="96" spans="1:13" x14ac:dyDescent="0.3">
      <c r="A96">
        <v>-1</v>
      </c>
      <c r="B96">
        <v>1940</v>
      </c>
      <c r="C96">
        <v>-1</v>
      </c>
      <c r="D96">
        <v>-1</v>
      </c>
      <c r="E96">
        <v>-1</v>
      </c>
      <c r="F96">
        <v>-1</v>
      </c>
      <c r="G96">
        <v>-1</v>
      </c>
      <c r="H96">
        <v>-1</v>
      </c>
      <c r="I96">
        <v>-1</v>
      </c>
      <c r="J96">
        <v>-1</v>
      </c>
      <c r="K96">
        <v>-1</v>
      </c>
      <c r="L96">
        <v>-1</v>
      </c>
      <c r="M96">
        <v>-1</v>
      </c>
    </row>
    <row r="97" spans="1:13" x14ac:dyDescent="0.3">
      <c r="A97">
        <v>-1</v>
      </c>
      <c r="B97">
        <v>1960</v>
      </c>
      <c r="C97">
        <v>-1</v>
      </c>
      <c r="D97">
        <v>-1</v>
      </c>
      <c r="E97">
        <v>-1</v>
      </c>
      <c r="F97">
        <v>-1</v>
      </c>
      <c r="G97">
        <v>-1</v>
      </c>
      <c r="H97">
        <v>-1</v>
      </c>
      <c r="I97">
        <v>-1</v>
      </c>
      <c r="J97">
        <v>-1</v>
      </c>
      <c r="K97">
        <v>-1</v>
      </c>
      <c r="L97">
        <v>-1</v>
      </c>
      <c r="M97">
        <v>-1</v>
      </c>
    </row>
    <row r="98" spans="1:13" x14ac:dyDescent="0.3">
      <c r="A98">
        <v>-1</v>
      </c>
      <c r="B98">
        <v>1980</v>
      </c>
      <c r="C98">
        <v>-1</v>
      </c>
      <c r="D98">
        <v>-1</v>
      </c>
      <c r="E98">
        <v>-1</v>
      </c>
      <c r="F98">
        <v>-1</v>
      </c>
      <c r="G98">
        <v>-1</v>
      </c>
      <c r="H98">
        <v>-1</v>
      </c>
      <c r="I98">
        <v>-1</v>
      </c>
      <c r="J98">
        <v>-1</v>
      </c>
      <c r="K98">
        <v>-1</v>
      </c>
      <c r="L98">
        <v>-1</v>
      </c>
      <c r="M98">
        <v>-1</v>
      </c>
    </row>
    <row r="99" spans="1:13" x14ac:dyDescent="0.3">
      <c r="A99">
        <v>-1</v>
      </c>
      <c r="B99">
        <v>2000</v>
      </c>
      <c r="C99">
        <v>-1</v>
      </c>
      <c r="D99">
        <v>-1</v>
      </c>
      <c r="E99">
        <v>-1</v>
      </c>
      <c r="F99">
        <v>-1</v>
      </c>
      <c r="G99">
        <v>-1</v>
      </c>
      <c r="H99">
        <v>-1</v>
      </c>
      <c r="I99">
        <v>-1</v>
      </c>
      <c r="J99">
        <v>-1</v>
      </c>
      <c r="K99">
        <v>-1</v>
      </c>
      <c r="L99">
        <v>-1</v>
      </c>
      <c r="M99">
        <v>-1</v>
      </c>
    </row>
    <row r="100" spans="1:13" x14ac:dyDescent="0.3">
      <c r="A100">
        <v>-1</v>
      </c>
      <c r="B100">
        <v>4625</v>
      </c>
      <c r="C100">
        <v>-1</v>
      </c>
      <c r="D100">
        <v>-1</v>
      </c>
      <c r="E100">
        <v>-1</v>
      </c>
      <c r="F100">
        <v>-1</v>
      </c>
      <c r="G100">
        <v>-1</v>
      </c>
      <c r="H100">
        <v>-1</v>
      </c>
      <c r="I100">
        <v>-1</v>
      </c>
      <c r="J100">
        <v>-1</v>
      </c>
      <c r="K100">
        <v>-1</v>
      </c>
      <c r="L100">
        <v>-1</v>
      </c>
      <c r="M100">
        <v>-1</v>
      </c>
    </row>
    <row r="101" spans="1:13" x14ac:dyDescent="0.3">
      <c r="A101">
        <v>-1</v>
      </c>
      <c r="B101">
        <v>4645</v>
      </c>
      <c r="C101">
        <v>-1</v>
      </c>
      <c r="D101">
        <v>-1</v>
      </c>
      <c r="E101">
        <v>-1</v>
      </c>
      <c r="F101">
        <v>-1</v>
      </c>
      <c r="G101">
        <v>-1</v>
      </c>
      <c r="H101">
        <v>-1</v>
      </c>
      <c r="I101">
        <v>-1</v>
      </c>
      <c r="J101">
        <v>-1</v>
      </c>
      <c r="K101">
        <v>-1</v>
      </c>
      <c r="L101">
        <v>-1</v>
      </c>
      <c r="M101">
        <v>-1</v>
      </c>
    </row>
    <row r="102" spans="1:13" x14ac:dyDescent="0.3">
      <c r="A102">
        <v>-1</v>
      </c>
      <c r="B102">
        <v>4665</v>
      </c>
      <c r="C102">
        <v>-1</v>
      </c>
      <c r="D102">
        <v>-1</v>
      </c>
      <c r="E102">
        <v>-1</v>
      </c>
      <c r="F102">
        <v>-1</v>
      </c>
      <c r="G102">
        <v>-1</v>
      </c>
      <c r="H102">
        <v>-1</v>
      </c>
      <c r="I102">
        <v>-1</v>
      </c>
      <c r="J102">
        <v>-1</v>
      </c>
      <c r="K102">
        <v>-1</v>
      </c>
      <c r="L102">
        <v>-1</v>
      </c>
      <c r="M102">
        <v>-1</v>
      </c>
    </row>
    <row r="103" spans="1:13" x14ac:dyDescent="0.3">
      <c r="A103">
        <v>-1</v>
      </c>
      <c r="B103">
        <v>4685</v>
      </c>
      <c r="C103">
        <v>-1</v>
      </c>
      <c r="D103">
        <v>-1</v>
      </c>
      <c r="E103">
        <v>-1</v>
      </c>
      <c r="F103">
        <v>-1</v>
      </c>
      <c r="G103">
        <v>-1</v>
      </c>
      <c r="H103">
        <v>-1</v>
      </c>
      <c r="I103">
        <v>-1</v>
      </c>
      <c r="J103">
        <v>-1</v>
      </c>
      <c r="K103">
        <v>-1</v>
      </c>
      <c r="L103">
        <v>-1</v>
      </c>
      <c r="M103">
        <v>-1</v>
      </c>
    </row>
    <row r="104" spans="1:13" x14ac:dyDescent="0.3">
      <c r="A104">
        <v>-1</v>
      </c>
      <c r="B104">
        <v>4705</v>
      </c>
      <c r="C104">
        <v>-1</v>
      </c>
      <c r="D104">
        <v>-1</v>
      </c>
      <c r="E104">
        <v>-1</v>
      </c>
      <c r="F104">
        <v>-1</v>
      </c>
      <c r="G104">
        <v>-1</v>
      </c>
      <c r="H104">
        <v>-1</v>
      </c>
      <c r="I104">
        <v>-1</v>
      </c>
      <c r="J104">
        <v>-1</v>
      </c>
      <c r="K104">
        <v>-1</v>
      </c>
      <c r="L104">
        <v>-1</v>
      </c>
      <c r="M104">
        <v>-1</v>
      </c>
    </row>
    <row r="105" spans="1:13" x14ac:dyDescent="0.3">
      <c r="A105">
        <v>-1</v>
      </c>
      <c r="B105">
        <v>4725</v>
      </c>
      <c r="C105">
        <v>-1</v>
      </c>
      <c r="D105">
        <v>-1</v>
      </c>
      <c r="E105">
        <v>-1</v>
      </c>
      <c r="F105">
        <v>-1</v>
      </c>
      <c r="G105">
        <v>-1</v>
      </c>
      <c r="H105">
        <v>-1</v>
      </c>
      <c r="I105">
        <v>-1</v>
      </c>
      <c r="J105">
        <v>-1</v>
      </c>
      <c r="K105">
        <v>-1</v>
      </c>
      <c r="L105">
        <v>-1</v>
      </c>
      <c r="M105">
        <v>-1</v>
      </c>
    </row>
    <row r="106" spans="1:13" x14ac:dyDescent="0.3">
      <c r="A106">
        <v>-1</v>
      </c>
      <c r="B106">
        <v>4745</v>
      </c>
      <c r="C106">
        <v>-1</v>
      </c>
      <c r="D106">
        <v>-1</v>
      </c>
      <c r="E106">
        <v>-1</v>
      </c>
      <c r="F106">
        <v>-1</v>
      </c>
      <c r="G106">
        <v>-1</v>
      </c>
      <c r="H106">
        <v>-1</v>
      </c>
      <c r="I106">
        <v>-1</v>
      </c>
      <c r="J106">
        <v>-1</v>
      </c>
      <c r="K106">
        <v>-1</v>
      </c>
      <c r="L106">
        <v>-1</v>
      </c>
      <c r="M106">
        <v>-1</v>
      </c>
    </row>
    <row r="107" spans="1:13" x14ac:dyDescent="0.3">
      <c r="A107">
        <v>-1</v>
      </c>
      <c r="B107">
        <v>4765</v>
      </c>
      <c r="C107">
        <v>-1</v>
      </c>
      <c r="D107">
        <v>-1</v>
      </c>
      <c r="E107">
        <v>-1</v>
      </c>
      <c r="F107">
        <v>-1</v>
      </c>
      <c r="G107">
        <v>-1</v>
      </c>
      <c r="H107">
        <v>-1</v>
      </c>
      <c r="I107">
        <v>-1</v>
      </c>
      <c r="J107">
        <v>-1</v>
      </c>
      <c r="K107">
        <v>-1</v>
      </c>
      <c r="L107">
        <v>-1</v>
      </c>
      <c r="M107">
        <v>-1</v>
      </c>
    </row>
    <row r="108" spans="1:13" x14ac:dyDescent="0.3">
      <c r="A108">
        <v>-1</v>
      </c>
      <c r="B108">
        <v>4785</v>
      </c>
      <c r="C108">
        <v>-1</v>
      </c>
      <c r="D108">
        <v>-1</v>
      </c>
      <c r="E108">
        <v>-1</v>
      </c>
      <c r="F108">
        <v>-1</v>
      </c>
      <c r="G108">
        <v>-1</v>
      </c>
      <c r="H108">
        <v>-1</v>
      </c>
      <c r="I108">
        <v>-1</v>
      </c>
      <c r="J108">
        <v>-1</v>
      </c>
      <c r="K108">
        <v>-1</v>
      </c>
      <c r="L108">
        <v>-1</v>
      </c>
      <c r="M108">
        <v>-1</v>
      </c>
    </row>
    <row r="109" spans="1:13" x14ac:dyDescent="0.3">
      <c r="A109">
        <v>-1</v>
      </c>
      <c r="B109">
        <v>4805</v>
      </c>
      <c r="C109">
        <v>-1</v>
      </c>
      <c r="D109">
        <v>-1</v>
      </c>
      <c r="E109">
        <v>-1</v>
      </c>
      <c r="F109">
        <v>-1</v>
      </c>
      <c r="G109">
        <v>-1</v>
      </c>
      <c r="H109">
        <v>-1</v>
      </c>
      <c r="I109">
        <v>-1</v>
      </c>
      <c r="J109">
        <v>-1</v>
      </c>
      <c r="K109">
        <v>-1</v>
      </c>
      <c r="L109">
        <v>-1</v>
      </c>
      <c r="M109">
        <v>-1</v>
      </c>
    </row>
    <row r="110" spans="1:13" x14ac:dyDescent="0.3">
      <c r="A110">
        <v>-1</v>
      </c>
      <c r="B110">
        <v>4825</v>
      </c>
      <c r="C110">
        <v>-1</v>
      </c>
      <c r="D110">
        <v>-1</v>
      </c>
      <c r="E110">
        <v>-1</v>
      </c>
      <c r="F110">
        <v>-1</v>
      </c>
      <c r="G110">
        <v>-1</v>
      </c>
      <c r="H110">
        <v>-1</v>
      </c>
      <c r="I110">
        <v>-1</v>
      </c>
      <c r="J110">
        <v>-1</v>
      </c>
      <c r="K110">
        <v>-1</v>
      </c>
      <c r="L110">
        <v>-1</v>
      </c>
      <c r="M110">
        <v>-1</v>
      </c>
    </row>
    <row r="111" spans="1:13" x14ac:dyDescent="0.3">
      <c r="A111">
        <v>-1</v>
      </c>
      <c r="B111">
        <v>4845</v>
      </c>
      <c r="C111">
        <v>-1</v>
      </c>
      <c r="D111">
        <v>-1</v>
      </c>
      <c r="E111">
        <v>-1</v>
      </c>
      <c r="F111">
        <v>-1</v>
      </c>
      <c r="G111">
        <v>-1</v>
      </c>
      <c r="H111">
        <v>-1</v>
      </c>
      <c r="I111">
        <v>-1</v>
      </c>
      <c r="J111">
        <v>-1</v>
      </c>
      <c r="K111">
        <v>-1</v>
      </c>
      <c r="L111">
        <v>-1</v>
      </c>
      <c r="M111">
        <v>-1</v>
      </c>
    </row>
    <row r="112" spans="1:13" x14ac:dyDescent="0.3">
      <c r="A112">
        <v>-1</v>
      </c>
      <c r="B112">
        <v>4865</v>
      </c>
      <c r="C112">
        <v>-1</v>
      </c>
      <c r="D112">
        <v>-1</v>
      </c>
      <c r="E112">
        <v>-1</v>
      </c>
      <c r="F112">
        <v>-1</v>
      </c>
      <c r="G112">
        <v>-1</v>
      </c>
      <c r="H112">
        <v>-1</v>
      </c>
      <c r="I112">
        <v>-1</v>
      </c>
      <c r="J112">
        <v>-1</v>
      </c>
      <c r="K112">
        <v>-1</v>
      </c>
      <c r="L112">
        <v>-1</v>
      </c>
      <c r="M112">
        <v>-1</v>
      </c>
    </row>
    <row r="113" spans="1:13" x14ac:dyDescent="0.3">
      <c r="A113">
        <v>-1</v>
      </c>
      <c r="B113">
        <v>4885</v>
      </c>
      <c r="C113">
        <v>-1</v>
      </c>
      <c r="D113">
        <v>-1</v>
      </c>
      <c r="E113">
        <v>-1</v>
      </c>
      <c r="F113">
        <v>-1</v>
      </c>
      <c r="G113">
        <v>-1</v>
      </c>
      <c r="H113">
        <v>-1</v>
      </c>
      <c r="I113">
        <v>-1</v>
      </c>
      <c r="J113">
        <v>-1</v>
      </c>
      <c r="K113">
        <v>-1</v>
      </c>
      <c r="L113">
        <v>-1</v>
      </c>
      <c r="M113">
        <v>-1</v>
      </c>
    </row>
    <row r="114" spans="1:13" x14ac:dyDescent="0.3">
      <c r="A114">
        <v>-1</v>
      </c>
      <c r="B114">
        <v>4905</v>
      </c>
      <c r="C114">
        <v>-1</v>
      </c>
      <c r="D114">
        <v>-1</v>
      </c>
      <c r="E114">
        <v>-1</v>
      </c>
      <c r="F114">
        <v>-1</v>
      </c>
      <c r="G114">
        <v>-1</v>
      </c>
      <c r="H114">
        <v>-1</v>
      </c>
      <c r="I114">
        <v>-1</v>
      </c>
      <c r="J114">
        <v>-1</v>
      </c>
      <c r="K114">
        <v>-1</v>
      </c>
      <c r="L114">
        <v>-1</v>
      </c>
      <c r="M114">
        <v>-1</v>
      </c>
    </row>
    <row r="115" spans="1:13" x14ac:dyDescent="0.3">
      <c r="A115">
        <v>-1</v>
      </c>
      <c r="B115">
        <v>4925</v>
      </c>
      <c r="C115">
        <v>-1</v>
      </c>
      <c r="D115">
        <v>-1</v>
      </c>
      <c r="E115">
        <v>-1</v>
      </c>
      <c r="F115">
        <v>-1</v>
      </c>
      <c r="G115">
        <v>-1</v>
      </c>
      <c r="H115">
        <v>-1</v>
      </c>
      <c r="I115">
        <v>-1</v>
      </c>
      <c r="J115">
        <v>-1</v>
      </c>
      <c r="K115">
        <v>-1</v>
      </c>
      <c r="L115">
        <v>-1</v>
      </c>
      <c r="M115">
        <v>-1</v>
      </c>
    </row>
    <row r="116" spans="1:13" x14ac:dyDescent="0.3">
      <c r="A116">
        <v>-1</v>
      </c>
      <c r="B116">
        <v>4945</v>
      </c>
      <c r="C116">
        <v>-1</v>
      </c>
      <c r="D116">
        <v>-1</v>
      </c>
      <c r="E116">
        <v>-1</v>
      </c>
      <c r="F116">
        <v>-1</v>
      </c>
      <c r="G116">
        <v>-1</v>
      </c>
      <c r="H116">
        <v>-1</v>
      </c>
      <c r="I116">
        <v>-1</v>
      </c>
      <c r="J116">
        <v>-1</v>
      </c>
      <c r="K116">
        <v>-1</v>
      </c>
      <c r="L116">
        <v>-1</v>
      </c>
      <c r="M116">
        <v>-1</v>
      </c>
    </row>
    <row r="117" spans="1:13" x14ac:dyDescent="0.3">
      <c r="A117">
        <v>-1</v>
      </c>
      <c r="B117">
        <v>4970</v>
      </c>
      <c r="C117">
        <v>-1</v>
      </c>
      <c r="D117">
        <v>-1</v>
      </c>
      <c r="E117">
        <v>-1</v>
      </c>
      <c r="F117">
        <v>-1</v>
      </c>
      <c r="G117">
        <v>-1</v>
      </c>
      <c r="H117">
        <v>-1</v>
      </c>
      <c r="I117">
        <v>-1</v>
      </c>
      <c r="J117">
        <v>-1</v>
      </c>
      <c r="K117">
        <v>-1</v>
      </c>
      <c r="L117">
        <v>-1</v>
      </c>
      <c r="M117">
        <v>-1</v>
      </c>
    </row>
    <row r="118" spans="1:13" x14ac:dyDescent="0.3">
      <c r="A118">
        <v>-1</v>
      </c>
      <c r="B118">
        <v>4990</v>
      </c>
      <c r="C118">
        <v>-1</v>
      </c>
      <c r="D118">
        <v>-1</v>
      </c>
      <c r="E118">
        <v>-1</v>
      </c>
      <c r="F118">
        <v>-1</v>
      </c>
      <c r="G118">
        <v>-1</v>
      </c>
      <c r="H118">
        <v>-1</v>
      </c>
      <c r="I118">
        <v>-1</v>
      </c>
      <c r="J118">
        <v>-1</v>
      </c>
      <c r="K118">
        <v>-1</v>
      </c>
      <c r="L118">
        <v>-1</v>
      </c>
      <c r="M118">
        <v>-1</v>
      </c>
    </row>
    <row r="119" spans="1:13" x14ac:dyDescent="0.3">
      <c r="A119">
        <v>-1</v>
      </c>
      <c r="B119">
        <v>5010</v>
      </c>
      <c r="C119">
        <v>-1</v>
      </c>
      <c r="D119">
        <v>-1</v>
      </c>
      <c r="E119">
        <v>-1</v>
      </c>
      <c r="F119">
        <v>-1</v>
      </c>
      <c r="G119">
        <v>-1</v>
      </c>
      <c r="H119">
        <v>-1</v>
      </c>
      <c r="I119">
        <v>-1</v>
      </c>
      <c r="J119">
        <v>-1</v>
      </c>
      <c r="K119">
        <v>-1</v>
      </c>
      <c r="L119">
        <v>-1</v>
      </c>
      <c r="M119">
        <v>-1</v>
      </c>
    </row>
    <row r="120" spans="1:13" x14ac:dyDescent="0.3">
      <c r="A120">
        <v>-1</v>
      </c>
      <c r="B120">
        <v>5030</v>
      </c>
      <c r="C120">
        <v>-1</v>
      </c>
      <c r="D120">
        <v>-1</v>
      </c>
      <c r="E120">
        <v>-1</v>
      </c>
      <c r="F120">
        <v>-1</v>
      </c>
      <c r="G120">
        <v>-1</v>
      </c>
      <c r="H120">
        <v>-1</v>
      </c>
      <c r="I120">
        <v>-1</v>
      </c>
      <c r="J120">
        <v>-1</v>
      </c>
      <c r="K120">
        <v>-1</v>
      </c>
      <c r="L120">
        <v>-1</v>
      </c>
      <c r="M120">
        <v>-1</v>
      </c>
    </row>
    <row r="121" spans="1:13" x14ac:dyDescent="0.3">
      <c r="A121">
        <v>-1</v>
      </c>
      <c r="B121">
        <v>5050</v>
      </c>
      <c r="C121">
        <v>-1</v>
      </c>
      <c r="D121">
        <v>-1</v>
      </c>
      <c r="E121">
        <v>-1</v>
      </c>
      <c r="F121">
        <v>-1</v>
      </c>
      <c r="G121">
        <v>-1</v>
      </c>
      <c r="H121">
        <v>-1</v>
      </c>
      <c r="I121">
        <v>-1</v>
      </c>
      <c r="J121">
        <v>-1</v>
      </c>
      <c r="K121">
        <v>-1</v>
      </c>
      <c r="L121">
        <v>-1</v>
      </c>
      <c r="M121">
        <v>-1</v>
      </c>
    </row>
    <row r="122" spans="1:13" x14ac:dyDescent="0.3">
      <c r="A122">
        <v>-1</v>
      </c>
      <c r="B122">
        <v>5070</v>
      </c>
      <c r="C122">
        <v>-1</v>
      </c>
      <c r="D122">
        <v>-1</v>
      </c>
      <c r="E122">
        <v>-1</v>
      </c>
      <c r="F122">
        <v>-1</v>
      </c>
      <c r="G122">
        <v>-1</v>
      </c>
      <c r="H122">
        <v>-1</v>
      </c>
      <c r="I122">
        <v>-1</v>
      </c>
      <c r="J122">
        <v>-1</v>
      </c>
      <c r="K122">
        <v>-1</v>
      </c>
      <c r="L122">
        <v>-1</v>
      </c>
      <c r="M122">
        <v>-1</v>
      </c>
    </row>
    <row r="123" spans="1:13" x14ac:dyDescent="0.3">
      <c r="A123">
        <v>-1</v>
      </c>
      <c r="B123">
        <v>5100</v>
      </c>
      <c r="C123">
        <v>-1</v>
      </c>
      <c r="D123">
        <v>-1</v>
      </c>
      <c r="E123">
        <v>-1</v>
      </c>
      <c r="F123">
        <v>-1</v>
      </c>
      <c r="G123">
        <v>-1</v>
      </c>
      <c r="H123">
        <v>-1</v>
      </c>
      <c r="I123">
        <v>-1</v>
      </c>
      <c r="J123">
        <v>-1</v>
      </c>
      <c r="K123">
        <v>-1</v>
      </c>
      <c r="L123">
        <v>-1</v>
      </c>
      <c r="M123">
        <v>-1</v>
      </c>
    </row>
    <row r="124" spans="1:13" x14ac:dyDescent="0.3">
      <c r="A124">
        <v>-1</v>
      </c>
      <c r="B124">
        <v>5130</v>
      </c>
      <c r="C124">
        <v>-1</v>
      </c>
      <c r="D124">
        <v>-1</v>
      </c>
      <c r="E124">
        <v>-1</v>
      </c>
      <c r="F124">
        <v>-1</v>
      </c>
      <c r="G124">
        <v>-1</v>
      </c>
      <c r="H124">
        <v>-1</v>
      </c>
      <c r="I124">
        <v>-1</v>
      </c>
      <c r="J124">
        <v>-1</v>
      </c>
      <c r="K124">
        <v>-1</v>
      </c>
      <c r="L124">
        <v>-1</v>
      </c>
      <c r="M124">
        <v>-1</v>
      </c>
    </row>
    <row r="125" spans="1:13" x14ac:dyDescent="0.3">
      <c r="A125">
        <v>-1</v>
      </c>
      <c r="B125">
        <v>5155</v>
      </c>
      <c r="C125">
        <v>-1</v>
      </c>
      <c r="D125">
        <v>-1</v>
      </c>
      <c r="E125">
        <v>-1</v>
      </c>
      <c r="F125">
        <v>-1</v>
      </c>
      <c r="G125">
        <v>-1</v>
      </c>
      <c r="H125">
        <v>-1</v>
      </c>
      <c r="I125">
        <v>-1</v>
      </c>
      <c r="J125">
        <v>-1</v>
      </c>
      <c r="K125">
        <v>-1</v>
      </c>
      <c r="L125">
        <v>-1</v>
      </c>
      <c r="M125">
        <v>-1</v>
      </c>
    </row>
    <row r="126" spans="1:13" x14ac:dyDescent="0.3">
      <c r="A126">
        <v>-1</v>
      </c>
      <c r="B126">
        <v>5195</v>
      </c>
      <c r="C126">
        <v>-1</v>
      </c>
      <c r="D126">
        <v>-1</v>
      </c>
      <c r="E126">
        <v>-1</v>
      </c>
      <c r="F126">
        <v>-1</v>
      </c>
      <c r="G126">
        <v>-1</v>
      </c>
      <c r="H126">
        <v>-1</v>
      </c>
      <c r="I126">
        <v>-1</v>
      </c>
      <c r="J126">
        <v>-1</v>
      </c>
      <c r="K126">
        <v>-1</v>
      </c>
      <c r="L126">
        <v>-1</v>
      </c>
      <c r="M126">
        <v>-1</v>
      </c>
    </row>
    <row r="127" spans="1:13" x14ac:dyDescent="0.3">
      <c r="A127">
        <v>-1</v>
      </c>
      <c r="B127">
        <v>5215</v>
      </c>
      <c r="C127">
        <v>-1</v>
      </c>
      <c r="D127">
        <v>-1</v>
      </c>
      <c r="E127">
        <v>-1</v>
      </c>
      <c r="F127">
        <v>-1</v>
      </c>
      <c r="G127">
        <v>-1</v>
      </c>
      <c r="H127">
        <v>-1</v>
      </c>
      <c r="I127">
        <v>-1</v>
      </c>
      <c r="J127">
        <v>-1</v>
      </c>
      <c r="K127">
        <v>-1</v>
      </c>
      <c r="L127">
        <v>-1</v>
      </c>
      <c r="M127">
        <v>-1</v>
      </c>
    </row>
    <row r="128" spans="1:13" x14ac:dyDescent="0.3">
      <c r="A128">
        <v>-1</v>
      </c>
      <c r="B128">
        <v>5250</v>
      </c>
      <c r="C128">
        <v>-1</v>
      </c>
      <c r="D128">
        <v>-1</v>
      </c>
      <c r="E128">
        <v>-1</v>
      </c>
      <c r="F128">
        <v>-1</v>
      </c>
      <c r="G128">
        <v>-1</v>
      </c>
      <c r="H128">
        <v>-1</v>
      </c>
      <c r="I128">
        <v>-1</v>
      </c>
      <c r="J128">
        <v>-1</v>
      </c>
      <c r="K128">
        <v>-1</v>
      </c>
      <c r="L128">
        <v>-1</v>
      </c>
      <c r="M128">
        <v>-1</v>
      </c>
    </row>
    <row r="129" spans="1:13" x14ac:dyDescent="0.3">
      <c r="A129">
        <v>-1</v>
      </c>
      <c r="B129">
        <v>5290</v>
      </c>
      <c r="C129">
        <v>-1</v>
      </c>
      <c r="D129">
        <v>-1</v>
      </c>
      <c r="E129">
        <v>-1</v>
      </c>
      <c r="F129">
        <v>-1</v>
      </c>
      <c r="G129">
        <v>-1</v>
      </c>
      <c r="H129">
        <v>-1</v>
      </c>
      <c r="I129">
        <v>-1</v>
      </c>
      <c r="J129">
        <v>-1</v>
      </c>
      <c r="K129">
        <v>-1</v>
      </c>
      <c r="L129">
        <v>-1</v>
      </c>
      <c r="M129">
        <v>-1</v>
      </c>
    </row>
    <row r="130" spans="1:13" x14ac:dyDescent="0.3">
      <c r="A130">
        <v>-1</v>
      </c>
      <c r="B130">
        <v>5320</v>
      </c>
      <c r="C130">
        <v>-1</v>
      </c>
      <c r="D130">
        <v>-1</v>
      </c>
      <c r="E130">
        <v>-1</v>
      </c>
      <c r="F130">
        <v>-1</v>
      </c>
      <c r="G130">
        <v>-1</v>
      </c>
      <c r="H130">
        <v>-1</v>
      </c>
      <c r="I130">
        <v>-1</v>
      </c>
      <c r="J130">
        <v>-1</v>
      </c>
      <c r="K130">
        <v>-1</v>
      </c>
      <c r="L130">
        <v>-1</v>
      </c>
      <c r="M130">
        <v>-1</v>
      </c>
    </row>
    <row r="131" spans="1:13" x14ac:dyDescent="0.3">
      <c r="A131">
        <v>-1</v>
      </c>
      <c r="B131">
        <v>5340</v>
      </c>
      <c r="C131">
        <v>-1</v>
      </c>
      <c r="D131">
        <v>-1</v>
      </c>
      <c r="E131">
        <v>-1</v>
      </c>
      <c r="F131">
        <v>-1</v>
      </c>
      <c r="G131">
        <v>-1</v>
      </c>
      <c r="H131">
        <v>-1</v>
      </c>
      <c r="I131">
        <v>-1</v>
      </c>
      <c r="J131">
        <v>-1</v>
      </c>
      <c r="K131">
        <v>-1</v>
      </c>
      <c r="L131">
        <v>-1</v>
      </c>
      <c r="M131">
        <v>-1</v>
      </c>
    </row>
    <row r="132" spans="1:13" x14ac:dyDescent="0.3">
      <c r="A132">
        <v>-1</v>
      </c>
      <c r="B132">
        <v>5370</v>
      </c>
      <c r="C132">
        <v>-1</v>
      </c>
      <c r="D132">
        <v>-1</v>
      </c>
      <c r="E132">
        <v>-1</v>
      </c>
      <c r="F132">
        <v>-1</v>
      </c>
      <c r="G132">
        <v>-1</v>
      </c>
      <c r="H132">
        <v>-1</v>
      </c>
      <c r="I132">
        <v>-1</v>
      </c>
      <c r="J132">
        <v>-1</v>
      </c>
      <c r="K132">
        <v>-1</v>
      </c>
      <c r="L132">
        <v>-1</v>
      </c>
      <c r="M132">
        <v>-1</v>
      </c>
    </row>
    <row r="133" spans="1:13" x14ac:dyDescent="0.3">
      <c r="A133">
        <v>-1</v>
      </c>
      <c r="B133">
        <v>5390</v>
      </c>
      <c r="C133">
        <v>-1</v>
      </c>
      <c r="D133">
        <v>-1</v>
      </c>
      <c r="E133">
        <v>-1</v>
      </c>
      <c r="F133">
        <v>-1</v>
      </c>
      <c r="G133">
        <v>-1</v>
      </c>
      <c r="H133">
        <v>-1</v>
      </c>
      <c r="I133">
        <v>-1</v>
      </c>
      <c r="J133">
        <v>-1</v>
      </c>
      <c r="K133">
        <v>-1</v>
      </c>
      <c r="L133">
        <v>-1</v>
      </c>
      <c r="M133">
        <v>-1</v>
      </c>
    </row>
    <row r="134" spans="1:13" x14ac:dyDescent="0.3">
      <c r="A134">
        <v>-1</v>
      </c>
      <c r="B134">
        <v>5440</v>
      </c>
      <c r="C134">
        <v>-1</v>
      </c>
      <c r="D134">
        <v>-1</v>
      </c>
      <c r="E134">
        <v>-1</v>
      </c>
      <c r="F134">
        <v>-1</v>
      </c>
      <c r="G134">
        <v>-1</v>
      </c>
      <c r="H134">
        <v>-1</v>
      </c>
      <c r="I134">
        <v>-1</v>
      </c>
      <c r="J134">
        <v>-1</v>
      </c>
      <c r="K134">
        <v>-1</v>
      </c>
      <c r="L134">
        <v>-1</v>
      </c>
      <c r="M134">
        <v>-1</v>
      </c>
    </row>
    <row r="135" spans="1:13" x14ac:dyDescent="0.3">
      <c r="A135">
        <v>-1</v>
      </c>
      <c r="B135">
        <v>5535</v>
      </c>
      <c r="C135">
        <v>-1</v>
      </c>
      <c r="D135">
        <v>-1</v>
      </c>
      <c r="E135">
        <v>-1</v>
      </c>
      <c r="F135">
        <v>-1</v>
      </c>
      <c r="G135">
        <v>-1</v>
      </c>
      <c r="H135">
        <v>-1</v>
      </c>
      <c r="I135">
        <v>-1</v>
      </c>
      <c r="J135">
        <v>-1</v>
      </c>
      <c r="K135">
        <v>-1</v>
      </c>
      <c r="L135">
        <v>-1</v>
      </c>
      <c r="M135">
        <v>-1</v>
      </c>
    </row>
    <row r="136" spans="1:13" x14ac:dyDescent="0.3">
      <c r="A136">
        <v>-1</v>
      </c>
      <c r="B136">
        <v>5575</v>
      </c>
      <c r="C136">
        <v>-1</v>
      </c>
      <c r="D136">
        <v>-1</v>
      </c>
      <c r="E136">
        <v>-1</v>
      </c>
      <c r="F136">
        <v>-1</v>
      </c>
      <c r="G136">
        <v>-1</v>
      </c>
      <c r="H136">
        <v>-1</v>
      </c>
      <c r="I136">
        <v>-1</v>
      </c>
      <c r="J136">
        <v>-1</v>
      </c>
      <c r="K136">
        <v>-1</v>
      </c>
      <c r="L136">
        <v>-1</v>
      </c>
      <c r="M136">
        <v>-1</v>
      </c>
    </row>
    <row r="137" spans="1:13" x14ac:dyDescent="0.3">
      <c r="A137">
        <v>-1</v>
      </c>
      <c r="B137">
        <v>5720</v>
      </c>
      <c r="C137">
        <v>-1</v>
      </c>
      <c r="D137">
        <v>-1</v>
      </c>
      <c r="E137">
        <v>-1</v>
      </c>
      <c r="F137">
        <v>-1</v>
      </c>
      <c r="G137">
        <v>-1</v>
      </c>
      <c r="H137">
        <v>-1</v>
      </c>
      <c r="I137">
        <v>-1</v>
      </c>
      <c r="J137">
        <v>-1</v>
      </c>
      <c r="K137">
        <v>-1</v>
      </c>
      <c r="L137">
        <v>-1</v>
      </c>
      <c r="M137">
        <v>-1</v>
      </c>
    </row>
    <row r="138" spans="1:13" x14ac:dyDescent="0.3">
      <c r="A138">
        <v>-1</v>
      </c>
      <c r="B138">
        <v>6000</v>
      </c>
      <c r="C138">
        <v>-1</v>
      </c>
      <c r="D138">
        <v>-1</v>
      </c>
      <c r="E138">
        <v>-1</v>
      </c>
      <c r="F138">
        <v>-1</v>
      </c>
      <c r="G138">
        <v>-1</v>
      </c>
      <c r="H138">
        <v>-1</v>
      </c>
      <c r="I138">
        <v>-1</v>
      </c>
      <c r="J138">
        <v>-1</v>
      </c>
      <c r="K138">
        <v>-1</v>
      </c>
      <c r="L138">
        <v>-1</v>
      </c>
      <c r="M138">
        <v>-1</v>
      </c>
    </row>
    <row r="139" spans="1:13" x14ac:dyDescent="0.3">
      <c r="A139">
        <v>-1</v>
      </c>
      <c r="B139">
        <v>6641</v>
      </c>
      <c r="C139">
        <v>-1</v>
      </c>
      <c r="D139">
        <v>-1</v>
      </c>
      <c r="E139">
        <v>-1</v>
      </c>
      <c r="F139">
        <v>-1</v>
      </c>
      <c r="G139">
        <v>-1</v>
      </c>
      <c r="H139">
        <v>-1</v>
      </c>
      <c r="I139">
        <v>-1</v>
      </c>
      <c r="J139">
        <v>-1</v>
      </c>
      <c r="K139">
        <v>-1</v>
      </c>
      <c r="L139">
        <v>-1</v>
      </c>
      <c r="M139">
        <v>-1</v>
      </c>
    </row>
    <row r="140" spans="1:13" x14ac:dyDescent="0.3">
      <c r="A140">
        <v>-1</v>
      </c>
      <c r="B140">
        <v>-1</v>
      </c>
      <c r="C140">
        <v>-1</v>
      </c>
      <c r="D140">
        <v>-1</v>
      </c>
      <c r="E140">
        <v>-1</v>
      </c>
      <c r="F140">
        <v>-1</v>
      </c>
      <c r="G140">
        <v>-1</v>
      </c>
      <c r="H140">
        <v>-1</v>
      </c>
      <c r="I140">
        <v>-1</v>
      </c>
      <c r="J140">
        <v>-1</v>
      </c>
      <c r="K140">
        <v>-1</v>
      </c>
      <c r="L140">
        <v>-1</v>
      </c>
      <c r="M140">
        <v>-1</v>
      </c>
    </row>
    <row r="141" spans="1:13" x14ac:dyDescent="0.3">
      <c r="A141">
        <v>-1</v>
      </c>
      <c r="B141">
        <v>-1</v>
      </c>
      <c r="C141">
        <v>-1</v>
      </c>
      <c r="D141">
        <v>-1</v>
      </c>
      <c r="E141">
        <v>-1</v>
      </c>
      <c r="F141">
        <v>-1</v>
      </c>
      <c r="G141">
        <v>-1</v>
      </c>
      <c r="H141">
        <v>-1</v>
      </c>
      <c r="I141">
        <v>-1</v>
      </c>
      <c r="J141">
        <v>-1</v>
      </c>
      <c r="K141">
        <v>-1</v>
      </c>
      <c r="L141">
        <v>-1</v>
      </c>
      <c r="M141">
        <v>-1</v>
      </c>
    </row>
    <row r="142" spans="1:13" x14ac:dyDescent="0.3">
      <c r="A142">
        <v>-1</v>
      </c>
      <c r="B142">
        <v>-1</v>
      </c>
      <c r="C142">
        <v>-1</v>
      </c>
      <c r="D142">
        <v>-1</v>
      </c>
      <c r="E142">
        <v>-1</v>
      </c>
      <c r="F142">
        <v>-1</v>
      </c>
      <c r="G142">
        <v>-1</v>
      </c>
      <c r="H142">
        <v>-1</v>
      </c>
      <c r="I142">
        <v>-1</v>
      </c>
      <c r="J142">
        <v>-1</v>
      </c>
      <c r="K142">
        <v>-1</v>
      </c>
      <c r="L142">
        <v>-1</v>
      </c>
      <c r="M142">
        <v>-1</v>
      </c>
    </row>
    <row r="143" spans="1:13" x14ac:dyDescent="0.3">
      <c r="A143">
        <v>-1</v>
      </c>
      <c r="B143">
        <v>-1</v>
      </c>
      <c r="C143">
        <v>-1</v>
      </c>
      <c r="D143">
        <v>-1</v>
      </c>
      <c r="E143">
        <v>-1</v>
      </c>
      <c r="F143">
        <v>-1</v>
      </c>
      <c r="G143">
        <v>-1</v>
      </c>
      <c r="H143">
        <v>-1</v>
      </c>
      <c r="I143">
        <v>-1</v>
      </c>
      <c r="J143">
        <v>-1</v>
      </c>
      <c r="K143">
        <v>-1</v>
      </c>
      <c r="L143">
        <v>-1</v>
      </c>
      <c r="M143">
        <v>-1</v>
      </c>
    </row>
    <row r="144" spans="1:13" x14ac:dyDescent="0.3">
      <c r="A144">
        <v>-1</v>
      </c>
      <c r="B144">
        <v>-1</v>
      </c>
      <c r="C144">
        <v>-1</v>
      </c>
      <c r="D144">
        <v>-1</v>
      </c>
      <c r="E144">
        <v>-1</v>
      </c>
      <c r="F144">
        <v>-1</v>
      </c>
      <c r="G144">
        <v>-1</v>
      </c>
      <c r="H144">
        <v>-1</v>
      </c>
      <c r="I144">
        <v>-1</v>
      </c>
      <c r="J144">
        <v>-1</v>
      </c>
      <c r="K144">
        <v>-1</v>
      </c>
      <c r="L144">
        <v>-1</v>
      </c>
      <c r="M144">
        <v>-1</v>
      </c>
    </row>
    <row r="145" spans="1:13" x14ac:dyDescent="0.3">
      <c r="A145">
        <v>-1</v>
      </c>
      <c r="B145">
        <v>-1</v>
      </c>
      <c r="C145">
        <v>-1</v>
      </c>
      <c r="D145">
        <v>-1</v>
      </c>
      <c r="E145">
        <v>-1</v>
      </c>
      <c r="F145">
        <v>-1</v>
      </c>
      <c r="G145">
        <v>-1</v>
      </c>
      <c r="H145">
        <v>-1</v>
      </c>
      <c r="I145">
        <v>-1</v>
      </c>
      <c r="J145">
        <v>-1</v>
      </c>
      <c r="K145">
        <v>-1</v>
      </c>
      <c r="L145">
        <v>-1</v>
      </c>
      <c r="M145">
        <v>-1</v>
      </c>
    </row>
    <row r="146" spans="1:13" x14ac:dyDescent="0.3">
      <c r="A146">
        <v>-1</v>
      </c>
      <c r="B146">
        <v>-1</v>
      </c>
      <c r="C146">
        <v>-1</v>
      </c>
      <c r="D146">
        <v>-1</v>
      </c>
      <c r="E146">
        <v>-1</v>
      </c>
      <c r="F146">
        <v>-1</v>
      </c>
      <c r="G146">
        <v>-1</v>
      </c>
      <c r="H146">
        <v>-1</v>
      </c>
      <c r="I146">
        <v>-1</v>
      </c>
      <c r="J146">
        <v>-1</v>
      </c>
      <c r="K146">
        <v>-1</v>
      </c>
      <c r="L146">
        <v>-1</v>
      </c>
      <c r="M146">
        <v>-1</v>
      </c>
    </row>
    <row r="147" spans="1:13" x14ac:dyDescent="0.3">
      <c r="A147">
        <v>-1</v>
      </c>
      <c r="B147">
        <v>-1</v>
      </c>
      <c r="C147">
        <v>-1</v>
      </c>
      <c r="D147">
        <v>-1</v>
      </c>
      <c r="E147">
        <v>-1</v>
      </c>
      <c r="F147">
        <v>-1</v>
      </c>
      <c r="G147">
        <v>-1</v>
      </c>
      <c r="H147">
        <v>-1</v>
      </c>
      <c r="I147">
        <v>-1</v>
      </c>
      <c r="J147">
        <v>-1</v>
      </c>
      <c r="K147">
        <v>-1</v>
      </c>
      <c r="L147">
        <v>-1</v>
      </c>
      <c r="M147">
        <v>-1</v>
      </c>
    </row>
    <row r="148" spans="1:13" x14ac:dyDescent="0.3">
      <c r="A148">
        <v>-1</v>
      </c>
      <c r="B148">
        <v>-1</v>
      </c>
      <c r="C148">
        <v>-1</v>
      </c>
      <c r="D148">
        <v>-1</v>
      </c>
      <c r="E148">
        <v>-1</v>
      </c>
      <c r="F148">
        <v>-1</v>
      </c>
      <c r="G148">
        <v>-1</v>
      </c>
      <c r="H148">
        <v>-1</v>
      </c>
      <c r="I148">
        <v>-1</v>
      </c>
      <c r="J148">
        <v>-1</v>
      </c>
      <c r="K148">
        <v>-1</v>
      </c>
      <c r="L148">
        <v>-1</v>
      </c>
      <c r="M148">
        <v>-1</v>
      </c>
    </row>
    <row r="149" spans="1:13" x14ac:dyDescent="0.3">
      <c r="A149">
        <v>-1</v>
      </c>
      <c r="B149">
        <v>-1</v>
      </c>
      <c r="C149">
        <v>-1</v>
      </c>
      <c r="D149">
        <v>-1</v>
      </c>
      <c r="E149">
        <v>-1</v>
      </c>
      <c r="F149">
        <v>-1</v>
      </c>
      <c r="G149">
        <v>-1</v>
      </c>
      <c r="H149">
        <v>-1</v>
      </c>
      <c r="I149">
        <v>-1</v>
      </c>
      <c r="J149">
        <v>-1</v>
      </c>
      <c r="K149">
        <v>-1</v>
      </c>
      <c r="L149">
        <v>-1</v>
      </c>
      <c r="M149">
        <v>-1</v>
      </c>
    </row>
    <row r="150" spans="1:13" x14ac:dyDescent="0.3">
      <c r="A150">
        <v>-1</v>
      </c>
      <c r="B150">
        <v>-1</v>
      </c>
      <c r="C150">
        <v>-1</v>
      </c>
      <c r="D150">
        <v>-1</v>
      </c>
      <c r="E150">
        <v>-1</v>
      </c>
      <c r="F150">
        <v>-1</v>
      </c>
      <c r="G150">
        <v>-1</v>
      </c>
      <c r="H150">
        <v>-1</v>
      </c>
      <c r="I150">
        <v>-1</v>
      </c>
      <c r="J150">
        <v>-1</v>
      </c>
      <c r="K150">
        <v>-1</v>
      </c>
      <c r="L150">
        <v>-1</v>
      </c>
      <c r="M150">
        <v>-1</v>
      </c>
    </row>
    <row r="151" spans="1:13" x14ac:dyDescent="0.3">
      <c r="A151">
        <v>-1</v>
      </c>
      <c r="B151">
        <v>-1</v>
      </c>
      <c r="C151">
        <v>-1</v>
      </c>
      <c r="D151">
        <v>-1</v>
      </c>
      <c r="E151">
        <v>-1</v>
      </c>
      <c r="F151">
        <v>-1</v>
      </c>
      <c r="G151">
        <v>-1</v>
      </c>
      <c r="H151">
        <v>-1</v>
      </c>
      <c r="I151">
        <v>-1</v>
      </c>
      <c r="J151">
        <v>-1</v>
      </c>
      <c r="K151">
        <v>-1</v>
      </c>
      <c r="L151">
        <v>-1</v>
      </c>
      <c r="M151">
        <v>-1</v>
      </c>
    </row>
    <row r="152" spans="1:13" x14ac:dyDescent="0.3">
      <c r="A152">
        <v>-1</v>
      </c>
      <c r="B152">
        <v>-1</v>
      </c>
      <c r="C152">
        <v>-1</v>
      </c>
      <c r="D152">
        <v>-1</v>
      </c>
      <c r="E152">
        <v>-1</v>
      </c>
      <c r="F152">
        <v>-1</v>
      </c>
      <c r="G152">
        <v>-1</v>
      </c>
      <c r="H152">
        <v>-1</v>
      </c>
      <c r="I152">
        <v>-1</v>
      </c>
      <c r="J152">
        <v>-1</v>
      </c>
      <c r="K152">
        <v>-1</v>
      </c>
      <c r="L152">
        <v>-1</v>
      </c>
      <c r="M152">
        <v>-1</v>
      </c>
    </row>
    <row r="153" spans="1:13" x14ac:dyDescent="0.3">
      <c r="A153">
        <v>-1</v>
      </c>
      <c r="B153">
        <v>-1</v>
      </c>
      <c r="C153">
        <v>-1</v>
      </c>
      <c r="D153">
        <v>-1</v>
      </c>
      <c r="E153">
        <v>-1</v>
      </c>
      <c r="F153">
        <v>-1</v>
      </c>
      <c r="G153">
        <v>-1</v>
      </c>
      <c r="H153">
        <v>-1</v>
      </c>
      <c r="I153">
        <v>-1</v>
      </c>
      <c r="J153">
        <v>-1</v>
      </c>
      <c r="K153">
        <v>-1</v>
      </c>
      <c r="L153">
        <v>-1</v>
      </c>
      <c r="M153">
        <v>-1</v>
      </c>
    </row>
    <row r="154" spans="1:13" x14ac:dyDescent="0.3">
      <c r="A154">
        <v>-1</v>
      </c>
      <c r="B154">
        <v>-1</v>
      </c>
      <c r="C154">
        <v>-1</v>
      </c>
      <c r="D154">
        <v>-1</v>
      </c>
      <c r="E154">
        <v>-1</v>
      </c>
      <c r="F154">
        <v>-1</v>
      </c>
      <c r="G154">
        <v>-1</v>
      </c>
      <c r="H154">
        <v>-1</v>
      </c>
      <c r="I154">
        <v>-1</v>
      </c>
      <c r="J154">
        <v>-1</v>
      </c>
      <c r="K154">
        <v>-1</v>
      </c>
      <c r="L154">
        <v>-1</v>
      </c>
      <c r="M154">
        <v>-1</v>
      </c>
    </row>
    <row r="155" spans="1:13" x14ac:dyDescent="0.3">
      <c r="A155">
        <v>-1</v>
      </c>
      <c r="B155">
        <v>-1</v>
      </c>
      <c r="C155">
        <v>-1</v>
      </c>
      <c r="D155">
        <v>-1</v>
      </c>
      <c r="E155">
        <v>-1</v>
      </c>
      <c r="F155">
        <v>-1</v>
      </c>
      <c r="G155">
        <v>-1</v>
      </c>
      <c r="H155">
        <v>-1</v>
      </c>
      <c r="I155">
        <v>-1</v>
      </c>
      <c r="J155">
        <v>-1</v>
      </c>
      <c r="K155">
        <v>-1</v>
      </c>
      <c r="L155">
        <v>-1</v>
      </c>
      <c r="M155">
        <v>-1</v>
      </c>
    </row>
    <row r="156" spans="1:13" x14ac:dyDescent="0.3">
      <c r="A156">
        <v>-1</v>
      </c>
      <c r="B156">
        <v>-1</v>
      </c>
      <c r="C156">
        <v>-1</v>
      </c>
      <c r="D156">
        <v>-1</v>
      </c>
      <c r="E156">
        <v>-1</v>
      </c>
      <c r="F156">
        <v>-1</v>
      </c>
      <c r="G156">
        <v>-1</v>
      </c>
      <c r="H156">
        <v>-1</v>
      </c>
      <c r="I156">
        <v>-1</v>
      </c>
      <c r="J156">
        <v>-1</v>
      </c>
      <c r="K156">
        <v>-1</v>
      </c>
      <c r="L156">
        <v>-1</v>
      </c>
      <c r="M156">
        <v>-1</v>
      </c>
    </row>
    <row r="157" spans="1:13" x14ac:dyDescent="0.3">
      <c r="A157">
        <v>-1</v>
      </c>
      <c r="B157">
        <v>-1</v>
      </c>
      <c r="C157">
        <v>-1</v>
      </c>
      <c r="D157">
        <v>-1</v>
      </c>
      <c r="E157">
        <v>-1</v>
      </c>
      <c r="F157">
        <v>-1</v>
      </c>
      <c r="G157">
        <v>-1</v>
      </c>
      <c r="H157">
        <v>-1</v>
      </c>
      <c r="I157">
        <v>-1</v>
      </c>
      <c r="J157">
        <v>-1</v>
      </c>
      <c r="K157">
        <v>-1</v>
      </c>
      <c r="L157">
        <v>-1</v>
      </c>
      <c r="M157">
        <v>-1</v>
      </c>
    </row>
    <row r="158" spans="1:13" x14ac:dyDescent="0.3">
      <c r="A158">
        <v>-1</v>
      </c>
      <c r="B158">
        <v>-1</v>
      </c>
      <c r="C158">
        <v>-1</v>
      </c>
      <c r="D158">
        <v>-1</v>
      </c>
      <c r="E158">
        <v>-1</v>
      </c>
      <c r="F158">
        <v>-1</v>
      </c>
      <c r="G158">
        <v>-1</v>
      </c>
      <c r="H158">
        <v>-1</v>
      </c>
      <c r="I158">
        <v>-1</v>
      </c>
      <c r="J158">
        <v>-1</v>
      </c>
      <c r="K158">
        <v>-1</v>
      </c>
      <c r="L158">
        <v>-1</v>
      </c>
      <c r="M158">
        <v>-1</v>
      </c>
    </row>
    <row r="159" spans="1:13" x14ac:dyDescent="0.3">
      <c r="A159">
        <v>-1</v>
      </c>
      <c r="B159">
        <v>-1</v>
      </c>
      <c r="C159">
        <v>-1</v>
      </c>
      <c r="D159">
        <v>-1</v>
      </c>
      <c r="E159">
        <v>-1</v>
      </c>
      <c r="F159">
        <v>-1</v>
      </c>
      <c r="G159">
        <v>-1</v>
      </c>
      <c r="H159">
        <v>-1</v>
      </c>
      <c r="I159">
        <v>-1</v>
      </c>
      <c r="J159">
        <v>-1</v>
      </c>
      <c r="K159">
        <v>-1</v>
      </c>
      <c r="L159">
        <v>-1</v>
      </c>
      <c r="M159">
        <v>-1</v>
      </c>
    </row>
    <row r="160" spans="1:13" x14ac:dyDescent="0.3">
      <c r="A160">
        <v>-1</v>
      </c>
      <c r="B160">
        <v>-1</v>
      </c>
      <c r="C160">
        <v>-1</v>
      </c>
      <c r="D160">
        <v>-1</v>
      </c>
      <c r="E160">
        <v>-1</v>
      </c>
      <c r="F160">
        <v>-1</v>
      </c>
      <c r="G160">
        <v>-1</v>
      </c>
      <c r="H160">
        <v>-1</v>
      </c>
      <c r="I160">
        <v>-1</v>
      </c>
      <c r="J160">
        <v>-1</v>
      </c>
      <c r="K160">
        <v>-1</v>
      </c>
      <c r="L160">
        <v>-1</v>
      </c>
      <c r="M160">
        <v>-1</v>
      </c>
    </row>
    <row r="161" spans="1:13" x14ac:dyDescent="0.3">
      <c r="A161">
        <v>-1</v>
      </c>
      <c r="B161">
        <v>-1</v>
      </c>
      <c r="C161">
        <v>-1</v>
      </c>
      <c r="D161">
        <v>-1</v>
      </c>
      <c r="E161">
        <v>-1</v>
      </c>
      <c r="F161">
        <v>-1</v>
      </c>
      <c r="G161">
        <v>-1</v>
      </c>
      <c r="H161">
        <v>-1</v>
      </c>
      <c r="I161">
        <v>-1</v>
      </c>
      <c r="J161">
        <v>-1</v>
      </c>
      <c r="K161">
        <v>-1</v>
      </c>
      <c r="L161">
        <v>-1</v>
      </c>
      <c r="M161">
        <v>-1</v>
      </c>
    </row>
    <row r="162" spans="1:13" x14ac:dyDescent="0.3">
      <c r="A162">
        <v>-1</v>
      </c>
      <c r="B162">
        <v>-1</v>
      </c>
      <c r="C162">
        <v>-1</v>
      </c>
      <c r="D162">
        <v>-1</v>
      </c>
      <c r="E162">
        <v>-1</v>
      </c>
      <c r="F162">
        <v>-1</v>
      </c>
      <c r="G162">
        <v>-1</v>
      </c>
      <c r="H162">
        <v>-1</v>
      </c>
      <c r="I162">
        <v>-1</v>
      </c>
      <c r="J162">
        <v>-1</v>
      </c>
      <c r="K162">
        <v>-1</v>
      </c>
      <c r="L162">
        <v>-1</v>
      </c>
      <c r="M162">
        <v>-1</v>
      </c>
    </row>
    <row r="163" spans="1:13" x14ac:dyDescent="0.3">
      <c r="A163">
        <v>-1</v>
      </c>
      <c r="B163">
        <v>-1</v>
      </c>
      <c r="C163">
        <v>-1</v>
      </c>
      <c r="D163">
        <v>-1</v>
      </c>
      <c r="E163">
        <v>-1</v>
      </c>
      <c r="F163">
        <v>-1</v>
      </c>
      <c r="G163">
        <v>-1</v>
      </c>
      <c r="H163">
        <v>-1</v>
      </c>
      <c r="I163">
        <v>-1</v>
      </c>
      <c r="J163">
        <v>-1</v>
      </c>
      <c r="K163">
        <v>-1</v>
      </c>
      <c r="L163">
        <v>-1</v>
      </c>
      <c r="M163">
        <v>-1</v>
      </c>
    </row>
    <row r="164" spans="1:13" x14ac:dyDescent="0.3">
      <c r="A164">
        <v>-1</v>
      </c>
      <c r="B164">
        <v>-1</v>
      </c>
      <c r="C164">
        <v>-1</v>
      </c>
      <c r="D164">
        <v>-1</v>
      </c>
      <c r="E164">
        <v>-1</v>
      </c>
      <c r="F164">
        <v>-1</v>
      </c>
      <c r="G164">
        <v>-1</v>
      </c>
      <c r="H164">
        <v>-1</v>
      </c>
      <c r="I164">
        <v>-1</v>
      </c>
      <c r="J164">
        <v>-1</v>
      </c>
      <c r="K164">
        <v>-1</v>
      </c>
      <c r="L164">
        <v>-1</v>
      </c>
      <c r="M164">
        <v>-1</v>
      </c>
    </row>
    <row r="165" spans="1:13" x14ac:dyDescent="0.3">
      <c r="A165">
        <v>-1</v>
      </c>
      <c r="B165">
        <v>-1</v>
      </c>
      <c r="C165">
        <v>-1</v>
      </c>
      <c r="D165">
        <v>-1</v>
      </c>
      <c r="E165">
        <v>-1</v>
      </c>
      <c r="F165">
        <v>-1</v>
      </c>
      <c r="G165">
        <v>-1</v>
      </c>
      <c r="H165">
        <v>-1</v>
      </c>
      <c r="I165">
        <v>-1</v>
      </c>
      <c r="J165">
        <v>-1</v>
      </c>
      <c r="K165">
        <v>-1</v>
      </c>
      <c r="L165">
        <v>-1</v>
      </c>
      <c r="M165">
        <v>-1</v>
      </c>
    </row>
    <row r="166" spans="1:13" x14ac:dyDescent="0.3">
      <c r="A166">
        <v>-1</v>
      </c>
      <c r="B166">
        <v>-1</v>
      </c>
      <c r="C166">
        <v>-1</v>
      </c>
      <c r="D166">
        <v>-1</v>
      </c>
      <c r="E166">
        <v>-1</v>
      </c>
      <c r="F166">
        <v>-1</v>
      </c>
      <c r="G166">
        <v>-1</v>
      </c>
      <c r="H166">
        <v>-1</v>
      </c>
      <c r="I166">
        <v>-1</v>
      </c>
      <c r="J166">
        <v>-1</v>
      </c>
      <c r="K166">
        <v>-1</v>
      </c>
      <c r="L166">
        <v>-1</v>
      </c>
      <c r="M166">
        <v>-1</v>
      </c>
    </row>
    <row r="167" spans="1:13" x14ac:dyDescent="0.3">
      <c r="A167">
        <v>-1</v>
      </c>
      <c r="B167">
        <v>-1</v>
      </c>
      <c r="C167">
        <v>-1</v>
      </c>
      <c r="D167">
        <v>-1</v>
      </c>
      <c r="E167">
        <v>-1</v>
      </c>
      <c r="F167">
        <v>-1</v>
      </c>
      <c r="G167">
        <v>-1</v>
      </c>
      <c r="H167">
        <v>-1</v>
      </c>
      <c r="I167">
        <v>-1</v>
      </c>
      <c r="J167">
        <v>-1</v>
      </c>
      <c r="K167">
        <v>-1</v>
      </c>
      <c r="L167">
        <v>-1</v>
      </c>
      <c r="M167">
        <v>-1</v>
      </c>
    </row>
    <row r="168" spans="1:13" x14ac:dyDescent="0.3">
      <c r="A168">
        <v>-1</v>
      </c>
      <c r="B168">
        <v>-1</v>
      </c>
      <c r="C168">
        <v>-1</v>
      </c>
      <c r="D168">
        <v>-1</v>
      </c>
      <c r="E168">
        <v>-1</v>
      </c>
      <c r="F168">
        <v>-1</v>
      </c>
      <c r="G168">
        <v>-1</v>
      </c>
      <c r="H168">
        <v>-1</v>
      </c>
      <c r="I168">
        <v>-1</v>
      </c>
      <c r="J168">
        <v>-1</v>
      </c>
      <c r="K168">
        <v>-1</v>
      </c>
      <c r="L168">
        <v>-1</v>
      </c>
      <c r="M168">
        <v>-1</v>
      </c>
    </row>
    <row r="169" spans="1:13" x14ac:dyDescent="0.3">
      <c r="A169">
        <v>-1</v>
      </c>
      <c r="B169">
        <v>-1</v>
      </c>
      <c r="C169">
        <v>-1</v>
      </c>
      <c r="D169">
        <v>-1</v>
      </c>
      <c r="E169">
        <v>-1</v>
      </c>
      <c r="F169">
        <v>-1</v>
      </c>
      <c r="G169">
        <v>-1</v>
      </c>
      <c r="H169">
        <v>-1</v>
      </c>
      <c r="I169">
        <v>-1</v>
      </c>
      <c r="J169">
        <v>-1</v>
      </c>
      <c r="K169">
        <v>-1</v>
      </c>
      <c r="L169">
        <v>-1</v>
      </c>
      <c r="M169">
        <v>-1</v>
      </c>
    </row>
    <row r="170" spans="1:13" x14ac:dyDescent="0.3">
      <c r="A170">
        <v>-1</v>
      </c>
      <c r="B170">
        <v>-1</v>
      </c>
      <c r="C170">
        <v>-1</v>
      </c>
      <c r="D170">
        <v>-1</v>
      </c>
      <c r="E170">
        <v>-1</v>
      </c>
      <c r="F170">
        <v>-1</v>
      </c>
      <c r="G170">
        <v>-1</v>
      </c>
      <c r="H170">
        <v>-1</v>
      </c>
      <c r="I170">
        <v>-1</v>
      </c>
      <c r="J170">
        <v>-1</v>
      </c>
      <c r="K170">
        <v>-1</v>
      </c>
      <c r="L170">
        <v>-1</v>
      </c>
      <c r="M170">
        <v>-1</v>
      </c>
    </row>
    <row r="171" spans="1:13" x14ac:dyDescent="0.3">
      <c r="A171">
        <v>-1</v>
      </c>
      <c r="B171">
        <v>-1</v>
      </c>
      <c r="C171">
        <v>-1</v>
      </c>
      <c r="D171">
        <v>-1</v>
      </c>
      <c r="E171">
        <v>-1</v>
      </c>
      <c r="F171">
        <v>-1</v>
      </c>
      <c r="G171">
        <v>-1</v>
      </c>
      <c r="H171">
        <v>-1</v>
      </c>
      <c r="I171">
        <v>-1</v>
      </c>
      <c r="J171">
        <v>-1</v>
      </c>
      <c r="K171">
        <v>-1</v>
      </c>
      <c r="L171">
        <v>-1</v>
      </c>
      <c r="M171">
        <v>-1</v>
      </c>
    </row>
    <row r="172" spans="1:13" x14ac:dyDescent="0.3">
      <c r="A172">
        <v>-1</v>
      </c>
      <c r="B172">
        <v>-1</v>
      </c>
      <c r="C172">
        <v>-1</v>
      </c>
      <c r="D172">
        <v>-1</v>
      </c>
      <c r="E172">
        <v>-1</v>
      </c>
      <c r="F172">
        <v>-1</v>
      </c>
      <c r="G172">
        <v>-1</v>
      </c>
      <c r="H172">
        <v>-1</v>
      </c>
      <c r="I172">
        <v>-1</v>
      </c>
      <c r="J172">
        <v>-1</v>
      </c>
      <c r="K172">
        <v>-1</v>
      </c>
      <c r="L172">
        <v>-1</v>
      </c>
      <c r="M172">
        <v>-1</v>
      </c>
    </row>
    <row r="173" spans="1:13" x14ac:dyDescent="0.3">
      <c r="A173">
        <v>-1</v>
      </c>
      <c r="B173">
        <v>-1</v>
      </c>
      <c r="C173">
        <v>-1</v>
      </c>
      <c r="D173">
        <v>-1</v>
      </c>
      <c r="E173">
        <v>-1</v>
      </c>
      <c r="F173">
        <v>-1</v>
      </c>
      <c r="G173">
        <v>-1</v>
      </c>
      <c r="H173">
        <v>-1</v>
      </c>
      <c r="I173">
        <v>-1</v>
      </c>
      <c r="J173">
        <v>-1</v>
      </c>
      <c r="K173">
        <v>-1</v>
      </c>
      <c r="L173">
        <v>-1</v>
      </c>
      <c r="M173">
        <v>-1</v>
      </c>
    </row>
    <row r="174" spans="1:13" x14ac:dyDescent="0.3">
      <c r="A174">
        <v>-1</v>
      </c>
      <c r="B174">
        <v>-1</v>
      </c>
      <c r="C174">
        <v>-1</v>
      </c>
      <c r="D174">
        <v>-1</v>
      </c>
      <c r="E174">
        <v>-1</v>
      </c>
      <c r="F174">
        <v>-1</v>
      </c>
      <c r="G174">
        <v>-1</v>
      </c>
      <c r="H174">
        <v>-1</v>
      </c>
      <c r="I174">
        <v>-1</v>
      </c>
      <c r="J174">
        <v>-1</v>
      </c>
      <c r="K174">
        <v>-1</v>
      </c>
      <c r="L174">
        <v>-1</v>
      </c>
      <c r="M174">
        <v>-1</v>
      </c>
    </row>
    <row r="175" spans="1:13" x14ac:dyDescent="0.3">
      <c r="A175">
        <v>-1</v>
      </c>
      <c r="B175">
        <v>-1</v>
      </c>
      <c r="C175">
        <v>-1</v>
      </c>
      <c r="D175">
        <v>-1</v>
      </c>
      <c r="E175">
        <v>-1</v>
      </c>
      <c r="F175">
        <v>-1</v>
      </c>
      <c r="G175">
        <v>-1</v>
      </c>
      <c r="H175">
        <v>-1</v>
      </c>
      <c r="I175">
        <v>-1</v>
      </c>
      <c r="J175">
        <v>-1</v>
      </c>
      <c r="K175">
        <v>-1</v>
      </c>
      <c r="L175">
        <v>-1</v>
      </c>
      <c r="M175">
        <v>-1</v>
      </c>
    </row>
    <row r="176" spans="1:13" x14ac:dyDescent="0.3">
      <c r="A176">
        <v>-1</v>
      </c>
      <c r="B176">
        <v>-1</v>
      </c>
      <c r="C176">
        <v>-1</v>
      </c>
      <c r="D176">
        <v>-1</v>
      </c>
      <c r="E176">
        <v>-1</v>
      </c>
      <c r="F176">
        <v>-1</v>
      </c>
      <c r="G176">
        <v>-1</v>
      </c>
      <c r="H176">
        <v>-1</v>
      </c>
      <c r="I176">
        <v>-1</v>
      </c>
      <c r="J176">
        <v>-1</v>
      </c>
      <c r="K176">
        <v>-1</v>
      </c>
      <c r="L176">
        <v>-1</v>
      </c>
      <c r="M176">
        <v>-1</v>
      </c>
    </row>
    <row r="177" spans="1:13" x14ac:dyDescent="0.3">
      <c r="A177">
        <v>-1</v>
      </c>
      <c r="B177">
        <v>-1</v>
      </c>
      <c r="C177">
        <v>-1</v>
      </c>
      <c r="D177">
        <v>-1</v>
      </c>
      <c r="E177">
        <v>-1</v>
      </c>
      <c r="F177">
        <v>-1</v>
      </c>
      <c r="G177">
        <v>-1</v>
      </c>
      <c r="H177">
        <v>-1</v>
      </c>
      <c r="I177">
        <v>-1</v>
      </c>
      <c r="J177">
        <v>-1</v>
      </c>
      <c r="K177">
        <v>-1</v>
      </c>
      <c r="L177">
        <v>-1</v>
      </c>
      <c r="M177">
        <v>-1</v>
      </c>
    </row>
    <row r="178" spans="1:13" x14ac:dyDescent="0.3">
      <c r="A178">
        <v>-1</v>
      </c>
      <c r="B178">
        <v>-1</v>
      </c>
      <c r="C178">
        <v>-1</v>
      </c>
      <c r="D178">
        <v>-1</v>
      </c>
      <c r="E178">
        <v>-1</v>
      </c>
      <c r="F178">
        <v>-1</v>
      </c>
      <c r="G178">
        <v>-1</v>
      </c>
      <c r="H178">
        <v>-1</v>
      </c>
      <c r="I178">
        <v>-1</v>
      </c>
      <c r="J178">
        <v>-1</v>
      </c>
      <c r="K178">
        <v>-1</v>
      </c>
      <c r="L178">
        <v>-1</v>
      </c>
      <c r="M178">
        <v>-1</v>
      </c>
    </row>
    <row r="179" spans="1:13" x14ac:dyDescent="0.3">
      <c r="A179">
        <v>-1</v>
      </c>
      <c r="B179">
        <v>-1</v>
      </c>
      <c r="C179">
        <v>-1</v>
      </c>
      <c r="D179">
        <v>-1</v>
      </c>
      <c r="E179">
        <v>-1</v>
      </c>
      <c r="F179">
        <v>-1</v>
      </c>
      <c r="G179">
        <v>-1</v>
      </c>
      <c r="H179">
        <v>-1</v>
      </c>
      <c r="I179">
        <v>-1</v>
      </c>
      <c r="J179">
        <v>-1</v>
      </c>
      <c r="K179">
        <v>-1</v>
      </c>
      <c r="L179">
        <v>-1</v>
      </c>
      <c r="M179">
        <v>-1</v>
      </c>
    </row>
    <row r="180" spans="1:13" x14ac:dyDescent="0.3">
      <c r="A180">
        <v>-1</v>
      </c>
      <c r="B180">
        <v>-1</v>
      </c>
      <c r="C180">
        <v>-1</v>
      </c>
      <c r="D180">
        <v>-1</v>
      </c>
      <c r="E180">
        <v>-1</v>
      </c>
      <c r="F180">
        <v>-1</v>
      </c>
      <c r="G180">
        <v>-1</v>
      </c>
      <c r="H180">
        <v>-1</v>
      </c>
      <c r="I180">
        <v>-1</v>
      </c>
      <c r="J180">
        <v>-1</v>
      </c>
      <c r="K180">
        <v>-1</v>
      </c>
      <c r="L180">
        <v>-1</v>
      </c>
      <c r="M180">
        <v>-1</v>
      </c>
    </row>
    <row r="181" spans="1:13" x14ac:dyDescent="0.3">
      <c r="A181">
        <v>-1</v>
      </c>
      <c r="B181">
        <v>-1</v>
      </c>
      <c r="C181">
        <v>-1</v>
      </c>
      <c r="D181">
        <v>-1</v>
      </c>
      <c r="E181">
        <v>-1</v>
      </c>
      <c r="F181">
        <v>-1</v>
      </c>
      <c r="G181">
        <v>-1</v>
      </c>
      <c r="H181">
        <v>-1</v>
      </c>
      <c r="I181">
        <v>-1</v>
      </c>
      <c r="J181">
        <v>-1</v>
      </c>
      <c r="K181">
        <v>-1</v>
      </c>
      <c r="L181">
        <v>-1</v>
      </c>
      <c r="M181">
        <v>-1</v>
      </c>
    </row>
    <row r="182" spans="1:13" x14ac:dyDescent="0.3">
      <c r="A182">
        <v>-1</v>
      </c>
      <c r="B182">
        <v>-1</v>
      </c>
      <c r="C182">
        <v>-1</v>
      </c>
      <c r="D182">
        <v>-1</v>
      </c>
      <c r="E182">
        <v>-1</v>
      </c>
      <c r="F182">
        <v>-1</v>
      </c>
      <c r="G182">
        <v>-1</v>
      </c>
      <c r="H182">
        <v>-1</v>
      </c>
      <c r="I182">
        <v>-1</v>
      </c>
      <c r="J182">
        <v>-1</v>
      </c>
      <c r="K182">
        <v>-1</v>
      </c>
      <c r="L182">
        <v>-1</v>
      </c>
      <c r="M182">
        <v>-1</v>
      </c>
    </row>
    <row r="183" spans="1:13" x14ac:dyDescent="0.3">
      <c r="A183">
        <v>-1</v>
      </c>
      <c r="B183">
        <v>-1</v>
      </c>
      <c r="C183">
        <v>-1</v>
      </c>
      <c r="D183">
        <v>-1</v>
      </c>
      <c r="E183">
        <v>-1</v>
      </c>
      <c r="F183">
        <v>-1</v>
      </c>
      <c r="G183">
        <v>-1</v>
      </c>
      <c r="H183">
        <v>-1</v>
      </c>
      <c r="I183">
        <v>-1</v>
      </c>
      <c r="J183">
        <v>-1</v>
      </c>
      <c r="K183">
        <v>-1</v>
      </c>
      <c r="L183">
        <v>-1</v>
      </c>
      <c r="M183">
        <v>-1</v>
      </c>
    </row>
    <row r="184" spans="1:13" x14ac:dyDescent="0.3">
      <c r="A184">
        <v>-1</v>
      </c>
      <c r="B184">
        <v>-1</v>
      </c>
      <c r="C184">
        <v>-1</v>
      </c>
      <c r="D184">
        <v>-1</v>
      </c>
      <c r="E184">
        <v>-1</v>
      </c>
      <c r="F184">
        <v>-1</v>
      </c>
      <c r="G184">
        <v>-1</v>
      </c>
      <c r="H184">
        <v>-1</v>
      </c>
      <c r="I184">
        <v>-1</v>
      </c>
      <c r="J184">
        <v>-1</v>
      </c>
      <c r="K184">
        <v>-1</v>
      </c>
      <c r="L184">
        <v>-1</v>
      </c>
      <c r="M184">
        <v>-1</v>
      </c>
    </row>
    <row r="185" spans="1:13" x14ac:dyDescent="0.3">
      <c r="A185">
        <v>-1</v>
      </c>
      <c r="B185">
        <v>-1</v>
      </c>
      <c r="C185">
        <v>-1</v>
      </c>
      <c r="D185">
        <v>-1</v>
      </c>
      <c r="E185">
        <v>-1</v>
      </c>
      <c r="F185">
        <v>-1</v>
      </c>
      <c r="G185">
        <v>-1</v>
      </c>
      <c r="H185">
        <v>-1</v>
      </c>
      <c r="I185">
        <v>-1</v>
      </c>
      <c r="J185">
        <v>-1</v>
      </c>
      <c r="K185">
        <v>-1</v>
      </c>
      <c r="L185">
        <v>-1</v>
      </c>
      <c r="M185">
        <v>-1</v>
      </c>
    </row>
    <row r="186" spans="1:13" x14ac:dyDescent="0.3">
      <c r="A186">
        <v>-1</v>
      </c>
      <c r="B186">
        <v>-1</v>
      </c>
      <c r="C186">
        <v>-1</v>
      </c>
      <c r="D186">
        <v>-1</v>
      </c>
      <c r="E186">
        <v>-1</v>
      </c>
      <c r="F186">
        <v>-1</v>
      </c>
      <c r="G186">
        <v>-1</v>
      </c>
      <c r="H186">
        <v>-1</v>
      </c>
      <c r="I186">
        <v>-1</v>
      </c>
      <c r="J186">
        <v>-1</v>
      </c>
      <c r="K186">
        <v>-1</v>
      </c>
      <c r="L186">
        <v>-1</v>
      </c>
      <c r="M186">
        <v>-1</v>
      </c>
    </row>
    <row r="187" spans="1:13" x14ac:dyDescent="0.3">
      <c r="A187">
        <v>-1</v>
      </c>
      <c r="B187">
        <v>-1</v>
      </c>
      <c r="C187">
        <v>-1</v>
      </c>
      <c r="D187">
        <v>-1</v>
      </c>
      <c r="E187">
        <v>-1</v>
      </c>
      <c r="F187">
        <v>-1</v>
      </c>
      <c r="G187">
        <v>-1</v>
      </c>
      <c r="H187">
        <v>-1</v>
      </c>
      <c r="I187">
        <v>-1</v>
      </c>
      <c r="J187">
        <v>-1</v>
      </c>
      <c r="K187">
        <v>-1</v>
      </c>
      <c r="L187">
        <v>-1</v>
      </c>
      <c r="M187">
        <v>-1</v>
      </c>
    </row>
    <row r="188" spans="1:13" x14ac:dyDescent="0.3">
      <c r="A188">
        <v>-1</v>
      </c>
      <c r="B188">
        <v>-1</v>
      </c>
      <c r="C188">
        <v>-1</v>
      </c>
      <c r="D188">
        <v>-1</v>
      </c>
      <c r="E188">
        <v>-1</v>
      </c>
      <c r="F188">
        <v>-1</v>
      </c>
      <c r="G188">
        <v>-1</v>
      </c>
      <c r="H188">
        <v>-1</v>
      </c>
      <c r="I188">
        <v>-1</v>
      </c>
      <c r="J188">
        <v>-1</v>
      </c>
      <c r="K188">
        <v>-1</v>
      </c>
      <c r="L188">
        <v>-1</v>
      </c>
      <c r="M188">
        <v>-1</v>
      </c>
    </row>
    <row r="189" spans="1:13" x14ac:dyDescent="0.3">
      <c r="A189">
        <v>-1</v>
      </c>
      <c r="B189">
        <v>-1</v>
      </c>
      <c r="C189">
        <v>-1</v>
      </c>
      <c r="D189">
        <v>-1</v>
      </c>
      <c r="E189">
        <v>-1</v>
      </c>
      <c r="F189">
        <v>-1</v>
      </c>
      <c r="G189">
        <v>-1</v>
      </c>
      <c r="H189">
        <v>-1</v>
      </c>
      <c r="I189">
        <v>-1</v>
      </c>
      <c r="J189">
        <v>-1</v>
      </c>
      <c r="K189">
        <v>-1</v>
      </c>
      <c r="L189">
        <v>-1</v>
      </c>
      <c r="M189">
        <v>-1</v>
      </c>
    </row>
    <row r="190" spans="1:13" x14ac:dyDescent="0.3">
      <c r="A190">
        <v>-1</v>
      </c>
      <c r="B190">
        <v>-1</v>
      </c>
      <c r="C190">
        <v>-1</v>
      </c>
      <c r="D190">
        <v>-1</v>
      </c>
      <c r="E190">
        <v>-1</v>
      </c>
      <c r="F190">
        <v>-1</v>
      </c>
      <c r="G190">
        <v>-1</v>
      </c>
      <c r="H190">
        <v>-1</v>
      </c>
      <c r="I190">
        <v>-1</v>
      </c>
      <c r="J190">
        <v>-1</v>
      </c>
      <c r="K190">
        <v>-1</v>
      </c>
      <c r="L190">
        <v>-1</v>
      </c>
      <c r="M190">
        <v>-1</v>
      </c>
    </row>
    <row r="191" spans="1:13" x14ac:dyDescent="0.3">
      <c r="A191">
        <v>-1</v>
      </c>
      <c r="B191">
        <v>-1</v>
      </c>
      <c r="C191">
        <v>-1</v>
      </c>
      <c r="D191">
        <v>-1</v>
      </c>
      <c r="E191">
        <v>-1</v>
      </c>
      <c r="F191">
        <v>-1</v>
      </c>
      <c r="G191">
        <v>-1</v>
      </c>
      <c r="H191">
        <v>-1</v>
      </c>
      <c r="I191">
        <v>-1</v>
      </c>
      <c r="J191">
        <v>-1</v>
      </c>
      <c r="K191">
        <v>-1</v>
      </c>
      <c r="L191">
        <v>-1</v>
      </c>
      <c r="M191">
        <v>-1</v>
      </c>
    </row>
    <row r="192" spans="1:13" x14ac:dyDescent="0.3">
      <c r="A192">
        <v>-1</v>
      </c>
      <c r="B192">
        <v>-1</v>
      </c>
      <c r="C192">
        <v>-1</v>
      </c>
      <c r="D192">
        <v>-1</v>
      </c>
      <c r="E192">
        <v>-1</v>
      </c>
      <c r="F192">
        <v>-1</v>
      </c>
      <c r="G192">
        <v>-1</v>
      </c>
      <c r="H192">
        <v>-1</v>
      </c>
      <c r="I192">
        <v>-1</v>
      </c>
      <c r="J192">
        <v>-1</v>
      </c>
      <c r="K192">
        <v>-1</v>
      </c>
      <c r="L192">
        <v>-1</v>
      </c>
      <c r="M192">
        <v>-1</v>
      </c>
    </row>
    <row r="193" spans="1:13" x14ac:dyDescent="0.3">
      <c r="A193">
        <v>-1</v>
      </c>
      <c r="B193">
        <v>-1</v>
      </c>
      <c r="C193">
        <v>-1</v>
      </c>
      <c r="D193">
        <v>-1</v>
      </c>
      <c r="E193">
        <v>-1</v>
      </c>
      <c r="F193">
        <v>-1</v>
      </c>
      <c r="G193">
        <v>-1</v>
      </c>
      <c r="H193">
        <v>-1</v>
      </c>
      <c r="I193">
        <v>-1</v>
      </c>
      <c r="J193">
        <v>-1</v>
      </c>
      <c r="K193">
        <v>-1</v>
      </c>
      <c r="L193">
        <v>-1</v>
      </c>
      <c r="M193">
        <v>-1</v>
      </c>
    </row>
    <row r="194" spans="1:13" x14ac:dyDescent="0.3">
      <c r="A194">
        <v>-1</v>
      </c>
      <c r="B194">
        <v>-1</v>
      </c>
      <c r="C194">
        <v>-1</v>
      </c>
      <c r="D194">
        <v>-1</v>
      </c>
      <c r="E194">
        <v>-1</v>
      </c>
      <c r="F194">
        <v>-1</v>
      </c>
      <c r="G194">
        <v>-1</v>
      </c>
      <c r="H194">
        <v>-1</v>
      </c>
      <c r="I194">
        <v>-1</v>
      </c>
      <c r="J194">
        <v>-1</v>
      </c>
      <c r="K194">
        <v>-1</v>
      </c>
      <c r="L194">
        <v>-1</v>
      </c>
      <c r="M194">
        <v>-1</v>
      </c>
    </row>
    <row r="195" spans="1:13" x14ac:dyDescent="0.3">
      <c r="A195">
        <v>-1</v>
      </c>
      <c r="B195">
        <v>-1</v>
      </c>
      <c r="C195">
        <v>-1</v>
      </c>
      <c r="D195">
        <v>-1</v>
      </c>
      <c r="E195">
        <v>-1</v>
      </c>
      <c r="F195">
        <v>-1</v>
      </c>
      <c r="G195">
        <v>-1</v>
      </c>
      <c r="H195">
        <v>-1</v>
      </c>
      <c r="I195">
        <v>-1</v>
      </c>
      <c r="J195">
        <v>-1</v>
      </c>
      <c r="K195">
        <v>-1</v>
      </c>
      <c r="L195">
        <v>-1</v>
      </c>
      <c r="M195">
        <v>-1</v>
      </c>
    </row>
    <row r="196" spans="1:13" x14ac:dyDescent="0.3">
      <c r="A196">
        <v>-1</v>
      </c>
      <c r="B196">
        <v>-1</v>
      </c>
      <c r="C196">
        <v>-1</v>
      </c>
      <c r="D196">
        <v>-1</v>
      </c>
      <c r="E196">
        <v>-1</v>
      </c>
      <c r="F196">
        <v>-1</v>
      </c>
      <c r="G196">
        <v>-1</v>
      </c>
      <c r="H196">
        <v>-1</v>
      </c>
      <c r="I196">
        <v>-1</v>
      </c>
      <c r="J196">
        <v>-1</v>
      </c>
      <c r="K196">
        <v>-1</v>
      </c>
      <c r="L196">
        <v>-1</v>
      </c>
      <c r="M196">
        <v>-1</v>
      </c>
    </row>
    <row r="197" spans="1:13" x14ac:dyDescent="0.3">
      <c r="A197">
        <v>-1</v>
      </c>
      <c r="B197">
        <v>-1</v>
      </c>
      <c r="C197">
        <v>-1</v>
      </c>
      <c r="D197">
        <v>-1</v>
      </c>
      <c r="E197">
        <v>-1</v>
      </c>
      <c r="F197">
        <v>-1</v>
      </c>
      <c r="G197">
        <v>-1</v>
      </c>
      <c r="H197">
        <v>-1</v>
      </c>
      <c r="I197">
        <v>-1</v>
      </c>
      <c r="J197">
        <v>-1</v>
      </c>
      <c r="K197">
        <v>-1</v>
      </c>
      <c r="L197">
        <v>-1</v>
      </c>
      <c r="M197">
        <v>-1</v>
      </c>
    </row>
    <row r="198" spans="1:13" x14ac:dyDescent="0.3">
      <c r="A198">
        <v>-1</v>
      </c>
      <c r="B198">
        <v>-1</v>
      </c>
      <c r="C198">
        <v>-1</v>
      </c>
      <c r="D198">
        <v>-1</v>
      </c>
      <c r="E198">
        <v>-1</v>
      </c>
      <c r="F198">
        <v>-1</v>
      </c>
      <c r="G198">
        <v>-1</v>
      </c>
      <c r="H198">
        <v>-1</v>
      </c>
      <c r="I198">
        <v>-1</v>
      </c>
      <c r="J198">
        <v>-1</v>
      </c>
      <c r="K198">
        <v>-1</v>
      </c>
      <c r="L198">
        <v>-1</v>
      </c>
      <c r="M198">
        <v>-1</v>
      </c>
    </row>
    <row r="199" spans="1:13" x14ac:dyDescent="0.3">
      <c r="A199">
        <v>-1</v>
      </c>
      <c r="B199">
        <v>-1</v>
      </c>
      <c r="C199">
        <v>-1</v>
      </c>
      <c r="D199">
        <v>-1</v>
      </c>
      <c r="E199">
        <v>-1</v>
      </c>
      <c r="F199">
        <v>-1</v>
      </c>
      <c r="G199">
        <v>-1</v>
      </c>
      <c r="H199">
        <v>-1</v>
      </c>
      <c r="I199">
        <v>-1</v>
      </c>
      <c r="J199">
        <v>-1</v>
      </c>
      <c r="K199">
        <v>-1</v>
      </c>
      <c r="L199">
        <v>-1</v>
      </c>
      <c r="M199">
        <v>-1</v>
      </c>
    </row>
    <row r="200" spans="1:13" x14ac:dyDescent="0.3">
      <c r="A200">
        <v>-1</v>
      </c>
      <c r="B200">
        <v>-1</v>
      </c>
      <c r="C200">
        <v>-1</v>
      </c>
      <c r="D200">
        <v>-1</v>
      </c>
      <c r="E200">
        <v>-1</v>
      </c>
      <c r="F200">
        <v>-1</v>
      </c>
      <c r="G200">
        <v>-1</v>
      </c>
      <c r="H200">
        <v>-1</v>
      </c>
      <c r="I200">
        <v>-1</v>
      </c>
      <c r="J200">
        <v>-1</v>
      </c>
      <c r="K200">
        <v>-1</v>
      </c>
      <c r="L200">
        <v>-1</v>
      </c>
      <c r="M200">
        <v>-1</v>
      </c>
    </row>
    <row r="201" spans="1:13" x14ac:dyDescent="0.3">
      <c r="A201">
        <v>-1</v>
      </c>
      <c r="B201">
        <v>-1</v>
      </c>
      <c r="C201">
        <v>-1</v>
      </c>
      <c r="D201">
        <v>-1</v>
      </c>
      <c r="E201">
        <v>-1</v>
      </c>
      <c r="F201">
        <v>-1</v>
      </c>
      <c r="G201">
        <v>-1</v>
      </c>
      <c r="H201">
        <v>-1</v>
      </c>
      <c r="I201">
        <v>-1</v>
      </c>
      <c r="J201">
        <v>-1</v>
      </c>
      <c r="K201">
        <v>-1</v>
      </c>
      <c r="L201">
        <v>-1</v>
      </c>
      <c r="M201">
        <v>-1</v>
      </c>
    </row>
    <row r="202" spans="1:13" x14ac:dyDescent="0.3">
      <c r="A202">
        <v>-1</v>
      </c>
      <c r="B202">
        <v>-1</v>
      </c>
      <c r="C202">
        <v>-1</v>
      </c>
      <c r="D202">
        <v>-1</v>
      </c>
      <c r="E202">
        <v>-1</v>
      </c>
      <c r="F202">
        <v>-1</v>
      </c>
      <c r="G202">
        <v>-1</v>
      </c>
      <c r="H202">
        <v>-1</v>
      </c>
      <c r="I202">
        <v>-1</v>
      </c>
      <c r="J202">
        <v>-1</v>
      </c>
      <c r="K202">
        <v>-1</v>
      </c>
      <c r="L202">
        <v>-1</v>
      </c>
      <c r="M202">
        <v>-1</v>
      </c>
    </row>
    <row r="203" spans="1:13" x14ac:dyDescent="0.3">
      <c r="A203">
        <v>-1</v>
      </c>
      <c r="B203">
        <v>-1</v>
      </c>
      <c r="C203">
        <v>-1</v>
      </c>
      <c r="D203">
        <v>-1</v>
      </c>
      <c r="E203">
        <v>-1</v>
      </c>
      <c r="F203">
        <v>-1</v>
      </c>
      <c r="G203">
        <v>-1</v>
      </c>
      <c r="H203">
        <v>-1</v>
      </c>
      <c r="I203">
        <v>-1</v>
      </c>
      <c r="J203">
        <v>-1</v>
      </c>
      <c r="K203">
        <v>-1</v>
      </c>
      <c r="L203">
        <v>-1</v>
      </c>
      <c r="M203">
        <v>-1</v>
      </c>
    </row>
    <row r="204" spans="1:13" x14ac:dyDescent="0.3">
      <c r="A204">
        <v>-1</v>
      </c>
      <c r="B204">
        <v>-1</v>
      </c>
      <c r="C204">
        <v>-1</v>
      </c>
      <c r="D204">
        <v>-1</v>
      </c>
      <c r="E204">
        <v>-1</v>
      </c>
      <c r="F204">
        <v>-1</v>
      </c>
      <c r="G204">
        <v>-1</v>
      </c>
      <c r="H204">
        <v>-1</v>
      </c>
      <c r="I204">
        <v>-1</v>
      </c>
      <c r="J204">
        <v>-1</v>
      </c>
      <c r="K204">
        <v>-1</v>
      </c>
      <c r="L204">
        <v>-1</v>
      </c>
      <c r="M204">
        <v>-1</v>
      </c>
    </row>
    <row r="205" spans="1:13" x14ac:dyDescent="0.3">
      <c r="A205">
        <v>-1</v>
      </c>
      <c r="B205">
        <v>-1</v>
      </c>
      <c r="C205">
        <v>-1</v>
      </c>
      <c r="D205">
        <v>-1</v>
      </c>
      <c r="E205">
        <v>-1</v>
      </c>
      <c r="F205">
        <v>-1</v>
      </c>
      <c r="G205">
        <v>-1</v>
      </c>
      <c r="H205">
        <v>-1</v>
      </c>
      <c r="I205">
        <v>-1</v>
      </c>
      <c r="J205">
        <v>-1</v>
      </c>
      <c r="K205">
        <v>-1</v>
      </c>
      <c r="L205">
        <v>-1</v>
      </c>
      <c r="M205">
        <v>-1</v>
      </c>
    </row>
    <row r="206" spans="1:13" x14ac:dyDescent="0.3">
      <c r="A206">
        <v>-1</v>
      </c>
      <c r="B206">
        <v>-1</v>
      </c>
      <c r="C206">
        <v>-1</v>
      </c>
      <c r="D206">
        <v>-1</v>
      </c>
      <c r="E206">
        <v>-1</v>
      </c>
      <c r="F206">
        <v>-1</v>
      </c>
      <c r="G206">
        <v>-1</v>
      </c>
      <c r="H206">
        <v>-1</v>
      </c>
      <c r="I206">
        <v>-1</v>
      </c>
      <c r="J206">
        <v>-1</v>
      </c>
      <c r="K206">
        <v>-1</v>
      </c>
      <c r="L206">
        <v>-1</v>
      </c>
      <c r="M206">
        <v>-1</v>
      </c>
    </row>
  </sheetData>
  <sheetProtection sheet="1" objects="1" scenarios="1"/>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8"/>
  <dimension ref="A1:L206"/>
  <sheetViews>
    <sheetView workbookViewId="0"/>
  </sheetViews>
  <sheetFormatPr baseColWidth="10" defaultRowHeight="14.4" x14ac:dyDescent="0.3"/>
  <sheetData>
    <row r="1" spans="1:12" x14ac:dyDescent="0.3">
      <c r="A1" t="s">
        <v>728</v>
      </c>
      <c r="B1" t="s">
        <v>729</v>
      </c>
      <c r="C1" t="s">
        <v>730</v>
      </c>
      <c r="D1" t="s">
        <v>731</v>
      </c>
      <c r="E1" t="s">
        <v>732</v>
      </c>
      <c r="F1" t="s">
        <v>733</v>
      </c>
      <c r="G1" t="s">
        <v>734</v>
      </c>
      <c r="H1" t="s">
        <v>735</v>
      </c>
      <c r="I1" t="s">
        <v>736</v>
      </c>
      <c r="J1" t="s">
        <v>737</v>
      </c>
      <c r="K1" t="s">
        <v>738</v>
      </c>
      <c r="L1" t="s">
        <v>739</v>
      </c>
    </row>
    <row r="2" spans="1:12" x14ac:dyDescent="0.3">
      <c r="A2">
        <v>2760</v>
      </c>
      <c r="B2">
        <v>2890</v>
      </c>
      <c r="C2">
        <v>3010</v>
      </c>
      <c r="D2">
        <v>3070</v>
      </c>
      <c r="E2">
        <v>3060</v>
      </c>
      <c r="F2">
        <v>3020</v>
      </c>
      <c r="G2">
        <v>2910</v>
      </c>
      <c r="H2">
        <v>2735</v>
      </c>
      <c r="I2">
        <v>2440</v>
      </c>
      <c r="J2">
        <v>2300</v>
      </c>
      <c r="K2">
        <v>2040</v>
      </c>
      <c r="L2">
        <v>1775</v>
      </c>
    </row>
    <row r="3" spans="1:12" x14ac:dyDescent="0.3">
      <c r="A3">
        <v>470</v>
      </c>
      <c r="B3">
        <v>390</v>
      </c>
      <c r="C3">
        <v>330</v>
      </c>
      <c r="D3">
        <v>290</v>
      </c>
      <c r="E3">
        <v>290</v>
      </c>
      <c r="F3">
        <v>320</v>
      </c>
      <c r="G3">
        <v>370</v>
      </c>
      <c r="H3">
        <v>465</v>
      </c>
      <c r="I3">
        <v>580</v>
      </c>
      <c r="J3">
        <v>475</v>
      </c>
      <c r="K3">
        <v>457.5</v>
      </c>
      <c r="L3">
        <v>495</v>
      </c>
    </row>
    <row r="4" spans="1:12" x14ac:dyDescent="0.3">
      <c r="A4">
        <v>405</v>
      </c>
      <c r="B4">
        <v>330</v>
      </c>
      <c r="C4">
        <v>300</v>
      </c>
      <c r="D4">
        <v>300</v>
      </c>
      <c r="E4">
        <v>300</v>
      </c>
      <c r="F4">
        <v>310</v>
      </c>
      <c r="G4">
        <v>350</v>
      </c>
      <c r="H4">
        <v>400</v>
      </c>
      <c r="I4">
        <v>484</v>
      </c>
      <c r="J4">
        <v>575</v>
      </c>
      <c r="K4">
        <v>642.5</v>
      </c>
      <c r="L4">
        <v>520</v>
      </c>
    </row>
    <row r="5" spans="1:12" x14ac:dyDescent="0.3">
      <c r="A5">
        <v>1310</v>
      </c>
      <c r="B5">
        <v>1060</v>
      </c>
      <c r="C5">
        <v>941</v>
      </c>
      <c r="D5">
        <v>880</v>
      </c>
      <c r="E5">
        <v>880</v>
      </c>
      <c r="F5">
        <v>942</v>
      </c>
      <c r="G5">
        <v>1070</v>
      </c>
      <c r="H5">
        <v>1289</v>
      </c>
      <c r="I5">
        <v>1595</v>
      </c>
      <c r="J5">
        <v>1570</v>
      </c>
      <c r="K5">
        <v>1570</v>
      </c>
      <c r="L5">
        <v>1475</v>
      </c>
    </row>
    <row r="6" spans="1:12" x14ac:dyDescent="0.3">
      <c r="A6">
        <v>1055</v>
      </c>
      <c r="B6">
        <v>1040</v>
      </c>
      <c r="C6">
        <v>945</v>
      </c>
      <c r="D6">
        <v>880</v>
      </c>
      <c r="E6">
        <v>885</v>
      </c>
      <c r="F6">
        <v>945</v>
      </c>
      <c r="G6">
        <v>1080</v>
      </c>
      <c r="H6">
        <v>1280</v>
      </c>
      <c r="I6">
        <v>1576</v>
      </c>
      <c r="J6">
        <v>1570</v>
      </c>
      <c r="K6">
        <v>1490</v>
      </c>
      <c r="L6">
        <v>1440</v>
      </c>
    </row>
    <row r="7" spans="1:12" x14ac:dyDescent="0.3">
      <c r="A7">
        <v>0</v>
      </c>
      <c r="B7">
        <v>0</v>
      </c>
      <c r="C7">
        <v>-1</v>
      </c>
      <c r="D7">
        <v>-1</v>
      </c>
      <c r="E7">
        <v>37</v>
      </c>
      <c r="F7">
        <v>-1</v>
      </c>
      <c r="G7">
        <v>320</v>
      </c>
      <c r="H7">
        <v>345</v>
      </c>
      <c r="I7">
        <v>390</v>
      </c>
      <c r="J7">
        <v>0</v>
      </c>
      <c r="K7">
        <v>-1</v>
      </c>
      <c r="L7">
        <v>-1</v>
      </c>
    </row>
    <row r="8" spans="1:12" x14ac:dyDescent="0.3">
      <c r="A8">
        <v>227</v>
      </c>
      <c r="B8">
        <v>245</v>
      </c>
      <c r="C8">
        <v>300</v>
      </c>
      <c r="D8">
        <v>100</v>
      </c>
      <c r="E8">
        <v>222</v>
      </c>
      <c r="F8">
        <v>39</v>
      </c>
      <c r="G8">
        <v>360</v>
      </c>
      <c r="H8">
        <v>410</v>
      </c>
      <c r="I8">
        <v>470</v>
      </c>
      <c r="J8">
        <v>300</v>
      </c>
      <c r="K8">
        <v>360</v>
      </c>
      <c r="L8">
        <v>200</v>
      </c>
    </row>
    <row r="9" spans="1:12" x14ac:dyDescent="0.3">
      <c r="A9">
        <v>294</v>
      </c>
      <c r="B9">
        <v>275</v>
      </c>
      <c r="C9">
        <v>370</v>
      </c>
      <c r="D9">
        <v>265</v>
      </c>
      <c r="E9">
        <v>264</v>
      </c>
      <c r="F9">
        <v>120</v>
      </c>
      <c r="G9">
        <v>400</v>
      </c>
      <c r="H9">
        <v>500</v>
      </c>
      <c r="I9">
        <v>550</v>
      </c>
      <c r="J9">
        <v>330</v>
      </c>
      <c r="K9">
        <v>5210</v>
      </c>
      <c r="L9">
        <v>4350</v>
      </c>
    </row>
    <row r="10" spans="1:12" x14ac:dyDescent="0.3">
      <c r="A10">
        <v>340</v>
      </c>
      <c r="B10">
        <v>300</v>
      </c>
      <c r="C10">
        <v>400</v>
      </c>
      <c r="D10">
        <v>308</v>
      </c>
      <c r="E10">
        <v>300</v>
      </c>
      <c r="F10">
        <v>250</v>
      </c>
      <c r="G10">
        <v>490</v>
      </c>
      <c r="H10">
        <v>520</v>
      </c>
      <c r="I10">
        <v>590</v>
      </c>
      <c r="J10">
        <v>540</v>
      </c>
      <c r="K10">
        <v>5264</v>
      </c>
      <c r="L10">
        <v>4386</v>
      </c>
    </row>
    <row r="11" spans="1:12" x14ac:dyDescent="0.3">
      <c r="A11">
        <v>400</v>
      </c>
      <c r="B11">
        <v>369</v>
      </c>
      <c r="C11">
        <v>420</v>
      </c>
      <c r="D11">
        <v>330</v>
      </c>
      <c r="E11">
        <v>325</v>
      </c>
      <c r="F11">
        <v>310</v>
      </c>
      <c r="G11">
        <v>550</v>
      </c>
      <c r="H11">
        <v>570</v>
      </c>
      <c r="I11">
        <v>630</v>
      </c>
      <c r="J11">
        <v>650</v>
      </c>
      <c r="K11">
        <v>-1</v>
      </c>
      <c r="L11">
        <v>4500</v>
      </c>
    </row>
    <row r="12" spans="1:12" x14ac:dyDescent="0.3">
      <c r="A12">
        <v>490</v>
      </c>
      <c r="B12">
        <v>390</v>
      </c>
      <c r="C12">
        <v>440</v>
      </c>
      <c r="D12">
        <v>370</v>
      </c>
      <c r="E12">
        <v>350</v>
      </c>
      <c r="F12">
        <v>330</v>
      </c>
      <c r="G12">
        <v>590</v>
      </c>
      <c r="H12">
        <v>590</v>
      </c>
      <c r="I12">
        <v>650</v>
      </c>
      <c r="J12">
        <v>675</v>
      </c>
      <c r="K12">
        <v>-1</v>
      </c>
      <c r="L12">
        <v>4590</v>
      </c>
    </row>
    <row r="13" spans="1:12" x14ac:dyDescent="0.3">
      <c r="A13">
        <v>585</v>
      </c>
      <c r="B13">
        <v>410</v>
      </c>
      <c r="C13">
        <v>460</v>
      </c>
      <c r="D13">
        <v>430</v>
      </c>
      <c r="E13">
        <v>380</v>
      </c>
      <c r="F13">
        <v>370</v>
      </c>
      <c r="G13">
        <v>616</v>
      </c>
      <c r="H13">
        <v>620</v>
      </c>
      <c r="I13">
        <v>670</v>
      </c>
      <c r="J13">
        <v>712</v>
      </c>
      <c r="K13">
        <v>-1</v>
      </c>
      <c r="L13">
        <v>4680</v>
      </c>
    </row>
    <row r="14" spans="1:12" x14ac:dyDescent="0.3">
      <c r="A14">
        <v>610</v>
      </c>
      <c r="B14">
        <v>430</v>
      </c>
      <c r="C14">
        <v>480</v>
      </c>
      <c r="D14">
        <v>450</v>
      </c>
      <c r="E14">
        <v>400</v>
      </c>
      <c r="F14">
        <v>480</v>
      </c>
      <c r="G14">
        <v>640</v>
      </c>
      <c r="H14">
        <v>640</v>
      </c>
      <c r="I14">
        <v>730</v>
      </c>
      <c r="J14">
        <v>5135</v>
      </c>
      <c r="K14">
        <v>-1</v>
      </c>
      <c r="L14">
        <v>4725</v>
      </c>
    </row>
    <row r="15" spans="1:12" x14ac:dyDescent="0.3">
      <c r="A15">
        <v>630</v>
      </c>
      <c r="B15">
        <v>450</v>
      </c>
      <c r="C15">
        <v>500</v>
      </c>
      <c r="D15">
        <v>470</v>
      </c>
      <c r="E15">
        <v>430</v>
      </c>
      <c r="F15">
        <v>500</v>
      </c>
      <c r="G15">
        <v>670</v>
      </c>
      <c r="H15">
        <v>700</v>
      </c>
      <c r="I15">
        <v>770</v>
      </c>
      <c r="J15">
        <v>-1</v>
      </c>
      <c r="K15">
        <v>-1</v>
      </c>
      <c r="L15">
        <v>4780</v>
      </c>
    </row>
    <row r="16" spans="1:12" x14ac:dyDescent="0.3">
      <c r="A16">
        <v>650</v>
      </c>
      <c r="B16">
        <v>490</v>
      </c>
      <c r="C16">
        <v>520</v>
      </c>
      <c r="D16">
        <v>500</v>
      </c>
      <c r="E16">
        <v>478</v>
      </c>
      <c r="F16">
        <v>550</v>
      </c>
      <c r="G16">
        <v>720</v>
      </c>
      <c r="H16">
        <v>720</v>
      </c>
      <c r="I16">
        <v>800</v>
      </c>
      <c r="J16">
        <v>-1</v>
      </c>
      <c r="K16">
        <v>-1</v>
      </c>
      <c r="L16">
        <v>5050</v>
      </c>
    </row>
    <row r="17" spans="1:12" x14ac:dyDescent="0.3">
      <c r="A17">
        <v>670</v>
      </c>
      <c r="B17">
        <v>510</v>
      </c>
      <c r="C17">
        <v>540</v>
      </c>
      <c r="D17">
        <v>526</v>
      </c>
      <c r="E17">
        <v>510</v>
      </c>
      <c r="F17">
        <v>590</v>
      </c>
      <c r="G17">
        <v>745</v>
      </c>
      <c r="H17">
        <v>740</v>
      </c>
      <c r="I17">
        <v>820</v>
      </c>
      <c r="J17">
        <v>-1</v>
      </c>
      <c r="K17">
        <v>-1</v>
      </c>
      <c r="L17">
        <v>5720</v>
      </c>
    </row>
    <row r="18" spans="1:12" x14ac:dyDescent="0.3">
      <c r="A18">
        <v>780</v>
      </c>
      <c r="B18">
        <v>530</v>
      </c>
      <c r="C18">
        <v>560</v>
      </c>
      <c r="D18">
        <v>550</v>
      </c>
      <c r="E18">
        <v>550</v>
      </c>
      <c r="F18">
        <v>610</v>
      </c>
      <c r="G18">
        <v>770</v>
      </c>
      <c r="H18">
        <v>760</v>
      </c>
      <c r="I18">
        <v>5200</v>
      </c>
      <c r="J18">
        <v>-1</v>
      </c>
      <c r="K18">
        <v>-1</v>
      </c>
      <c r="L18">
        <v>-1</v>
      </c>
    </row>
    <row r="19" spans="1:12" x14ac:dyDescent="0.3">
      <c r="A19">
        <v>800</v>
      </c>
      <c r="B19">
        <v>555</v>
      </c>
      <c r="C19">
        <v>590</v>
      </c>
      <c r="D19">
        <v>580</v>
      </c>
      <c r="E19">
        <v>590</v>
      </c>
      <c r="F19">
        <v>630</v>
      </c>
      <c r="G19">
        <v>790</v>
      </c>
      <c r="H19">
        <v>780</v>
      </c>
      <c r="I19">
        <v>5390</v>
      </c>
      <c r="J19">
        <v>-1</v>
      </c>
      <c r="K19">
        <v>-1</v>
      </c>
      <c r="L19">
        <v>-1</v>
      </c>
    </row>
    <row r="20" spans="1:12" x14ac:dyDescent="0.3">
      <c r="A20">
        <v>840</v>
      </c>
      <c r="B20">
        <v>585</v>
      </c>
      <c r="C20">
        <v>610</v>
      </c>
      <c r="D20">
        <v>600</v>
      </c>
      <c r="E20">
        <v>630</v>
      </c>
      <c r="F20">
        <v>650</v>
      </c>
      <c r="G20">
        <v>820</v>
      </c>
      <c r="H20">
        <v>800</v>
      </c>
      <c r="I20">
        <v>5415</v>
      </c>
      <c r="J20">
        <v>-1</v>
      </c>
      <c r="K20">
        <v>-1</v>
      </c>
      <c r="L20">
        <v>-1</v>
      </c>
    </row>
    <row r="21" spans="1:12" x14ac:dyDescent="0.3">
      <c r="A21">
        <v>890</v>
      </c>
      <c r="B21">
        <v>605</v>
      </c>
      <c r="C21">
        <v>630</v>
      </c>
      <c r="D21">
        <v>640</v>
      </c>
      <c r="E21">
        <v>650</v>
      </c>
      <c r="F21">
        <v>670</v>
      </c>
      <c r="G21">
        <v>840</v>
      </c>
      <c r="H21">
        <v>820</v>
      </c>
      <c r="I21">
        <v>-1</v>
      </c>
      <c r="J21">
        <v>-1</v>
      </c>
      <c r="K21">
        <v>-1</v>
      </c>
      <c r="L21">
        <v>-1</v>
      </c>
    </row>
    <row r="22" spans="1:12" x14ac:dyDescent="0.3">
      <c r="A22">
        <v>950</v>
      </c>
      <c r="B22">
        <v>630</v>
      </c>
      <c r="C22">
        <v>660</v>
      </c>
      <c r="D22">
        <v>660</v>
      </c>
      <c r="E22">
        <v>670</v>
      </c>
      <c r="F22">
        <v>690</v>
      </c>
      <c r="G22">
        <v>860</v>
      </c>
      <c r="H22">
        <v>860</v>
      </c>
      <c r="I22">
        <v>-1</v>
      </c>
      <c r="J22">
        <v>-1</v>
      </c>
      <c r="K22">
        <v>-1</v>
      </c>
      <c r="L22">
        <v>-1</v>
      </c>
    </row>
    <row r="23" spans="1:12" x14ac:dyDescent="0.3">
      <c r="A23">
        <v>1010</v>
      </c>
      <c r="B23">
        <v>650</v>
      </c>
      <c r="C23">
        <v>680</v>
      </c>
      <c r="D23">
        <v>690</v>
      </c>
      <c r="E23">
        <v>700</v>
      </c>
      <c r="F23">
        <v>710</v>
      </c>
      <c r="G23">
        <v>880</v>
      </c>
      <c r="H23">
        <v>920</v>
      </c>
      <c r="I23">
        <v>-1</v>
      </c>
      <c r="J23">
        <v>-1</v>
      </c>
      <c r="K23">
        <v>-1</v>
      </c>
      <c r="L23">
        <v>-1</v>
      </c>
    </row>
    <row r="24" spans="1:12" x14ac:dyDescent="0.3">
      <c r="A24">
        <v>1050</v>
      </c>
      <c r="B24">
        <v>670</v>
      </c>
      <c r="C24">
        <v>700</v>
      </c>
      <c r="D24">
        <v>710</v>
      </c>
      <c r="E24">
        <v>720</v>
      </c>
      <c r="F24">
        <v>741</v>
      </c>
      <c r="G24">
        <v>900</v>
      </c>
      <c r="H24">
        <v>950</v>
      </c>
      <c r="I24">
        <v>-1</v>
      </c>
      <c r="J24">
        <v>-1</v>
      </c>
      <c r="K24">
        <v>-1</v>
      </c>
      <c r="L24">
        <v>-1</v>
      </c>
    </row>
    <row r="25" spans="1:12" x14ac:dyDescent="0.3">
      <c r="A25">
        <v>1090</v>
      </c>
      <c r="B25">
        <v>690</v>
      </c>
      <c r="C25">
        <v>720</v>
      </c>
      <c r="D25">
        <v>785</v>
      </c>
      <c r="E25">
        <v>750</v>
      </c>
      <c r="F25">
        <v>780</v>
      </c>
      <c r="G25">
        <v>920</v>
      </c>
      <c r="H25">
        <v>970</v>
      </c>
      <c r="I25">
        <v>-1</v>
      </c>
      <c r="J25">
        <v>-1</v>
      </c>
      <c r="K25">
        <v>-1</v>
      </c>
      <c r="L25">
        <v>-1</v>
      </c>
    </row>
    <row r="26" spans="1:12" x14ac:dyDescent="0.3">
      <c r="A26">
        <v>1160</v>
      </c>
      <c r="B26">
        <v>720</v>
      </c>
      <c r="C26">
        <v>740</v>
      </c>
      <c r="D26">
        <v>810</v>
      </c>
      <c r="E26">
        <v>785</v>
      </c>
      <c r="F26">
        <v>800</v>
      </c>
      <c r="G26">
        <v>940</v>
      </c>
      <c r="H26">
        <v>990</v>
      </c>
      <c r="I26">
        <v>-1</v>
      </c>
      <c r="J26">
        <v>-1</v>
      </c>
      <c r="K26">
        <v>-1</v>
      </c>
      <c r="L26">
        <v>-1</v>
      </c>
    </row>
    <row r="27" spans="1:12" x14ac:dyDescent="0.3">
      <c r="A27">
        <v>1200</v>
      </c>
      <c r="B27">
        <v>745</v>
      </c>
      <c r="C27">
        <v>760</v>
      </c>
      <c r="D27">
        <v>870</v>
      </c>
      <c r="E27">
        <v>808</v>
      </c>
      <c r="F27">
        <v>820</v>
      </c>
      <c r="G27">
        <v>960</v>
      </c>
      <c r="H27">
        <v>1010</v>
      </c>
      <c r="I27">
        <v>-1</v>
      </c>
      <c r="J27">
        <v>-1</v>
      </c>
      <c r="K27">
        <v>-1</v>
      </c>
      <c r="L27">
        <v>-1</v>
      </c>
    </row>
    <row r="28" spans="1:12" x14ac:dyDescent="0.3">
      <c r="A28">
        <v>1350</v>
      </c>
      <c r="B28">
        <v>765</v>
      </c>
      <c r="C28">
        <v>790</v>
      </c>
      <c r="D28">
        <v>890</v>
      </c>
      <c r="E28">
        <v>830</v>
      </c>
      <c r="F28">
        <v>840</v>
      </c>
      <c r="G28">
        <v>995</v>
      </c>
      <c r="H28">
        <v>1030</v>
      </c>
      <c r="I28">
        <v>-1</v>
      </c>
      <c r="J28">
        <v>-1</v>
      </c>
      <c r="K28">
        <v>-1</v>
      </c>
      <c r="L28">
        <v>-1</v>
      </c>
    </row>
    <row r="29" spans="1:12" x14ac:dyDescent="0.3">
      <c r="A29">
        <v>1384</v>
      </c>
      <c r="B29">
        <v>790</v>
      </c>
      <c r="C29">
        <v>810</v>
      </c>
      <c r="D29">
        <v>920</v>
      </c>
      <c r="E29">
        <v>900</v>
      </c>
      <c r="F29">
        <v>860</v>
      </c>
      <c r="G29">
        <v>1022</v>
      </c>
      <c r="H29">
        <v>1057</v>
      </c>
      <c r="I29">
        <v>-1</v>
      </c>
      <c r="J29">
        <v>-1</v>
      </c>
      <c r="K29">
        <v>-1</v>
      </c>
      <c r="L29">
        <v>-1</v>
      </c>
    </row>
    <row r="30" spans="1:12" x14ac:dyDescent="0.3">
      <c r="A30">
        <v>1410</v>
      </c>
      <c r="B30">
        <v>810</v>
      </c>
      <c r="C30">
        <v>835</v>
      </c>
      <c r="D30">
        <v>940</v>
      </c>
      <c r="E30">
        <v>920</v>
      </c>
      <c r="F30">
        <v>880</v>
      </c>
      <c r="G30">
        <v>1050</v>
      </c>
      <c r="H30">
        <v>1085</v>
      </c>
      <c r="I30">
        <v>-1</v>
      </c>
      <c r="J30">
        <v>-1</v>
      </c>
      <c r="K30">
        <v>-1</v>
      </c>
      <c r="L30">
        <v>-1</v>
      </c>
    </row>
    <row r="31" spans="1:12" x14ac:dyDescent="0.3">
      <c r="A31">
        <v>1440</v>
      </c>
      <c r="B31">
        <v>865</v>
      </c>
      <c r="C31">
        <v>855</v>
      </c>
      <c r="D31">
        <v>965</v>
      </c>
      <c r="E31">
        <v>960</v>
      </c>
      <c r="F31">
        <v>900</v>
      </c>
      <c r="G31">
        <v>1075</v>
      </c>
      <c r="H31">
        <v>1105</v>
      </c>
      <c r="I31">
        <v>-1</v>
      </c>
      <c r="J31">
        <v>-1</v>
      </c>
      <c r="K31">
        <v>-1</v>
      </c>
      <c r="L31">
        <v>-1</v>
      </c>
    </row>
    <row r="32" spans="1:12" x14ac:dyDescent="0.3">
      <c r="A32">
        <v>-1</v>
      </c>
      <c r="B32">
        <v>900</v>
      </c>
      <c r="C32">
        <v>890</v>
      </c>
      <c r="D32">
        <v>1000</v>
      </c>
      <c r="E32">
        <v>990</v>
      </c>
      <c r="F32">
        <v>920</v>
      </c>
      <c r="G32">
        <v>1100</v>
      </c>
      <c r="H32">
        <v>1130</v>
      </c>
      <c r="I32">
        <v>-1</v>
      </c>
      <c r="J32">
        <v>-1</v>
      </c>
      <c r="K32">
        <v>-1</v>
      </c>
      <c r="L32">
        <v>-1</v>
      </c>
    </row>
    <row r="33" spans="1:12" x14ac:dyDescent="0.3">
      <c r="A33">
        <v>-1</v>
      </c>
      <c r="B33">
        <v>920</v>
      </c>
      <c r="C33">
        <v>917</v>
      </c>
      <c r="D33">
        <v>1030</v>
      </c>
      <c r="E33">
        <v>1020</v>
      </c>
      <c r="F33">
        <v>970</v>
      </c>
      <c r="G33">
        <v>1120</v>
      </c>
      <c r="H33">
        <v>1150</v>
      </c>
      <c r="I33">
        <v>-1</v>
      </c>
      <c r="J33">
        <v>-1</v>
      </c>
      <c r="K33">
        <v>-1</v>
      </c>
      <c r="L33">
        <v>-1</v>
      </c>
    </row>
    <row r="34" spans="1:12" x14ac:dyDescent="0.3">
      <c r="A34">
        <v>-1</v>
      </c>
      <c r="B34">
        <v>948</v>
      </c>
      <c r="C34">
        <v>970</v>
      </c>
      <c r="D34">
        <v>1060</v>
      </c>
      <c r="E34">
        <v>1040</v>
      </c>
      <c r="F34">
        <v>990</v>
      </c>
      <c r="G34">
        <v>1145</v>
      </c>
      <c r="H34">
        <v>1180</v>
      </c>
      <c r="I34">
        <v>-1</v>
      </c>
      <c r="J34">
        <v>-1</v>
      </c>
      <c r="K34">
        <v>-1</v>
      </c>
      <c r="L34">
        <v>-1</v>
      </c>
    </row>
    <row r="35" spans="1:12" x14ac:dyDescent="0.3">
      <c r="A35">
        <v>-1</v>
      </c>
      <c r="B35">
        <v>970</v>
      </c>
      <c r="C35">
        <v>1000</v>
      </c>
      <c r="D35">
        <v>1080</v>
      </c>
      <c r="E35">
        <v>1065</v>
      </c>
      <c r="F35">
        <v>1010</v>
      </c>
      <c r="G35">
        <v>1172</v>
      </c>
      <c r="H35">
        <v>1200</v>
      </c>
      <c r="I35">
        <v>-1</v>
      </c>
      <c r="J35">
        <v>-1</v>
      </c>
      <c r="K35">
        <v>-1</v>
      </c>
      <c r="L35">
        <v>-1</v>
      </c>
    </row>
    <row r="36" spans="1:12" x14ac:dyDescent="0.3">
      <c r="A36">
        <v>-1</v>
      </c>
      <c r="B36">
        <v>990</v>
      </c>
      <c r="C36">
        <v>1020</v>
      </c>
      <c r="D36">
        <v>1100</v>
      </c>
      <c r="E36">
        <v>1090</v>
      </c>
      <c r="F36">
        <v>1030</v>
      </c>
      <c r="G36">
        <v>1200</v>
      </c>
      <c r="H36">
        <v>1230</v>
      </c>
      <c r="I36">
        <v>-1</v>
      </c>
      <c r="J36">
        <v>-1</v>
      </c>
      <c r="K36">
        <v>-1</v>
      </c>
      <c r="L36">
        <v>-1</v>
      </c>
    </row>
    <row r="37" spans="1:12" x14ac:dyDescent="0.3">
      <c r="A37">
        <v>-1</v>
      </c>
      <c r="B37">
        <v>1020</v>
      </c>
      <c r="C37">
        <v>1050</v>
      </c>
      <c r="D37">
        <v>1120</v>
      </c>
      <c r="E37">
        <v>1115</v>
      </c>
      <c r="F37">
        <v>1060</v>
      </c>
      <c r="G37">
        <v>1220</v>
      </c>
      <c r="H37">
        <v>1250</v>
      </c>
      <c r="I37">
        <v>-1</v>
      </c>
      <c r="J37">
        <v>-1</v>
      </c>
      <c r="K37">
        <v>-1</v>
      </c>
      <c r="L37">
        <v>-1</v>
      </c>
    </row>
    <row r="38" spans="1:12" x14ac:dyDescent="0.3">
      <c r="A38">
        <v>-1</v>
      </c>
      <c r="B38">
        <v>1080</v>
      </c>
      <c r="C38">
        <v>1070</v>
      </c>
      <c r="D38">
        <v>1160</v>
      </c>
      <c r="E38">
        <v>1137</v>
      </c>
      <c r="F38">
        <v>1080</v>
      </c>
      <c r="G38">
        <v>1240</v>
      </c>
      <c r="H38">
        <v>1290</v>
      </c>
      <c r="I38">
        <v>-1</v>
      </c>
      <c r="J38">
        <v>-1</v>
      </c>
      <c r="K38">
        <v>-1</v>
      </c>
      <c r="L38">
        <v>-1</v>
      </c>
    </row>
    <row r="39" spans="1:12" x14ac:dyDescent="0.3">
      <c r="A39">
        <v>-1</v>
      </c>
      <c r="B39">
        <v>1100</v>
      </c>
      <c r="C39">
        <v>1120</v>
      </c>
      <c r="D39">
        <v>1210</v>
      </c>
      <c r="E39">
        <v>1160</v>
      </c>
      <c r="F39">
        <v>1100</v>
      </c>
      <c r="G39">
        <v>1260</v>
      </c>
      <c r="H39">
        <v>1320</v>
      </c>
      <c r="I39">
        <v>-1</v>
      </c>
      <c r="J39">
        <v>-1</v>
      </c>
      <c r="K39">
        <v>-1</v>
      </c>
      <c r="L39">
        <v>-1</v>
      </c>
    </row>
    <row r="40" spans="1:12" x14ac:dyDescent="0.3">
      <c r="A40">
        <v>-1</v>
      </c>
      <c r="B40">
        <v>1130</v>
      </c>
      <c r="C40">
        <v>1150</v>
      </c>
      <c r="D40">
        <v>1230</v>
      </c>
      <c r="E40">
        <v>1180</v>
      </c>
      <c r="F40">
        <v>1130</v>
      </c>
      <c r="G40">
        <v>1280</v>
      </c>
      <c r="H40">
        <v>1340</v>
      </c>
      <c r="I40">
        <v>-1</v>
      </c>
      <c r="J40">
        <v>-1</v>
      </c>
      <c r="K40">
        <v>-1</v>
      </c>
      <c r="L40">
        <v>-1</v>
      </c>
    </row>
    <row r="41" spans="1:12" x14ac:dyDescent="0.3">
      <c r="A41">
        <v>-1</v>
      </c>
      <c r="B41">
        <v>1175</v>
      </c>
      <c r="C41">
        <v>1195</v>
      </c>
      <c r="D41">
        <v>1260</v>
      </c>
      <c r="E41">
        <v>1215</v>
      </c>
      <c r="F41">
        <v>1150</v>
      </c>
      <c r="G41">
        <v>1300</v>
      </c>
      <c r="H41">
        <v>1360</v>
      </c>
      <c r="I41">
        <v>-1</v>
      </c>
      <c r="J41">
        <v>-1</v>
      </c>
      <c r="K41">
        <v>-1</v>
      </c>
      <c r="L41">
        <v>-1</v>
      </c>
    </row>
    <row r="42" spans="1:12" x14ac:dyDescent="0.3">
      <c r="A42">
        <v>-1</v>
      </c>
      <c r="B42">
        <v>1200</v>
      </c>
      <c r="C42">
        <v>1220</v>
      </c>
      <c r="D42">
        <v>1300</v>
      </c>
      <c r="E42">
        <v>1250</v>
      </c>
      <c r="F42">
        <v>1180</v>
      </c>
      <c r="G42">
        <v>1320</v>
      </c>
      <c r="H42">
        <v>1380</v>
      </c>
      <c r="I42">
        <v>-1</v>
      </c>
      <c r="J42">
        <v>-1</v>
      </c>
      <c r="K42">
        <v>-1</v>
      </c>
      <c r="L42">
        <v>-1</v>
      </c>
    </row>
    <row r="43" spans="1:12" x14ac:dyDescent="0.3">
      <c r="A43">
        <v>-1</v>
      </c>
      <c r="B43">
        <v>1240</v>
      </c>
      <c r="C43">
        <v>1245</v>
      </c>
      <c r="D43">
        <v>1345</v>
      </c>
      <c r="E43">
        <v>1280</v>
      </c>
      <c r="F43">
        <v>1210</v>
      </c>
      <c r="G43">
        <v>1340</v>
      </c>
      <c r="H43">
        <v>1400</v>
      </c>
      <c r="I43">
        <v>-1</v>
      </c>
      <c r="J43">
        <v>-1</v>
      </c>
      <c r="K43">
        <v>-1</v>
      </c>
      <c r="L43">
        <v>-1</v>
      </c>
    </row>
    <row r="44" spans="1:12" x14ac:dyDescent="0.3">
      <c r="A44">
        <v>-1</v>
      </c>
      <c r="B44">
        <v>1270</v>
      </c>
      <c r="C44">
        <v>1267</v>
      </c>
      <c r="D44">
        <v>1365</v>
      </c>
      <c r="E44">
        <v>1300</v>
      </c>
      <c r="F44">
        <v>1230</v>
      </c>
      <c r="G44">
        <v>1360</v>
      </c>
      <c r="H44">
        <v>1420</v>
      </c>
      <c r="I44">
        <v>-1</v>
      </c>
      <c r="J44">
        <v>-1</v>
      </c>
      <c r="K44">
        <v>-1</v>
      </c>
      <c r="L44">
        <v>-1</v>
      </c>
    </row>
    <row r="45" spans="1:12" x14ac:dyDescent="0.3">
      <c r="A45">
        <v>-1</v>
      </c>
      <c r="B45">
        <v>1300</v>
      </c>
      <c r="C45">
        <v>1300</v>
      </c>
      <c r="D45">
        <v>1390</v>
      </c>
      <c r="E45">
        <v>1340</v>
      </c>
      <c r="F45">
        <v>1250</v>
      </c>
      <c r="G45">
        <v>1380</v>
      </c>
      <c r="H45">
        <v>4910</v>
      </c>
      <c r="I45">
        <v>-1</v>
      </c>
      <c r="J45">
        <v>-1</v>
      </c>
      <c r="K45">
        <v>-1</v>
      </c>
      <c r="L45">
        <v>-1</v>
      </c>
    </row>
    <row r="46" spans="1:12" x14ac:dyDescent="0.3">
      <c r="A46">
        <v>-1</v>
      </c>
      <c r="B46">
        <v>1350</v>
      </c>
      <c r="C46">
        <v>1335</v>
      </c>
      <c r="D46">
        <v>1425</v>
      </c>
      <c r="E46">
        <v>1360</v>
      </c>
      <c r="F46">
        <v>1270</v>
      </c>
      <c r="G46">
        <v>1410</v>
      </c>
      <c r="H46">
        <v>4930</v>
      </c>
      <c r="I46">
        <v>-1</v>
      </c>
      <c r="J46">
        <v>-1</v>
      </c>
      <c r="K46">
        <v>-1</v>
      </c>
      <c r="L46">
        <v>-1</v>
      </c>
    </row>
    <row r="47" spans="1:12" x14ac:dyDescent="0.3">
      <c r="A47">
        <v>-1</v>
      </c>
      <c r="B47">
        <v>1370</v>
      </c>
      <c r="C47">
        <v>1360</v>
      </c>
      <c r="D47">
        <v>1445</v>
      </c>
      <c r="E47">
        <v>1380</v>
      </c>
      <c r="F47">
        <v>1290</v>
      </c>
      <c r="G47">
        <v>1430</v>
      </c>
      <c r="H47">
        <v>5100</v>
      </c>
      <c r="I47">
        <v>-1</v>
      </c>
      <c r="J47">
        <v>-1</v>
      </c>
      <c r="K47">
        <v>-1</v>
      </c>
      <c r="L47">
        <v>-1</v>
      </c>
    </row>
    <row r="48" spans="1:12" x14ac:dyDescent="0.3">
      <c r="A48">
        <v>-1</v>
      </c>
      <c r="B48">
        <v>1395</v>
      </c>
      <c r="C48">
        <v>1380</v>
      </c>
      <c r="D48">
        <v>1490</v>
      </c>
      <c r="E48">
        <v>1405</v>
      </c>
      <c r="F48">
        <v>1310</v>
      </c>
      <c r="G48">
        <v>1450</v>
      </c>
      <c r="H48">
        <v>5240</v>
      </c>
      <c r="I48">
        <v>-1</v>
      </c>
      <c r="J48">
        <v>-1</v>
      </c>
      <c r="K48">
        <v>-1</v>
      </c>
      <c r="L48">
        <v>-1</v>
      </c>
    </row>
    <row r="49" spans="1:12" x14ac:dyDescent="0.3">
      <c r="A49">
        <v>-1</v>
      </c>
      <c r="B49">
        <v>1415</v>
      </c>
      <c r="C49">
        <v>1410</v>
      </c>
      <c r="D49">
        <v>1510</v>
      </c>
      <c r="E49">
        <v>1450</v>
      </c>
      <c r="F49">
        <v>1330</v>
      </c>
      <c r="G49">
        <v>1480</v>
      </c>
      <c r="H49">
        <v>5450</v>
      </c>
      <c r="I49">
        <v>-1</v>
      </c>
      <c r="J49">
        <v>-1</v>
      </c>
      <c r="K49">
        <v>-1</v>
      </c>
      <c r="L49">
        <v>-1</v>
      </c>
    </row>
    <row r="50" spans="1:12" x14ac:dyDescent="0.3">
      <c r="A50">
        <v>-1</v>
      </c>
      <c r="B50">
        <v>1450</v>
      </c>
      <c r="C50">
        <v>1430</v>
      </c>
      <c r="D50">
        <v>1545</v>
      </c>
      <c r="E50">
        <v>1480</v>
      </c>
      <c r="F50">
        <v>1350</v>
      </c>
      <c r="G50">
        <v>1500</v>
      </c>
      <c r="H50">
        <v>5480</v>
      </c>
      <c r="I50">
        <v>-1</v>
      </c>
      <c r="J50">
        <v>-1</v>
      </c>
      <c r="K50">
        <v>-1</v>
      </c>
      <c r="L50">
        <v>-1</v>
      </c>
    </row>
    <row r="51" spans="1:12" x14ac:dyDescent="0.3">
      <c r="A51">
        <v>-1</v>
      </c>
      <c r="B51">
        <v>1470</v>
      </c>
      <c r="C51">
        <v>1450</v>
      </c>
      <c r="D51">
        <v>1590</v>
      </c>
      <c r="E51">
        <v>1500</v>
      </c>
      <c r="F51">
        <v>1380</v>
      </c>
      <c r="G51">
        <v>1520</v>
      </c>
      <c r="H51">
        <v>-1</v>
      </c>
      <c r="I51">
        <v>-1</v>
      </c>
      <c r="J51">
        <v>-1</v>
      </c>
      <c r="K51">
        <v>-1</v>
      </c>
      <c r="L51">
        <v>-1</v>
      </c>
    </row>
    <row r="52" spans="1:12" x14ac:dyDescent="0.3">
      <c r="A52">
        <v>-1</v>
      </c>
      <c r="B52">
        <v>1510</v>
      </c>
      <c r="C52">
        <v>1480</v>
      </c>
      <c r="D52">
        <v>1610</v>
      </c>
      <c r="E52">
        <v>1520</v>
      </c>
      <c r="F52">
        <v>1400</v>
      </c>
      <c r="G52">
        <v>1540</v>
      </c>
      <c r="H52">
        <v>-1</v>
      </c>
      <c r="I52">
        <v>-1</v>
      </c>
      <c r="J52">
        <v>-1</v>
      </c>
      <c r="K52">
        <v>-1</v>
      </c>
      <c r="L52">
        <v>-1</v>
      </c>
    </row>
    <row r="53" spans="1:12" x14ac:dyDescent="0.3">
      <c r="A53">
        <v>-1</v>
      </c>
      <c r="B53">
        <v>1530</v>
      </c>
      <c r="C53">
        <v>1500</v>
      </c>
      <c r="D53">
        <v>1630</v>
      </c>
      <c r="E53">
        <v>1545</v>
      </c>
      <c r="F53">
        <v>1420</v>
      </c>
      <c r="G53">
        <v>1560</v>
      </c>
      <c r="H53">
        <v>-1</v>
      </c>
      <c r="I53">
        <v>-1</v>
      </c>
      <c r="J53">
        <v>-1</v>
      </c>
      <c r="K53">
        <v>-1</v>
      </c>
      <c r="L53">
        <v>-1</v>
      </c>
    </row>
    <row r="54" spans="1:12" x14ac:dyDescent="0.3">
      <c r="A54">
        <v>-1</v>
      </c>
      <c r="B54">
        <v>1550</v>
      </c>
      <c r="C54">
        <v>1530</v>
      </c>
      <c r="D54">
        <v>1650</v>
      </c>
      <c r="E54">
        <v>1570</v>
      </c>
      <c r="F54">
        <v>1450</v>
      </c>
      <c r="G54">
        <v>1580</v>
      </c>
      <c r="H54">
        <v>-1</v>
      </c>
      <c r="I54">
        <v>-1</v>
      </c>
      <c r="J54">
        <v>-1</v>
      </c>
      <c r="K54">
        <v>-1</v>
      </c>
      <c r="L54">
        <v>-1</v>
      </c>
    </row>
    <row r="55" spans="1:12" x14ac:dyDescent="0.3">
      <c r="A55">
        <v>-1</v>
      </c>
      <c r="B55">
        <v>1570</v>
      </c>
      <c r="C55">
        <v>1550</v>
      </c>
      <c r="D55">
        <v>1670</v>
      </c>
      <c r="E55">
        <v>1590</v>
      </c>
      <c r="F55">
        <v>1470</v>
      </c>
      <c r="G55">
        <v>1600</v>
      </c>
      <c r="H55">
        <v>-1</v>
      </c>
      <c r="I55">
        <v>-1</v>
      </c>
      <c r="J55">
        <v>-1</v>
      </c>
      <c r="K55">
        <v>-1</v>
      </c>
      <c r="L55">
        <v>-1</v>
      </c>
    </row>
    <row r="56" spans="1:12" x14ac:dyDescent="0.3">
      <c r="A56">
        <v>-1</v>
      </c>
      <c r="B56">
        <v>1600</v>
      </c>
      <c r="C56">
        <v>1570</v>
      </c>
      <c r="D56">
        <v>1696</v>
      </c>
      <c r="E56">
        <v>1610</v>
      </c>
      <c r="F56">
        <v>1490</v>
      </c>
      <c r="G56">
        <v>1620</v>
      </c>
      <c r="H56">
        <v>-1</v>
      </c>
      <c r="I56">
        <v>-1</v>
      </c>
      <c r="J56">
        <v>-1</v>
      </c>
      <c r="K56">
        <v>-1</v>
      </c>
      <c r="L56">
        <v>-1</v>
      </c>
    </row>
    <row r="57" spans="1:12" x14ac:dyDescent="0.3">
      <c r="A57">
        <v>-1</v>
      </c>
      <c r="B57">
        <v>1630</v>
      </c>
      <c r="C57">
        <v>1590</v>
      </c>
      <c r="D57">
        <v>1716</v>
      </c>
      <c r="E57">
        <v>1650</v>
      </c>
      <c r="F57">
        <v>1510</v>
      </c>
      <c r="G57">
        <v>1640</v>
      </c>
      <c r="H57">
        <v>-1</v>
      </c>
      <c r="I57">
        <v>-1</v>
      </c>
      <c r="J57">
        <v>-1</v>
      </c>
      <c r="K57">
        <v>-1</v>
      </c>
      <c r="L57">
        <v>-1</v>
      </c>
    </row>
    <row r="58" spans="1:12" x14ac:dyDescent="0.3">
      <c r="A58">
        <v>-1</v>
      </c>
      <c r="B58">
        <v>1650</v>
      </c>
      <c r="C58">
        <v>1620</v>
      </c>
      <c r="D58">
        <v>1740</v>
      </c>
      <c r="E58">
        <v>1670</v>
      </c>
      <c r="F58">
        <v>1530</v>
      </c>
      <c r="G58">
        <v>1670</v>
      </c>
      <c r="H58">
        <v>-1</v>
      </c>
      <c r="I58">
        <v>-1</v>
      </c>
      <c r="J58">
        <v>-1</v>
      </c>
      <c r="K58">
        <v>-1</v>
      </c>
      <c r="L58">
        <v>-1</v>
      </c>
    </row>
    <row r="59" spans="1:12" x14ac:dyDescent="0.3">
      <c r="A59">
        <v>-1</v>
      </c>
      <c r="B59">
        <v>1670</v>
      </c>
      <c r="C59">
        <v>1660</v>
      </c>
      <c r="D59">
        <v>1765</v>
      </c>
      <c r="E59">
        <v>1690</v>
      </c>
      <c r="F59">
        <v>1550</v>
      </c>
      <c r="G59">
        <v>1690</v>
      </c>
      <c r="H59">
        <v>-1</v>
      </c>
      <c r="I59">
        <v>-1</v>
      </c>
      <c r="J59">
        <v>-1</v>
      </c>
      <c r="K59">
        <v>-1</v>
      </c>
      <c r="L59">
        <v>-1</v>
      </c>
    </row>
    <row r="60" spans="1:12" x14ac:dyDescent="0.3">
      <c r="A60">
        <v>-1</v>
      </c>
      <c r="B60">
        <v>1690</v>
      </c>
      <c r="C60">
        <v>1685</v>
      </c>
      <c r="D60">
        <v>1795</v>
      </c>
      <c r="E60">
        <v>1710</v>
      </c>
      <c r="F60">
        <v>1570</v>
      </c>
      <c r="G60">
        <v>1710</v>
      </c>
      <c r="H60">
        <v>-1</v>
      </c>
      <c r="I60">
        <v>-1</v>
      </c>
      <c r="J60">
        <v>-1</v>
      </c>
      <c r="K60">
        <v>-1</v>
      </c>
      <c r="L60">
        <v>-1</v>
      </c>
    </row>
    <row r="61" spans="1:12" x14ac:dyDescent="0.3">
      <c r="A61">
        <v>-1</v>
      </c>
      <c r="B61">
        <v>1715</v>
      </c>
      <c r="C61">
        <v>1716</v>
      </c>
      <c r="D61">
        <v>1815</v>
      </c>
      <c r="E61">
        <v>1730</v>
      </c>
      <c r="F61">
        <v>1590</v>
      </c>
      <c r="G61">
        <v>1730</v>
      </c>
      <c r="H61">
        <v>-1</v>
      </c>
      <c r="I61">
        <v>-1</v>
      </c>
      <c r="J61">
        <v>-1</v>
      </c>
      <c r="K61">
        <v>-1</v>
      </c>
      <c r="L61">
        <v>-1</v>
      </c>
    </row>
    <row r="62" spans="1:12" x14ac:dyDescent="0.3">
      <c r="A62">
        <v>-1</v>
      </c>
      <c r="B62">
        <v>1740</v>
      </c>
      <c r="C62">
        <v>1750</v>
      </c>
      <c r="D62">
        <v>1840</v>
      </c>
      <c r="E62">
        <v>1750</v>
      </c>
      <c r="F62">
        <v>1610</v>
      </c>
      <c r="G62">
        <v>1750</v>
      </c>
      <c r="H62">
        <v>-1</v>
      </c>
      <c r="I62">
        <v>-1</v>
      </c>
      <c r="J62">
        <v>-1</v>
      </c>
      <c r="K62">
        <v>-1</v>
      </c>
      <c r="L62">
        <v>-1</v>
      </c>
    </row>
    <row r="63" spans="1:12" x14ac:dyDescent="0.3">
      <c r="A63">
        <v>-1</v>
      </c>
      <c r="B63">
        <v>1760</v>
      </c>
      <c r="C63">
        <v>1770</v>
      </c>
      <c r="D63">
        <v>1860</v>
      </c>
      <c r="E63">
        <v>1770</v>
      </c>
      <c r="F63">
        <v>1630</v>
      </c>
      <c r="G63">
        <v>1770</v>
      </c>
      <c r="H63">
        <v>-1</v>
      </c>
      <c r="I63">
        <v>-1</v>
      </c>
      <c r="J63">
        <v>-1</v>
      </c>
      <c r="K63">
        <v>-1</v>
      </c>
      <c r="L63">
        <v>-1</v>
      </c>
    </row>
    <row r="64" spans="1:12" x14ac:dyDescent="0.3">
      <c r="A64">
        <v>-1</v>
      </c>
      <c r="B64">
        <v>1780</v>
      </c>
      <c r="C64">
        <v>1790</v>
      </c>
      <c r="D64">
        <v>1880</v>
      </c>
      <c r="E64">
        <v>1790</v>
      </c>
      <c r="F64">
        <v>1650</v>
      </c>
      <c r="G64">
        <v>1790</v>
      </c>
      <c r="H64">
        <v>-1</v>
      </c>
      <c r="I64">
        <v>-1</v>
      </c>
      <c r="J64">
        <v>-1</v>
      </c>
      <c r="K64">
        <v>-1</v>
      </c>
      <c r="L64">
        <v>-1</v>
      </c>
    </row>
    <row r="65" spans="1:12" x14ac:dyDescent="0.3">
      <c r="A65">
        <v>-1</v>
      </c>
      <c r="B65">
        <v>1800</v>
      </c>
      <c r="C65">
        <v>1810</v>
      </c>
      <c r="D65">
        <v>1900</v>
      </c>
      <c r="E65">
        <v>1810</v>
      </c>
      <c r="F65">
        <v>1678</v>
      </c>
      <c r="G65">
        <v>1810</v>
      </c>
      <c r="H65">
        <v>-1</v>
      </c>
      <c r="I65">
        <v>-1</v>
      </c>
      <c r="J65">
        <v>-1</v>
      </c>
      <c r="K65">
        <v>-1</v>
      </c>
      <c r="L65">
        <v>-1</v>
      </c>
    </row>
    <row r="66" spans="1:12" x14ac:dyDescent="0.3">
      <c r="A66">
        <v>-1</v>
      </c>
      <c r="B66">
        <v>4820</v>
      </c>
      <c r="C66">
        <v>1830</v>
      </c>
      <c r="D66">
        <v>1930</v>
      </c>
      <c r="E66">
        <v>1830</v>
      </c>
      <c r="F66">
        <v>1700</v>
      </c>
      <c r="G66">
        <v>1830</v>
      </c>
      <c r="H66">
        <v>-1</v>
      </c>
      <c r="I66">
        <v>-1</v>
      </c>
      <c r="J66">
        <v>-1</v>
      </c>
      <c r="K66">
        <v>-1</v>
      </c>
      <c r="L66">
        <v>-1</v>
      </c>
    </row>
    <row r="67" spans="1:12" x14ac:dyDescent="0.3">
      <c r="A67">
        <v>-1</v>
      </c>
      <c r="B67">
        <v>4900</v>
      </c>
      <c r="C67">
        <v>1860</v>
      </c>
      <c r="D67">
        <v>1950</v>
      </c>
      <c r="E67">
        <v>1850</v>
      </c>
      <c r="F67">
        <v>1720</v>
      </c>
      <c r="G67">
        <v>4720</v>
      </c>
      <c r="H67">
        <v>-1</v>
      </c>
      <c r="I67">
        <v>-1</v>
      </c>
      <c r="J67">
        <v>-1</v>
      </c>
      <c r="K67">
        <v>-1</v>
      </c>
      <c r="L67">
        <v>-1</v>
      </c>
    </row>
    <row r="68" spans="1:12" x14ac:dyDescent="0.3">
      <c r="A68">
        <v>-1</v>
      </c>
      <c r="B68">
        <v>5210</v>
      </c>
      <c r="C68">
        <v>1900</v>
      </c>
      <c r="D68">
        <v>1970</v>
      </c>
      <c r="E68">
        <v>1870</v>
      </c>
      <c r="F68">
        <v>1740</v>
      </c>
      <c r="G68">
        <v>4740</v>
      </c>
      <c r="H68">
        <v>-1</v>
      </c>
      <c r="I68">
        <v>-1</v>
      </c>
      <c r="J68">
        <v>-1</v>
      </c>
      <c r="K68">
        <v>-1</v>
      </c>
      <c r="L68">
        <v>-1</v>
      </c>
    </row>
    <row r="69" spans="1:12" x14ac:dyDescent="0.3">
      <c r="A69">
        <v>-1</v>
      </c>
      <c r="B69">
        <v>-1</v>
      </c>
      <c r="C69">
        <v>1930</v>
      </c>
      <c r="D69">
        <v>2000</v>
      </c>
      <c r="E69">
        <v>1890</v>
      </c>
      <c r="F69">
        <v>1760</v>
      </c>
      <c r="G69">
        <v>4760</v>
      </c>
      <c r="H69">
        <v>-1</v>
      </c>
      <c r="I69">
        <v>-1</v>
      </c>
      <c r="J69">
        <v>-1</v>
      </c>
      <c r="K69">
        <v>-1</v>
      </c>
      <c r="L69">
        <v>-1</v>
      </c>
    </row>
    <row r="70" spans="1:12" x14ac:dyDescent="0.3">
      <c r="A70">
        <v>-1</v>
      </c>
      <c r="B70">
        <v>-1</v>
      </c>
      <c r="C70">
        <v>1950</v>
      </c>
      <c r="D70">
        <v>2020</v>
      </c>
      <c r="E70">
        <v>1910</v>
      </c>
      <c r="F70">
        <v>1780</v>
      </c>
      <c r="G70">
        <v>4780</v>
      </c>
      <c r="H70">
        <v>-1</v>
      </c>
      <c r="I70">
        <v>-1</v>
      </c>
      <c r="J70">
        <v>-1</v>
      </c>
      <c r="K70">
        <v>-1</v>
      </c>
      <c r="L70">
        <v>-1</v>
      </c>
    </row>
    <row r="71" spans="1:12" x14ac:dyDescent="0.3">
      <c r="A71">
        <v>-1</v>
      </c>
      <c r="B71">
        <v>-1</v>
      </c>
      <c r="C71">
        <v>1970</v>
      </c>
      <c r="D71">
        <v>2040</v>
      </c>
      <c r="E71">
        <v>1940</v>
      </c>
      <c r="F71">
        <v>1800</v>
      </c>
      <c r="G71">
        <v>4800</v>
      </c>
      <c r="H71">
        <v>-1</v>
      </c>
      <c r="I71">
        <v>-1</v>
      </c>
      <c r="J71">
        <v>-1</v>
      </c>
      <c r="K71">
        <v>-1</v>
      </c>
      <c r="L71">
        <v>-1</v>
      </c>
    </row>
    <row r="72" spans="1:12" x14ac:dyDescent="0.3">
      <c r="A72">
        <v>-1</v>
      </c>
      <c r="B72">
        <v>-1</v>
      </c>
      <c r="C72">
        <v>1990</v>
      </c>
      <c r="D72">
        <v>2060</v>
      </c>
      <c r="E72">
        <v>1960</v>
      </c>
      <c r="F72">
        <v>1820</v>
      </c>
      <c r="G72">
        <v>4830</v>
      </c>
      <c r="H72">
        <v>-1</v>
      </c>
      <c r="I72">
        <v>-1</v>
      </c>
      <c r="J72">
        <v>-1</v>
      </c>
      <c r="K72">
        <v>-1</v>
      </c>
      <c r="L72">
        <v>-1</v>
      </c>
    </row>
    <row r="73" spans="1:12" x14ac:dyDescent="0.3">
      <c r="A73">
        <v>-1</v>
      </c>
      <c r="B73">
        <v>-1</v>
      </c>
      <c r="C73">
        <v>2010</v>
      </c>
      <c r="D73">
        <v>2080</v>
      </c>
      <c r="E73">
        <v>1980</v>
      </c>
      <c r="F73">
        <v>1840</v>
      </c>
      <c r="G73">
        <v>4860</v>
      </c>
      <c r="H73">
        <v>-1</v>
      </c>
      <c r="I73">
        <v>-1</v>
      </c>
      <c r="J73">
        <v>-1</v>
      </c>
      <c r="K73">
        <v>-1</v>
      </c>
      <c r="L73">
        <v>-1</v>
      </c>
    </row>
    <row r="74" spans="1:12" x14ac:dyDescent="0.3">
      <c r="A74">
        <v>-1</v>
      </c>
      <c r="B74">
        <v>-1</v>
      </c>
      <c r="C74">
        <v>2040</v>
      </c>
      <c r="D74">
        <v>2100</v>
      </c>
      <c r="E74">
        <v>2000</v>
      </c>
      <c r="F74">
        <v>1860</v>
      </c>
      <c r="G74">
        <v>4890</v>
      </c>
      <c r="H74">
        <v>-1</v>
      </c>
      <c r="I74">
        <v>-1</v>
      </c>
      <c r="J74">
        <v>-1</v>
      </c>
      <c r="K74">
        <v>-1</v>
      </c>
      <c r="L74">
        <v>-1</v>
      </c>
    </row>
    <row r="75" spans="1:12" x14ac:dyDescent="0.3">
      <c r="A75">
        <v>-1</v>
      </c>
      <c r="B75">
        <v>-1</v>
      </c>
      <c r="C75">
        <v>2060</v>
      </c>
      <c r="D75">
        <v>2120</v>
      </c>
      <c r="E75">
        <v>2020</v>
      </c>
      <c r="F75">
        <v>1880</v>
      </c>
      <c r="G75">
        <v>4910</v>
      </c>
      <c r="H75">
        <v>-1</v>
      </c>
      <c r="I75">
        <v>-1</v>
      </c>
      <c r="J75">
        <v>-1</v>
      </c>
      <c r="K75">
        <v>-1</v>
      </c>
      <c r="L75">
        <v>-1</v>
      </c>
    </row>
    <row r="76" spans="1:12" x14ac:dyDescent="0.3">
      <c r="A76">
        <v>-1</v>
      </c>
      <c r="B76">
        <v>-1</v>
      </c>
      <c r="C76">
        <v>4600</v>
      </c>
      <c r="D76">
        <v>2140</v>
      </c>
      <c r="E76">
        <v>2040</v>
      </c>
      <c r="F76">
        <v>1900</v>
      </c>
      <c r="G76">
        <v>4930</v>
      </c>
      <c r="H76">
        <v>-1</v>
      </c>
      <c r="I76">
        <v>-1</v>
      </c>
      <c r="J76">
        <v>-1</v>
      </c>
      <c r="K76">
        <v>-1</v>
      </c>
      <c r="L76">
        <v>-1</v>
      </c>
    </row>
    <row r="77" spans="1:12" x14ac:dyDescent="0.3">
      <c r="A77">
        <v>-1</v>
      </c>
      <c r="B77">
        <v>-1</v>
      </c>
      <c r="C77">
        <v>4620</v>
      </c>
      <c r="D77">
        <v>2160</v>
      </c>
      <c r="E77">
        <v>2060</v>
      </c>
      <c r="F77">
        <v>1920</v>
      </c>
      <c r="G77">
        <v>4950</v>
      </c>
      <c r="H77">
        <v>-1</v>
      </c>
      <c r="I77">
        <v>-1</v>
      </c>
      <c r="J77">
        <v>-1</v>
      </c>
      <c r="K77">
        <v>-1</v>
      </c>
      <c r="L77">
        <v>-1</v>
      </c>
    </row>
    <row r="78" spans="1:12" x14ac:dyDescent="0.3">
      <c r="A78">
        <v>-1</v>
      </c>
      <c r="B78">
        <v>-1</v>
      </c>
      <c r="C78">
        <v>4660</v>
      </c>
      <c r="D78">
        <v>2180</v>
      </c>
      <c r="E78">
        <v>2080</v>
      </c>
      <c r="F78">
        <v>1940</v>
      </c>
      <c r="G78">
        <v>4975</v>
      </c>
      <c r="H78">
        <v>-1</v>
      </c>
      <c r="I78">
        <v>-1</v>
      </c>
      <c r="J78">
        <v>-1</v>
      </c>
      <c r="K78">
        <v>-1</v>
      </c>
      <c r="L78">
        <v>-1</v>
      </c>
    </row>
    <row r="79" spans="1:12" x14ac:dyDescent="0.3">
      <c r="A79">
        <v>-1</v>
      </c>
      <c r="B79">
        <v>-1</v>
      </c>
      <c r="C79">
        <v>4680</v>
      </c>
      <c r="D79">
        <v>4550</v>
      </c>
      <c r="E79">
        <v>2100</v>
      </c>
      <c r="F79">
        <v>1960</v>
      </c>
      <c r="G79">
        <v>5000</v>
      </c>
      <c r="H79">
        <v>-1</v>
      </c>
      <c r="I79">
        <v>-1</v>
      </c>
      <c r="J79">
        <v>-1</v>
      </c>
      <c r="K79">
        <v>-1</v>
      </c>
      <c r="L79">
        <v>-1</v>
      </c>
    </row>
    <row r="80" spans="1:12" x14ac:dyDescent="0.3">
      <c r="A80">
        <v>-1</v>
      </c>
      <c r="B80">
        <v>-1</v>
      </c>
      <c r="C80">
        <v>4710</v>
      </c>
      <c r="D80">
        <v>4570</v>
      </c>
      <c r="E80">
        <v>2120</v>
      </c>
      <c r="F80">
        <v>1980</v>
      </c>
      <c r="G80">
        <v>5035</v>
      </c>
      <c r="H80">
        <v>-1</v>
      </c>
      <c r="I80">
        <v>-1</v>
      </c>
      <c r="J80">
        <v>-1</v>
      </c>
      <c r="K80">
        <v>-1</v>
      </c>
      <c r="L80">
        <v>-1</v>
      </c>
    </row>
    <row r="81" spans="1:12" x14ac:dyDescent="0.3">
      <c r="A81">
        <v>-1</v>
      </c>
      <c r="B81">
        <v>-1</v>
      </c>
      <c r="C81">
        <v>4750</v>
      </c>
      <c r="D81">
        <v>4600</v>
      </c>
      <c r="E81">
        <v>2140</v>
      </c>
      <c r="F81">
        <v>2000</v>
      </c>
      <c r="G81">
        <v>5060</v>
      </c>
      <c r="H81">
        <v>-1</v>
      </c>
      <c r="I81">
        <v>-1</v>
      </c>
      <c r="J81">
        <v>-1</v>
      </c>
      <c r="K81">
        <v>-1</v>
      </c>
      <c r="L81">
        <v>-1</v>
      </c>
    </row>
    <row r="82" spans="1:12" x14ac:dyDescent="0.3">
      <c r="A82">
        <v>-1</v>
      </c>
      <c r="B82">
        <v>-1</v>
      </c>
      <c r="C82">
        <v>4780</v>
      </c>
      <c r="D82">
        <v>4625</v>
      </c>
      <c r="E82">
        <v>2160</v>
      </c>
      <c r="F82">
        <v>2020</v>
      </c>
      <c r="G82">
        <v>5100</v>
      </c>
      <c r="H82">
        <v>-1</v>
      </c>
      <c r="I82">
        <v>-1</v>
      </c>
      <c r="J82">
        <v>-1</v>
      </c>
      <c r="K82">
        <v>-1</v>
      </c>
      <c r="L82">
        <v>-1</v>
      </c>
    </row>
    <row r="83" spans="1:12" x14ac:dyDescent="0.3">
      <c r="A83">
        <v>-1</v>
      </c>
      <c r="B83">
        <v>-1</v>
      </c>
      <c r="C83">
        <v>4865</v>
      </c>
      <c r="D83">
        <v>4650</v>
      </c>
      <c r="E83">
        <v>4538</v>
      </c>
      <c r="F83">
        <v>2040</v>
      </c>
      <c r="G83">
        <v>5130</v>
      </c>
      <c r="H83">
        <v>-1</v>
      </c>
      <c r="I83">
        <v>-1</v>
      </c>
      <c r="J83">
        <v>-1</v>
      </c>
      <c r="K83">
        <v>-1</v>
      </c>
      <c r="L83">
        <v>-1</v>
      </c>
    </row>
    <row r="84" spans="1:12" x14ac:dyDescent="0.3">
      <c r="A84">
        <v>-1</v>
      </c>
      <c r="B84">
        <v>-1</v>
      </c>
      <c r="C84">
        <v>4910</v>
      </c>
      <c r="D84">
        <v>4670</v>
      </c>
      <c r="E84">
        <v>4560</v>
      </c>
      <c r="F84">
        <v>2060</v>
      </c>
      <c r="G84">
        <v>5155</v>
      </c>
      <c r="H84">
        <v>-1</v>
      </c>
      <c r="I84">
        <v>-1</v>
      </c>
      <c r="J84">
        <v>-1</v>
      </c>
      <c r="K84">
        <v>-1</v>
      </c>
      <c r="L84">
        <v>-1</v>
      </c>
    </row>
    <row r="85" spans="1:12" x14ac:dyDescent="0.3">
      <c r="A85">
        <v>-1</v>
      </c>
      <c r="B85">
        <v>-1</v>
      </c>
      <c r="C85">
        <v>4970</v>
      </c>
      <c r="D85">
        <v>4690</v>
      </c>
      <c r="E85">
        <v>4580</v>
      </c>
      <c r="F85">
        <v>4600</v>
      </c>
      <c r="G85">
        <v>5200</v>
      </c>
      <c r="H85">
        <v>-1</v>
      </c>
      <c r="I85">
        <v>-1</v>
      </c>
      <c r="J85">
        <v>-1</v>
      </c>
      <c r="K85">
        <v>-1</v>
      </c>
      <c r="L85">
        <v>-1</v>
      </c>
    </row>
    <row r="86" spans="1:12" x14ac:dyDescent="0.3">
      <c r="A86">
        <v>-1</v>
      </c>
      <c r="B86">
        <v>-1</v>
      </c>
      <c r="C86">
        <v>4995</v>
      </c>
      <c r="D86">
        <v>4710</v>
      </c>
      <c r="E86">
        <v>4600</v>
      </c>
      <c r="F86">
        <v>4620</v>
      </c>
      <c r="G86">
        <v>5220</v>
      </c>
      <c r="H86">
        <v>-1</v>
      </c>
      <c r="I86">
        <v>-1</v>
      </c>
      <c r="J86">
        <v>-1</v>
      </c>
      <c r="K86">
        <v>-1</v>
      </c>
      <c r="L86">
        <v>-1</v>
      </c>
    </row>
    <row r="87" spans="1:12" x14ac:dyDescent="0.3">
      <c r="A87">
        <v>-1</v>
      </c>
      <c r="B87">
        <v>-1</v>
      </c>
      <c r="C87">
        <v>5020</v>
      </c>
      <c r="D87">
        <v>4730</v>
      </c>
      <c r="E87">
        <v>4620</v>
      </c>
      <c r="F87">
        <v>4640</v>
      </c>
      <c r="G87">
        <v>5570</v>
      </c>
      <c r="H87">
        <v>-1</v>
      </c>
      <c r="I87">
        <v>-1</v>
      </c>
      <c r="J87">
        <v>-1</v>
      </c>
      <c r="K87">
        <v>-1</v>
      </c>
      <c r="L87">
        <v>-1</v>
      </c>
    </row>
    <row r="88" spans="1:12" x14ac:dyDescent="0.3">
      <c r="A88">
        <v>-1</v>
      </c>
      <c r="B88">
        <v>-1</v>
      </c>
      <c r="C88">
        <v>5380</v>
      </c>
      <c r="D88">
        <v>4750</v>
      </c>
      <c r="E88">
        <v>4640</v>
      </c>
      <c r="F88">
        <v>4660</v>
      </c>
      <c r="G88">
        <v>6641</v>
      </c>
      <c r="H88">
        <v>-1</v>
      </c>
      <c r="I88">
        <v>-1</v>
      </c>
      <c r="J88">
        <v>-1</v>
      </c>
      <c r="K88">
        <v>-1</v>
      </c>
      <c r="L88">
        <v>-1</v>
      </c>
    </row>
    <row r="89" spans="1:12" x14ac:dyDescent="0.3">
      <c r="A89">
        <v>-1</v>
      </c>
      <c r="B89">
        <v>-1</v>
      </c>
      <c r="C89">
        <v>-1</v>
      </c>
      <c r="D89">
        <v>4775</v>
      </c>
      <c r="E89">
        <v>4660</v>
      </c>
      <c r="F89">
        <v>4680</v>
      </c>
      <c r="G89">
        <v>-1</v>
      </c>
      <c r="H89">
        <v>-1</v>
      </c>
      <c r="I89">
        <v>-1</v>
      </c>
      <c r="J89">
        <v>-1</v>
      </c>
      <c r="K89">
        <v>-1</v>
      </c>
      <c r="L89">
        <v>-1</v>
      </c>
    </row>
    <row r="90" spans="1:12" x14ac:dyDescent="0.3">
      <c r="A90">
        <v>-1</v>
      </c>
      <c r="B90">
        <v>-1</v>
      </c>
      <c r="C90">
        <v>-1</v>
      </c>
      <c r="D90">
        <v>4795</v>
      </c>
      <c r="E90">
        <v>4680</v>
      </c>
      <c r="F90">
        <v>4700</v>
      </c>
      <c r="G90">
        <v>-1</v>
      </c>
      <c r="H90">
        <v>-1</v>
      </c>
      <c r="I90">
        <v>-1</v>
      </c>
      <c r="J90">
        <v>-1</v>
      </c>
      <c r="K90">
        <v>-1</v>
      </c>
      <c r="L90">
        <v>-1</v>
      </c>
    </row>
    <row r="91" spans="1:12" x14ac:dyDescent="0.3">
      <c r="A91">
        <v>-1</v>
      </c>
      <c r="B91">
        <v>-1</v>
      </c>
      <c r="C91">
        <v>-1</v>
      </c>
      <c r="D91">
        <v>4828</v>
      </c>
      <c r="E91">
        <v>4700</v>
      </c>
      <c r="F91">
        <v>4720</v>
      </c>
      <c r="G91">
        <v>-1</v>
      </c>
      <c r="H91">
        <v>-1</v>
      </c>
      <c r="I91">
        <v>-1</v>
      </c>
      <c r="J91">
        <v>-1</v>
      </c>
      <c r="K91">
        <v>-1</v>
      </c>
      <c r="L91">
        <v>-1</v>
      </c>
    </row>
    <row r="92" spans="1:12" x14ac:dyDescent="0.3">
      <c r="A92">
        <v>-1</v>
      </c>
      <c r="B92">
        <v>-1</v>
      </c>
      <c r="C92">
        <v>-1</v>
      </c>
      <c r="D92">
        <v>4850</v>
      </c>
      <c r="E92">
        <v>4720</v>
      </c>
      <c r="F92">
        <v>4740</v>
      </c>
      <c r="G92">
        <v>-1</v>
      </c>
      <c r="H92">
        <v>-1</v>
      </c>
      <c r="I92">
        <v>-1</v>
      </c>
      <c r="J92">
        <v>-1</v>
      </c>
      <c r="K92">
        <v>-1</v>
      </c>
      <c r="L92">
        <v>-1</v>
      </c>
    </row>
    <row r="93" spans="1:12" x14ac:dyDescent="0.3">
      <c r="A93">
        <v>-1</v>
      </c>
      <c r="B93">
        <v>-1</v>
      </c>
      <c r="C93">
        <v>-1</v>
      </c>
      <c r="D93">
        <v>4875</v>
      </c>
      <c r="E93">
        <v>4740</v>
      </c>
      <c r="F93">
        <v>4760</v>
      </c>
      <c r="G93">
        <v>-1</v>
      </c>
      <c r="H93">
        <v>-1</v>
      </c>
      <c r="I93">
        <v>-1</v>
      </c>
      <c r="J93">
        <v>-1</v>
      </c>
      <c r="K93">
        <v>-1</v>
      </c>
      <c r="L93">
        <v>-1</v>
      </c>
    </row>
    <row r="94" spans="1:12" x14ac:dyDescent="0.3">
      <c r="A94">
        <v>-1</v>
      </c>
      <c r="B94">
        <v>-1</v>
      </c>
      <c r="C94">
        <v>-1</v>
      </c>
      <c r="D94">
        <v>4900</v>
      </c>
      <c r="E94">
        <v>4760</v>
      </c>
      <c r="F94">
        <v>4780</v>
      </c>
      <c r="G94">
        <v>-1</v>
      </c>
      <c r="H94">
        <v>-1</v>
      </c>
      <c r="I94">
        <v>-1</v>
      </c>
      <c r="J94">
        <v>-1</v>
      </c>
      <c r="K94">
        <v>-1</v>
      </c>
      <c r="L94">
        <v>-1</v>
      </c>
    </row>
    <row r="95" spans="1:12" x14ac:dyDescent="0.3">
      <c r="A95">
        <v>-1</v>
      </c>
      <c r="B95">
        <v>-1</v>
      </c>
      <c r="C95">
        <v>-1</v>
      </c>
      <c r="D95">
        <v>4920</v>
      </c>
      <c r="E95">
        <v>4780</v>
      </c>
      <c r="F95">
        <v>4800</v>
      </c>
      <c r="G95">
        <v>-1</v>
      </c>
      <c r="H95">
        <v>-1</v>
      </c>
      <c r="I95">
        <v>-1</v>
      </c>
      <c r="J95">
        <v>-1</v>
      </c>
      <c r="K95">
        <v>-1</v>
      </c>
      <c r="L95">
        <v>-1</v>
      </c>
    </row>
    <row r="96" spans="1:12" x14ac:dyDescent="0.3">
      <c r="A96">
        <v>-1</v>
      </c>
      <c r="B96">
        <v>-1</v>
      </c>
      <c r="C96">
        <v>-1</v>
      </c>
      <c r="D96">
        <v>4940</v>
      </c>
      <c r="E96">
        <v>4800</v>
      </c>
      <c r="F96">
        <v>4820</v>
      </c>
      <c r="G96">
        <v>-1</v>
      </c>
      <c r="H96">
        <v>-1</v>
      </c>
      <c r="I96">
        <v>-1</v>
      </c>
      <c r="J96">
        <v>-1</v>
      </c>
      <c r="K96">
        <v>-1</v>
      </c>
      <c r="L96">
        <v>-1</v>
      </c>
    </row>
    <row r="97" spans="1:12" x14ac:dyDescent="0.3">
      <c r="A97">
        <v>-1</v>
      </c>
      <c r="B97">
        <v>-1</v>
      </c>
      <c r="C97">
        <v>-1</v>
      </c>
      <c r="D97">
        <v>4975</v>
      </c>
      <c r="E97">
        <v>4820</v>
      </c>
      <c r="F97">
        <v>4840</v>
      </c>
      <c r="G97">
        <v>-1</v>
      </c>
      <c r="H97">
        <v>-1</v>
      </c>
      <c r="I97">
        <v>-1</v>
      </c>
      <c r="J97">
        <v>-1</v>
      </c>
      <c r="K97">
        <v>-1</v>
      </c>
      <c r="L97">
        <v>-1</v>
      </c>
    </row>
    <row r="98" spans="1:12" x14ac:dyDescent="0.3">
      <c r="A98">
        <v>-1</v>
      </c>
      <c r="B98">
        <v>-1</v>
      </c>
      <c r="C98">
        <v>-1</v>
      </c>
      <c r="D98">
        <v>5000</v>
      </c>
      <c r="E98">
        <v>4840</v>
      </c>
      <c r="F98">
        <v>4860</v>
      </c>
      <c r="G98">
        <v>-1</v>
      </c>
      <c r="H98">
        <v>-1</v>
      </c>
      <c r="I98">
        <v>-1</v>
      </c>
      <c r="J98">
        <v>-1</v>
      </c>
      <c r="K98">
        <v>-1</v>
      </c>
      <c r="L98">
        <v>-1</v>
      </c>
    </row>
    <row r="99" spans="1:12" x14ac:dyDescent="0.3">
      <c r="A99">
        <v>-1</v>
      </c>
      <c r="B99">
        <v>-1</v>
      </c>
      <c r="C99">
        <v>-1</v>
      </c>
      <c r="D99">
        <v>5030</v>
      </c>
      <c r="E99">
        <v>4860</v>
      </c>
      <c r="F99">
        <v>4880</v>
      </c>
      <c r="G99">
        <v>-1</v>
      </c>
      <c r="H99">
        <v>-1</v>
      </c>
      <c r="I99">
        <v>-1</v>
      </c>
      <c r="J99">
        <v>-1</v>
      </c>
      <c r="K99">
        <v>-1</v>
      </c>
      <c r="L99">
        <v>-1</v>
      </c>
    </row>
    <row r="100" spans="1:12" x14ac:dyDescent="0.3">
      <c r="A100">
        <v>-1</v>
      </c>
      <c r="B100">
        <v>-1</v>
      </c>
      <c r="C100">
        <v>-1</v>
      </c>
      <c r="D100">
        <v>5070</v>
      </c>
      <c r="E100">
        <v>4890</v>
      </c>
      <c r="F100">
        <v>4910</v>
      </c>
      <c r="G100">
        <v>-1</v>
      </c>
      <c r="H100">
        <v>-1</v>
      </c>
      <c r="I100">
        <v>-1</v>
      </c>
      <c r="J100">
        <v>-1</v>
      </c>
      <c r="K100">
        <v>-1</v>
      </c>
      <c r="L100">
        <v>-1</v>
      </c>
    </row>
    <row r="101" spans="1:12" x14ac:dyDescent="0.3">
      <c r="A101">
        <v>-1</v>
      </c>
      <c r="B101">
        <v>-1</v>
      </c>
      <c r="C101">
        <v>-1</v>
      </c>
      <c r="D101">
        <v>5260</v>
      </c>
      <c r="E101">
        <v>4920</v>
      </c>
      <c r="F101">
        <v>4930</v>
      </c>
      <c r="G101">
        <v>-1</v>
      </c>
      <c r="H101">
        <v>-1</v>
      </c>
      <c r="I101">
        <v>-1</v>
      </c>
      <c r="J101">
        <v>-1</v>
      </c>
      <c r="K101">
        <v>-1</v>
      </c>
      <c r="L101">
        <v>-1</v>
      </c>
    </row>
    <row r="102" spans="1:12" x14ac:dyDescent="0.3">
      <c r="A102">
        <v>-1</v>
      </c>
      <c r="B102">
        <v>-1</v>
      </c>
      <c r="C102">
        <v>-1</v>
      </c>
      <c r="D102">
        <v>5290</v>
      </c>
      <c r="E102">
        <v>4940</v>
      </c>
      <c r="F102">
        <v>4950</v>
      </c>
      <c r="G102">
        <v>-1</v>
      </c>
      <c r="H102">
        <v>-1</v>
      </c>
      <c r="I102">
        <v>-1</v>
      </c>
      <c r="J102">
        <v>-1</v>
      </c>
      <c r="K102">
        <v>-1</v>
      </c>
      <c r="L102">
        <v>-1</v>
      </c>
    </row>
    <row r="103" spans="1:12" x14ac:dyDescent="0.3">
      <c r="A103">
        <v>-1</v>
      </c>
      <c r="B103">
        <v>-1</v>
      </c>
      <c r="C103">
        <v>-1</v>
      </c>
      <c r="D103">
        <v>5315</v>
      </c>
      <c r="E103">
        <v>4960</v>
      </c>
      <c r="F103">
        <v>4970</v>
      </c>
      <c r="G103">
        <v>-1</v>
      </c>
      <c r="H103">
        <v>-1</v>
      </c>
      <c r="I103">
        <v>-1</v>
      </c>
      <c r="J103">
        <v>-1</v>
      </c>
      <c r="K103">
        <v>-1</v>
      </c>
      <c r="L103">
        <v>-1</v>
      </c>
    </row>
    <row r="104" spans="1:12" x14ac:dyDescent="0.3">
      <c r="A104">
        <v>-1</v>
      </c>
      <c r="B104">
        <v>-1</v>
      </c>
      <c r="C104">
        <v>-1</v>
      </c>
      <c r="D104">
        <v>5340</v>
      </c>
      <c r="E104">
        <v>4980</v>
      </c>
      <c r="F104">
        <v>4990</v>
      </c>
      <c r="G104">
        <v>-1</v>
      </c>
      <c r="H104">
        <v>-1</v>
      </c>
      <c r="I104">
        <v>-1</v>
      </c>
      <c r="J104">
        <v>-1</v>
      </c>
      <c r="K104">
        <v>-1</v>
      </c>
      <c r="L104">
        <v>-1</v>
      </c>
    </row>
    <row r="105" spans="1:12" x14ac:dyDescent="0.3">
      <c r="A105">
        <v>-1</v>
      </c>
      <c r="B105">
        <v>-1</v>
      </c>
      <c r="C105">
        <v>-1</v>
      </c>
      <c r="D105">
        <v>5370</v>
      </c>
      <c r="E105">
        <v>5000</v>
      </c>
      <c r="F105">
        <v>5010</v>
      </c>
      <c r="G105">
        <v>-1</v>
      </c>
      <c r="H105">
        <v>-1</v>
      </c>
      <c r="I105">
        <v>-1</v>
      </c>
      <c r="J105">
        <v>-1</v>
      </c>
      <c r="K105">
        <v>-1</v>
      </c>
      <c r="L105">
        <v>-1</v>
      </c>
    </row>
    <row r="106" spans="1:12" x14ac:dyDescent="0.3">
      <c r="A106">
        <v>-1</v>
      </c>
      <c r="B106">
        <v>-1</v>
      </c>
      <c r="C106">
        <v>-1</v>
      </c>
      <c r="D106">
        <v>5390</v>
      </c>
      <c r="E106">
        <v>5030</v>
      </c>
      <c r="F106">
        <v>5040</v>
      </c>
      <c r="G106">
        <v>-1</v>
      </c>
      <c r="H106">
        <v>-1</v>
      </c>
      <c r="I106">
        <v>-1</v>
      </c>
      <c r="J106">
        <v>-1</v>
      </c>
      <c r="K106">
        <v>-1</v>
      </c>
      <c r="L106">
        <v>-1</v>
      </c>
    </row>
    <row r="107" spans="1:12" x14ac:dyDescent="0.3">
      <c r="A107">
        <v>-1</v>
      </c>
      <c r="B107">
        <v>-1</v>
      </c>
      <c r="C107">
        <v>-1</v>
      </c>
      <c r="D107">
        <v>6000</v>
      </c>
      <c r="E107">
        <v>5050</v>
      </c>
      <c r="F107">
        <v>5060</v>
      </c>
      <c r="G107">
        <v>-1</v>
      </c>
      <c r="H107">
        <v>-1</v>
      </c>
      <c r="I107">
        <v>-1</v>
      </c>
      <c r="J107">
        <v>-1</v>
      </c>
      <c r="K107">
        <v>-1</v>
      </c>
      <c r="L107">
        <v>-1</v>
      </c>
    </row>
    <row r="108" spans="1:12" x14ac:dyDescent="0.3">
      <c r="A108">
        <v>-1</v>
      </c>
      <c r="B108">
        <v>-1</v>
      </c>
      <c r="C108">
        <v>-1</v>
      </c>
      <c r="D108">
        <v>-1</v>
      </c>
      <c r="E108">
        <v>5070</v>
      </c>
      <c r="F108">
        <v>5100</v>
      </c>
      <c r="G108">
        <v>-1</v>
      </c>
      <c r="H108">
        <v>-1</v>
      </c>
      <c r="I108">
        <v>-1</v>
      </c>
      <c r="J108">
        <v>-1</v>
      </c>
      <c r="K108">
        <v>-1</v>
      </c>
      <c r="L108">
        <v>-1</v>
      </c>
    </row>
    <row r="109" spans="1:12" x14ac:dyDescent="0.3">
      <c r="A109">
        <v>-1</v>
      </c>
      <c r="B109">
        <v>-1</v>
      </c>
      <c r="C109">
        <v>-1</v>
      </c>
      <c r="D109">
        <v>-1</v>
      </c>
      <c r="E109">
        <v>5100</v>
      </c>
      <c r="F109">
        <v>5160</v>
      </c>
      <c r="G109">
        <v>-1</v>
      </c>
      <c r="H109">
        <v>-1</v>
      </c>
      <c r="I109">
        <v>-1</v>
      </c>
      <c r="J109">
        <v>-1</v>
      </c>
      <c r="K109">
        <v>-1</v>
      </c>
      <c r="L109">
        <v>-1</v>
      </c>
    </row>
    <row r="110" spans="1:12" x14ac:dyDescent="0.3">
      <c r="A110">
        <v>-1</v>
      </c>
      <c r="B110">
        <v>-1</v>
      </c>
      <c r="C110">
        <v>-1</v>
      </c>
      <c r="D110">
        <v>-1</v>
      </c>
      <c r="E110">
        <v>5140</v>
      </c>
      <c r="F110">
        <v>5250</v>
      </c>
      <c r="G110">
        <v>-1</v>
      </c>
      <c r="H110">
        <v>-1</v>
      </c>
      <c r="I110">
        <v>-1</v>
      </c>
      <c r="J110">
        <v>-1</v>
      </c>
      <c r="K110">
        <v>-1</v>
      </c>
      <c r="L110">
        <v>-1</v>
      </c>
    </row>
    <row r="111" spans="1:12" x14ac:dyDescent="0.3">
      <c r="A111">
        <v>-1</v>
      </c>
      <c r="B111">
        <v>-1</v>
      </c>
      <c r="C111">
        <v>-1</v>
      </c>
      <c r="D111">
        <v>-1</v>
      </c>
      <c r="E111">
        <v>5195</v>
      </c>
      <c r="F111">
        <v>5320</v>
      </c>
      <c r="G111">
        <v>-1</v>
      </c>
      <c r="H111">
        <v>-1</v>
      </c>
      <c r="I111">
        <v>-1</v>
      </c>
      <c r="J111">
        <v>-1</v>
      </c>
      <c r="K111">
        <v>-1</v>
      </c>
      <c r="L111">
        <v>-1</v>
      </c>
    </row>
    <row r="112" spans="1:12" x14ac:dyDescent="0.3">
      <c r="A112">
        <v>-1</v>
      </c>
      <c r="B112">
        <v>-1</v>
      </c>
      <c r="C112">
        <v>-1</v>
      </c>
      <c r="D112">
        <v>-1</v>
      </c>
      <c r="E112">
        <v>5220</v>
      </c>
      <c r="F112">
        <v>5342</v>
      </c>
      <c r="G112">
        <v>-1</v>
      </c>
      <c r="H112">
        <v>-1</v>
      </c>
      <c r="I112">
        <v>-1</v>
      </c>
      <c r="J112">
        <v>-1</v>
      </c>
      <c r="K112">
        <v>-1</v>
      </c>
      <c r="L112">
        <v>-1</v>
      </c>
    </row>
    <row r="113" spans="1:12" x14ac:dyDescent="0.3">
      <c r="A113">
        <v>-1</v>
      </c>
      <c r="B113">
        <v>-1</v>
      </c>
      <c r="C113">
        <v>-1</v>
      </c>
      <c r="D113">
        <v>-1</v>
      </c>
      <c r="E113">
        <v>5246</v>
      </c>
      <c r="F113">
        <v>5405</v>
      </c>
      <c r="G113">
        <v>-1</v>
      </c>
      <c r="H113">
        <v>-1</v>
      </c>
      <c r="I113">
        <v>-1</v>
      </c>
      <c r="J113">
        <v>-1</v>
      </c>
      <c r="K113">
        <v>-1</v>
      </c>
      <c r="L113">
        <v>-1</v>
      </c>
    </row>
    <row r="114" spans="1:12" x14ac:dyDescent="0.3">
      <c r="A114">
        <v>-1</v>
      </c>
      <c r="B114">
        <v>-1</v>
      </c>
      <c r="C114">
        <v>-1</v>
      </c>
      <c r="D114">
        <v>-1</v>
      </c>
      <c r="E114">
        <v>5356</v>
      </c>
      <c r="F114">
        <v>5535</v>
      </c>
      <c r="G114">
        <v>-1</v>
      </c>
      <c r="H114">
        <v>-1</v>
      </c>
      <c r="I114">
        <v>-1</v>
      </c>
      <c r="J114">
        <v>-1</v>
      </c>
      <c r="K114">
        <v>-1</v>
      </c>
      <c r="L114">
        <v>-1</v>
      </c>
    </row>
    <row r="115" spans="1:12" x14ac:dyDescent="0.3">
      <c r="A115">
        <v>-1</v>
      </c>
      <c r="B115">
        <v>-1</v>
      </c>
      <c r="C115">
        <v>-1</v>
      </c>
      <c r="D115">
        <v>-1</v>
      </c>
      <c r="E115">
        <v>5390</v>
      </c>
      <c r="F115">
        <v>-1</v>
      </c>
      <c r="G115">
        <v>-1</v>
      </c>
      <c r="H115">
        <v>-1</v>
      </c>
      <c r="I115">
        <v>-1</v>
      </c>
      <c r="J115">
        <v>-1</v>
      </c>
      <c r="K115">
        <v>-1</v>
      </c>
      <c r="L115">
        <v>-1</v>
      </c>
    </row>
    <row r="116" spans="1:12" x14ac:dyDescent="0.3">
      <c r="A116">
        <v>-1</v>
      </c>
      <c r="B116">
        <v>-1</v>
      </c>
      <c r="C116">
        <v>-1</v>
      </c>
      <c r="D116">
        <v>-1</v>
      </c>
      <c r="E116">
        <v>5440</v>
      </c>
      <c r="F116">
        <v>-1</v>
      </c>
      <c r="G116">
        <v>-1</v>
      </c>
      <c r="H116">
        <v>-1</v>
      </c>
      <c r="I116">
        <v>-1</v>
      </c>
      <c r="J116">
        <v>-1</v>
      </c>
      <c r="K116">
        <v>-1</v>
      </c>
      <c r="L116">
        <v>-1</v>
      </c>
    </row>
    <row r="117" spans="1:12" x14ac:dyDescent="0.3">
      <c r="A117">
        <v>-1</v>
      </c>
      <c r="B117">
        <v>-1</v>
      </c>
      <c r="C117">
        <v>-1</v>
      </c>
      <c r="D117">
        <v>-1</v>
      </c>
      <c r="E117">
        <v>5870</v>
      </c>
      <c r="F117">
        <v>-1</v>
      </c>
      <c r="G117">
        <v>-1</v>
      </c>
      <c r="H117">
        <v>-1</v>
      </c>
      <c r="I117">
        <v>-1</v>
      </c>
      <c r="J117">
        <v>-1</v>
      </c>
      <c r="K117">
        <v>-1</v>
      </c>
      <c r="L117">
        <v>-1</v>
      </c>
    </row>
    <row r="118" spans="1:12" x14ac:dyDescent="0.3">
      <c r="A118">
        <v>-1</v>
      </c>
      <c r="B118">
        <v>-1</v>
      </c>
      <c r="C118">
        <v>-1</v>
      </c>
      <c r="D118">
        <v>-1</v>
      </c>
      <c r="E118">
        <v>6420</v>
      </c>
      <c r="F118">
        <v>-1</v>
      </c>
      <c r="G118">
        <v>-1</v>
      </c>
      <c r="H118">
        <v>-1</v>
      </c>
      <c r="I118">
        <v>-1</v>
      </c>
      <c r="J118">
        <v>-1</v>
      </c>
      <c r="K118">
        <v>-1</v>
      </c>
      <c r="L118">
        <v>-1</v>
      </c>
    </row>
    <row r="119" spans="1:12" x14ac:dyDescent="0.3">
      <c r="A119">
        <v>-1</v>
      </c>
      <c r="B119">
        <v>-1</v>
      </c>
      <c r="C119">
        <v>-1</v>
      </c>
      <c r="D119">
        <v>-1</v>
      </c>
      <c r="E119">
        <v>-1</v>
      </c>
      <c r="F119">
        <v>-1</v>
      </c>
      <c r="G119">
        <v>-1</v>
      </c>
      <c r="H119">
        <v>-1</v>
      </c>
      <c r="I119">
        <v>-1</v>
      </c>
      <c r="J119">
        <v>-1</v>
      </c>
      <c r="K119">
        <v>-1</v>
      </c>
      <c r="L119">
        <v>-1</v>
      </c>
    </row>
    <row r="120" spans="1:12" x14ac:dyDescent="0.3">
      <c r="A120">
        <v>-1</v>
      </c>
      <c r="B120">
        <v>-1</v>
      </c>
      <c r="C120">
        <v>-1</v>
      </c>
      <c r="D120">
        <v>-1</v>
      </c>
      <c r="E120">
        <v>-1</v>
      </c>
      <c r="F120">
        <v>-1</v>
      </c>
      <c r="G120">
        <v>-1</v>
      </c>
      <c r="H120">
        <v>-1</v>
      </c>
      <c r="I120">
        <v>-1</v>
      </c>
      <c r="J120">
        <v>-1</v>
      </c>
      <c r="K120">
        <v>-1</v>
      </c>
      <c r="L120">
        <v>-1</v>
      </c>
    </row>
    <row r="121" spans="1:12" x14ac:dyDescent="0.3">
      <c r="A121">
        <v>-1</v>
      </c>
      <c r="B121">
        <v>-1</v>
      </c>
      <c r="C121">
        <v>-1</v>
      </c>
      <c r="D121">
        <v>-1</v>
      </c>
      <c r="E121">
        <v>-1</v>
      </c>
      <c r="F121">
        <v>-1</v>
      </c>
      <c r="G121">
        <v>-1</v>
      </c>
      <c r="H121">
        <v>-1</v>
      </c>
      <c r="I121">
        <v>-1</v>
      </c>
      <c r="J121">
        <v>-1</v>
      </c>
      <c r="K121">
        <v>-1</v>
      </c>
      <c r="L121">
        <v>-1</v>
      </c>
    </row>
    <row r="122" spans="1:12" x14ac:dyDescent="0.3">
      <c r="A122">
        <v>-1</v>
      </c>
      <c r="B122">
        <v>-1</v>
      </c>
      <c r="C122">
        <v>-1</v>
      </c>
      <c r="D122">
        <v>-1</v>
      </c>
      <c r="E122">
        <v>-1</v>
      </c>
      <c r="F122">
        <v>-1</v>
      </c>
      <c r="G122">
        <v>-1</v>
      </c>
      <c r="H122">
        <v>-1</v>
      </c>
      <c r="I122">
        <v>-1</v>
      </c>
      <c r="J122">
        <v>-1</v>
      </c>
      <c r="K122">
        <v>-1</v>
      </c>
      <c r="L122">
        <v>-1</v>
      </c>
    </row>
    <row r="123" spans="1:12" x14ac:dyDescent="0.3">
      <c r="A123">
        <v>-1</v>
      </c>
      <c r="B123">
        <v>-1</v>
      </c>
      <c r="C123">
        <v>-1</v>
      </c>
      <c r="D123">
        <v>-1</v>
      </c>
      <c r="E123">
        <v>-1</v>
      </c>
      <c r="F123">
        <v>-1</v>
      </c>
      <c r="G123">
        <v>-1</v>
      </c>
      <c r="H123">
        <v>-1</v>
      </c>
      <c r="I123">
        <v>-1</v>
      </c>
      <c r="J123">
        <v>-1</v>
      </c>
      <c r="K123">
        <v>-1</v>
      </c>
      <c r="L123">
        <v>-1</v>
      </c>
    </row>
    <row r="124" spans="1:12" x14ac:dyDescent="0.3">
      <c r="A124">
        <v>-1</v>
      </c>
      <c r="B124">
        <v>-1</v>
      </c>
      <c r="C124">
        <v>-1</v>
      </c>
      <c r="D124">
        <v>-1</v>
      </c>
      <c r="E124">
        <v>-1</v>
      </c>
      <c r="F124">
        <v>-1</v>
      </c>
      <c r="G124">
        <v>-1</v>
      </c>
      <c r="H124">
        <v>-1</v>
      </c>
      <c r="I124">
        <v>-1</v>
      </c>
      <c r="J124">
        <v>-1</v>
      </c>
      <c r="K124">
        <v>-1</v>
      </c>
      <c r="L124">
        <v>-1</v>
      </c>
    </row>
    <row r="125" spans="1:12" x14ac:dyDescent="0.3">
      <c r="A125">
        <v>-1</v>
      </c>
      <c r="B125">
        <v>-1</v>
      </c>
      <c r="C125">
        <v>-1</v>
      </c>
      <c r="D125">
        <v>-1</v>
      </c>
      <c r="E125">
        <v>-1</v>
      </c>
      <c r="F125">
        <v>-1</v>
      </c>
      <c r="G125">
        <v>-1</v>
      </c>
      <c r="H125">
        <v>-1</v>
      </c>
      <c r="I125">
        <v>-1</v>
      </c>
      <c r="J125">
        <v>-1</v>
      </c>
      <c r="K125">
        <v>-1</v>
      </c>
      <c r="L125">
        <v>-1</v>
      </c>
    </row>
    <row r="126" spans="1:12" x14ac:dyDescent="0.3">
      <c r="A126">
        <v>-1</v>
      </c>
      <c r="B126">
        <v>-1</v>
      </c>
      <c r="C126">
        <v>-1</v>
      </c>
      <c r="D126">
        <v>-1</v>
      </c>
      <c r="E126">
        <v>-1</v>
      </c>
      <c r="F126">
        <v>-1</v>
      </c>
      <c r="G126">
        <v>-1</v>
      </c>
      <c r="H126">
        <v>-1</v>
      </c>
      <c r="I126">
        <v>-1</v>
      </c>
      <c r="J126">
        <v>-1</v>
      </c>
      <c r="K126">
        <v>-1</v>
      </c>
      <c r="L126">
        <v>-1</v>
      </c>
    </row>
    <row r="127" spans="1:12" x14ac:dyDescent="0.3">
      <c r="A127">
        <v>-1</v>
      </c>
      <c r="B127">
        <v>-1</v>
      </c>
      <c r="C127">
        <v>-1</v>
      </c>
      <c r="D127">
        <v>-1</v>
      </c>
      <c r="E127">
        <v>-1</v>
      </c>
      <c r="F127">
        <v>-1</v>
      </c>
      <c r="G127">
        <v>-1</v>
      </c>
      <c r="H127">
        <v>-1</v>
      </c>
      <c r="I127">
        <v>-1</v>
      </c>
      <c r="J127">
        <v>-1</v>
      </c>
      <c r="K127">
        <v>-1</v>
      </c>
      <c r="L127">
        <v>-1</v>
      </c>
    </row>
    <row r="128" spans="1:12" x14ac:dyDescent="0.3">
      <c r="A128">
        <v>-1</v>
      </c>
      <c r="B128">
        <v>-1</v>
      </c>
      <c r="C128">
        <v>-1</v>
      </c>
      <c r="D128">
        <v>-1</v>
      </c>
      <c r="E128">
        <v>-1</v>
      </c>
      <c r="F128">
        <v>-1</v>
      </c>
      <c r="G128">
        <v>-1</v>
      </c>
      <c r="H128">
        <v>-1</v>
      </c>
      <c r="I128">
        <v>-1</v>
      </c>
      <c r="J128">
        <v>-1</v>
      </c>
      <c r="K128">
        <v>-1</v>
      </c>
      <c r="L128">
        <v>-1</v>
      </c>
    </row>
    <row r="129" spans="1:12" x14ac:dyDescent="0.3">
      <c r="A129">
        <v>-1</v>
      </c>
      <c r="B129">
        <v>-1</v>
      </c>
      <c r="C129">
        <v>-1</v>
      </c>
      <c r="D129">
        <v>-1</v>
      </c>
      <c r="E129">
        <v>-1</v>
      </c>
      <c r="F129">
        <v>-1</v>
      </c>
      <c r="G129">
        <v>-1</v>
      </c>
      <c r="H129">
        <v>-1</v>
      </c>
      <c r="I129">
        <v>-1</v>
      </c>
      <c r="J129">
        <v>-1</v>
      </c>
      <c r="K129">
        <v>-1</v>
      </c>
      <c r="L129">
        <v>-1</v>
      </c>
    </row>
    <row r="130" spans="1:12" x14ac:dyDescent="0.3">
      <c r="A130">
        <v>-1</v>
      </c>
      <c r="B130">
        <v>-1</v>
      </c>
      <c r="C130">
        <v>-1</v>
      </c>
      <c r="D130">
        <v>-1</v>
      </c>
      <c r="E130">
        <v>-1</v>
      </c>
      <c r="F130">
        <v>-1</v>
      </c>
      <c r="G130">
        <v>-1</v>
      </c>
      <c r="H130">
        <v>-1</v>
      </c>
      <c r="I130">
        <v>-1</v>
      </c>
      <c r="J130">
        <v>-1</v>
      </c>
      <c r="K130">
        <v>-1</v>
      </c>
      <c r="L130">
        <v>-1</v>
      </c>
    </row>
    <row r="131" spans="1:12" x14ac:dyDescent="0.3">
      <c r="A131">
        <v>-1</v>
      </c>
      <c r="B131">
        <v>-1</v>
      </c>
      <c r="C131">
        <v>-1</v>
      </c>
      <c r="D131">
        <v>-1</v>
      </c>
      <c r="E131">
        <v>-1</v>
      </c>
      <c r="F131">
        <v>-1</v>
      </c>
      <c r="G131">
        <v>-1</v>
      </c>
      <c r="H131">
        <v>-1</v>
      </c>
      <c r="I131">
        <v>-1</v>
      </c>
      <c r="J131">
        <v>-1</v>
      </c>
      <c r="K131">
        <v>-1</v>
      </c>
      <c r="L131">
        <v>-1</v>
      </c>
    </row>
    <row r="132" spans="1:12" x14ac:dyDescent="0.3">
      <c r="A132">
        <v>-1</v>
      </c>
      <c r="B132">
        <v>-1</v>
      </c>
      <c r="C132">
        <v>-1</v>
      </c>
      <c r="D132">
        <v>-1</v>
      </c>
      <c r="E132">
        <v>-1</v>
      </c>
      <c r="F132">
        <v>-1</v>
      </c>
      <c r="G132">
        <v>-1</v>
      </c>
      <c r="H132">
        <v>-1</v>
      </c>
      <c r="I132">
        <v>-1</v>
      </c>
      <c r="J132">
        <v>-1</v>
      </c>
      <c r="K132">
        <v>-1</v>
      </c>
      <c r="L132">
        <v>-1</v>
      </c>
    </row>
    <row r="133" spans="1:12" x14ac:dyDescent="0.3">
      <c r="A133">
        <v>-1</v>
      </c>
      <c r="B133">
        <v>-1</v>
      </c>
      <c r="C133">
        <v>-1</v>
      </c>
      <c r="D133">
        <v>-1</v>
      </c>
      <c r="E133">
        <v>-1</v>
      </c>
      <c r="F133">
        <v>-1</v>
      </c>
      <c r="G133">
        <v>-1</v>
      </c>
      <c r="H133">
        <v>-1</v>
      </c>
      <c r="I133">
        <v>-1</v>
      </c>
      <c r="J133">
        <v>-1</v>
      </c>
      <c r="K133">
        <v>-1</v>
      </c>
      <c r="L133">
        <v>-1</v>
      </c>
    </row>
    <row r="134" spans="1:12" x14ac:dyDescent="0.3">
      <c r="A134">
        <v>-1</v>
      </c>
      <c r="B134">
        <v>-1</v>
      </c>
      <c r="C134">
        <v>-1</v>
      </c>
      <c r="D134">
        <v>-1</v>
      </c>
      <c r="E134">
        <v>-1</v>
      </c>
      <c r="F134">
        <v>-1</v>
      </c>
      <c r="G134">
        <v>-1</v>
      </c>
      <c r="H134">
        <v>-1</v>
      </c>
      <c r="I134">
        <v>-1</v>
      </c>
      <c r="J134">
        <v>-1</v>
      </c>
      <c r="K134">
        <v>-1</v>
      </c>
      <c r="L134">
        <v>-1</v>
      </c>
    </row>
    <row r="135" spans="1:12" x14ac:dyDescent="0.3">
      <c r="A135">
        <v>-1</v>
      </c>
      <c r="B135">
        <v>-1</v>
      </c>
      <c r="C135">
        <v>-1</v>
      </c>
      <c r="D135">
        <v>-1</v>
      </c>
      <c r="E135">
        <v>-1</v>
      </c>
      <c r="F135">
        <v>-1</v>
      </c>
      <c r="G135">
        <v>-1</v>
      </c>
      <c r="H135">
        <v>-1</v>
      </c>
      <c r="I135">
        <v>-1</v>
      </c>
      <c r="J135">
        <v>-1</v>
      </c>
      <c r="K135">
        <v>-1</v>
      </c>
      <c r="L135">
        <v>-1</v>
      </c>
    </row>
    <row r="136" spans="1:12" x14ac:dyDescent="0.3">
      <c r="A136">
        <v>-1</v>
      </c>
      <c r="B136">
        <v>-1</v>
      </c>
      <c r="C136">
        <v>-1</v>
      </c>
      <c r="D136">
        <v>-1</v>
      </c>
      <c r="E136">
        <v>-1</v>
      </c>
      <c r="F136">
        <v>-1</v>
      </c>
      <c r="G136">
        <v>-1</v>
      </c>
      <c r="H136">
        <v>-1</v>
      </c>
      <c r="I136">
        <v>-1</v>
      </c>
      <c r="J136">
        <v>-1</v>
      </c>
      <c r="K136">
        <v>-1</v>
      </c>
      <c r="L136">
        <v>-1</v>
      </c>
    </row>
    <row r="137" spans="1:12" x14ac:dyDescent="0.3">
      <c r="A137">
        <v>-1</v>
      </c>
      <c r="B137">
        <v>-1</v>
      </c>
      <c r="C137">
        <v>-1</v>
      </c>
      <c r="D137">
        <v>-1</v>
      </c>
      <c r="E137">
        <v>-1</v>
      </c>
      <c r="F137">
        <v>-1</v>
      </c>
      <c r="G137">
        <v>-1</v>
      </c>
      <c r="H137">
        <v>-1</v>
      </c>
      <c r="I137">
        <v>-1</v>
      </c>
      <c r="J137">
        <v>-1</v>
      </c>
      <c r="K137">
        <v>-1</v>
      </c>
      <c r="L137">
        <v>-1</v>
      </c>
    </row>
    <row r="138" spans="1:12" x14ac:dyDescent="0.3">
      <c r="A138">
        <v>-1</v>
      </c>
      <c r="B138">
        <v>-1</v>
      </c>
      <c r="C138">
        <v>-1</v>
      </c>
      <c r="D138">
        <v>-1</v>
      </c>
      <c r="E138">
        <v>-1</v>
      </c>
      <c r="F138">
        <v>-1</v>
      </c>
      <c r="G138">
        <v>-1</v>
      </c>
      <c r="H138">
        <v>-1</v>
      </c>
      <c r="I138">
        <v>-1</v>
      </c>
      <c r="J138">
        <v>-1</v>
      </c>
      <c r="K138">
        <v>-1</v>
      </c>
      <c r="L138">
        <v>-1</v>
      </c>
    </row>
    <row r="139" spans="1:12" x14ac:dyDescent="0.3">
      <c r="A139">
        <v>-1</v>
      </c>
      <c r="B139">
        <v>-1</v>
      </c>
      <c r="C139">
        <v>-1</v>
      </c>
      <c r="D139">
        <v>-1</v>
      </c>
      <c r="E139">
        <v>-1</v>
      </c>
      <c r="F139">
        <v>-1</v>
      </c>
      <c r="G139">
        <v>-1</v>
      </c>
      <c r="H139">
        <v>-1</v>
      </c>
      <c r="I139">
        <v>-1</v>
      </c>
      <c r="J139">
        <v>-1</v>
      </c>
      <c r="K139">
        <v>-1</v>
      </c>
      <c r="L139">
        <v>-1</v>
      </c>
    </row>
    <row r="140" spans="1:12" x14ac:dyDescent="0.3">
      <c r="A140">
        <v>-1</v>
      </c>
      <c r="B140">
        <v>-1</v>
      </c>
      <c r="C140">
        <v>-1</v>
      </c>
      <c r="D140">
        <v>-1</v>
      </c>
      <c r="E140">
        <v>-1</v>
      </c>
      <c r="F140">
        <v>-1</v>
      </c>
      <c r="G140">
        <v>-1</v>
      </c>
      <c r="H140">
        <v>-1</v>
      </c>
      <c r="I140">
        <v>-1</v>
      </c>
      <c r="J140">
        <v>-1</v>
      </c>
      <c r="K140">
        <v>-1</v>
      </c>
      <c r="L140">
        <v>-1</v>
      </c>
    </row>
    <row r="141" spans="1:12" x14ac:dyDescent="0.3">
      <c r="A141">
        <v>-1</v>
      </c>
      <c r="B141">
        <v>-1</v>
      </c>
      <c r="C141">
        <v>-1</v>
      </c>
      <c r="D141">
        <v>-1</v>
      </c>
      <c r="E141">
        <v>-1</v>
      </c>
      <c r="F141">
        <v>-1</v>
      </c>
      <c r="G141">
        <v>-1</v>
      </c>
      <c r="H141">
        <v>-1</v>
      </c>
      <c r="I141">
        <v>-1</v>
      </c>
      <c r="J141">
        <v>-1</v>
      </c>
      <c r="K141">
        <v>-1</v>
      </c>
      <c r="L141">
        <v>-1</v>
      </c>
    </row>
    <row r="142" spans="1:12" x14ac:dyDescent="0.3">
      <c r="A142">
        <v>-1</v>
      </c>
      <c r="B142">
        <v>-1</v>
      </c>
      <c r="C142">
        <v>-1</v>
      </c>
      <c r="D142">
        <v>-1</v>
      </c>
      <c r="E142">
        <v>-1</v>
      </c>
      <c r="F142">
        <v>-1</v>
      </c>
      <c r="G142">
        <v>-1</v>
      </c>
      <c r="H142">
        <v>-1</v>
      </c>
      <c r="I142">
        <v>-1</v>
      </c>
      <c r="J142">
        <v>-1</v>
      </c>
      <c r="K142">
        <v>-1</v>
      </c>
      <c r="L142">
        <v>-1</v>
      </c>
    </row>
    <row r="143" spans="1:12" x14ac:dyDescent="0.3">
      <c r="A143">
        <v>-1</v>
      </c>
      <c r="B143">
        <v>-1</v>
      </c>
      <c r="C143">
        <v>-1</v>
      </c>
      <c r="D143">
        <v>-1</v>
      </c>
      <c r="E143">
        <v>-1</v>
      </c>
      <c r="F143">
        <v>-1</v>
      </c>
      <c r="G143">
        <v>-1</v>
      </c>
      <c r="H143">
        <v>-1</v>
      </c>
      <c r="I143">
        <v>-1</v>
      </c>
      <c r="J143">
        <v>-1</v>
      </c>
      <c r="K143">
        <v>-1</v>
      </c>
      <c r="L143">
        <v>-1</v>
      </c>
    </row>
    <row r="144" spans="1:12" x14ac:dyDescent="0.3">
      <c r="A144">
        <v>-1</v>
      </c>
      <c r="B144">
        <v>-1</v>
      </c>
      <c r="C144">
        <v>-1</v>
      </c>
      <c r="D144">
        <v>-1</v>
      </c>
      <c r="E144">
        <v>-1</v>
      </c>
      <c r="F144">
        <v>-1</v>
      </c>
      <c r="G144">
        <v>-1</v>
      </c>
      <c r="H144">
        <v>-1</v>
      </c>
      <c r="I144">
        <v>-1</v>
      </c>
      <c r="J144">
        <v>-1</v>
      </c>
      <c r="K144">
        <v>-1</v>
      </c>
      <c r="L144">
        <v>-1</v>
      </c>
    </row>
    <row r="145" spans="1:12" x14ac:dyDescent="0.3">
      <c r="A145">
        <v>-1</v>
      </c>
      <c r="B145">
        <v>-1</v>
      </c>
      <c r="C145">
        <v>-1</v>
      </c>
      <c r="D145">
        <v>-1</v>
      </c>
      <c r="E145">
        <v>-1</v>
      </c>
      <c r="F145">
        <v>-1</v>
      </c>
      <c r="G145">
        <v>-1</v>
      </c>
      <c r="H145">
        <v>-1</v>
      </c>
      <c r="I145">
        <v>-1</v>
      </c>
      <c r="J145">
        <v>-1</v>
      </c>
      <c r="K145">
        <v>-1</v>
      </c>
      <c r="L145">
        <v>-1</v>
      </c>
    </row>
    <row r="146" spans="1:12" x14ac:dyDescent="0.3">
      <c r="A146">
        <v>-1</v>
      </c>
      <c r="B146">
        <v>-1</v>
      </c>
      <c r="C146">
        <v>-1</v>
      </c>
      <c r="D146">
        <v>-1</v>
      </c>
      <c r="E146">
        <v>-1</v>
      </c>
      <c r="F146">
        <v>-1</v>
      </c>
      <c r="G146">
        <v>-1</v>
      </c>
      <c r="H146">
        <v>-1</v>
      </c>
      <c r="I146">
        <v>-1</v>
      </c>
      <c r="J146">
        <v>-1</v>
      </c>
      <c r="K146">
        <v>-1</v>
      </c>
      <c r="L146">
        <v>-1</v>
      </c>
    </row>
    <row r="147" spans="1:12" x14ac:dyDescent="0.3">
      <c r="A147">
        <v>-1</v>
      </c>
      <c r="B147">
        <v>-1</v>
      </c>
      <c r="C147">
        <v>-1</v>
      </c>
      <c r="D147">
        <v>-1</v>
      </c>
      <c r="E147">
        <v>-1</v>
      </c>
      <c r="F147">
        <v>-1</v>
      </c>
      <c r="G147">
        <v>-1</v>
      </c>
      <c r="H147">
        <v>-1</v>
      </c>
      <c r="I147">
        <v>-1</v>
      </c>
      <c r="J147">
        <v>-1</v>
      </c>
      <c r="K147">
        <v>-1</v>
      </c>
      <c r="L147">
        <v>-1</v>
      </c>
    </row>
    <row r="148" spans="1:12" x14ac:dyDescent="0.3">
      <c r="A148">
        <v>-1</v>
      </c>
      <c r="B148">
        <v>-1</v>
      </c>
      <c r="C148">
        <v>-1</v>
      </c>
      <c r="D148">
        <v>-1</v>
      </c>
      <c r="E148">
        <v>-1</v>
      </c>
      <c r="F148">
        <v>-1</v>
      </c>
      <c r="G148">
        <v>-1</v>
      </c>
      <c r="H148">
        <v>-1</v>
      </c>
      <c r="I148">
        <v>-1</v>
      </c>
      <c r="J148">
        <v>-1</v>
      </c>
      <c r="K148">
        <v>-1</v>
      </c>
      <c r="L148">
        <v>-1</v>
      </c>
    </row>
    <row r="149" spans="1:12" x14ac:dyDescent="0.3">
      <c r="A149">
        <v>-1</v>
      </c>
      <c r="B149">
        <v>-1</v>
      </c>
      <c r="C149">
        <v>-1</v>
      </c>
      <c r="D149">
        <v>-1</v>
      </c>
      <c r="E149">
        <v>-1</v>
      </c>
      <c r="F149">
        <v>-1</v>
      </c>
      <c r="G149">
        <v>-1</v>
      </c>
      <c r="H149">
        <v>-1</v>
      </c>
      <c r="I149">
        <v>-1</v>
      </c>
      <c r="J149">
        <v>-1</v>
      </c>
      <c r="K149">
        <v>-1</v>
      </c>
      <c r="L149">
        <v>-1</v>
      </c>
    </row>
    <row r="150" spans="1:12" x14ac:dyDescent="0.3">
      <c r="A150">
        <v>-1</v>
      </c>
      <c r="B150">
        <v>-1</v>
      </c>
      <c r="C150">
        <v>-1</v>
      </c>
      <c r="D150">
        <v>-1</v>
      </c>
      <c r="E150">
        <v>-1</v>
      </c>
      <c r="F150">
        <v>-1</v>
      </c>
      <c r="G150">
        <v>-1</v>
      </c>
      <c r="H150">
        <v>-1</v>
      </c>
      <c r="I150">
        <v>-1</v>
      </c>
      <c r="J150">
        <v>-1</v>
      </c>
      <c r="K150">
        <v>-1</v>
      </c>
      <c r="L150">
        <v>-1</v>
      </c>
    </row>
    <row r="151" spans="1:12" x14ac:dyDescent="0.3">
      <c r="A151">
        <v>-1</v>
      </c>
      <c r="B151">
        <v>-1</v>
      </c>
      <c r="C151">
        <v>-1</v>
      </c>
      <c r="D151">
        <v>-1</v>
      </c>
      <c r="E151">
        <v>-1</v>
      </c>
      <c r="F151">
        <v>-1</v>
      </c>
      <c r="G151">
        <v>-1</v>
      </c>
      <c r="H151">
        <v>-1</v>
      </c>
      <c r="I151">
        <v>-1</v>
      </c>
      <c r="J151">
        <v>-1</v>
      </c>
      <c r="K151">
        <v>-1</v>
      </c>
      <c r="L151">
        <v>-1</v>
      </c>
    </row>
    <row r="152" spans="1:12" x14ac:dyDescent="0.3">
      <c r="A152">
        <v>-1</v>
      </c>
      <c r="B152">
        <v>-1</v>
      </c>
      <c r="C152">
        <v>-1</v>
      </c>
      <c r="D152">
        <v>-1</v>
      </c>
      <c r="E152">
        <v>-1</v>
      </c>
      <c r="F152">
        <v>-1</v>
      </c>
      <c r="G152">
        <v>-1</v>
      </c>
      <c r="H152">
        <v>-1</v>
      </c>
      <c r="I152">
        <v>-1</v>
      </c>
      <c r="J152">
        <v>-1</v>
      </c>
      <c r="K152">
        <v>-1</v>
      </c>
      <c r="L152">
        <v>-1</v>
      </c>
    </row>
    <row r="153" spans="1:12" x14ac:dyDescent="0.3">
      <c r="A153">
        <v>-1</v>
      </c>
      <c r="B153">
        <v>-1</v>
      </c>
      <c r="C153">
        <v>-1</v>
      </c>
      <c r="D153">
        <v>-1</v>
      </c>
      <c r="E153">
        <v>-1</v>
      </c>
      <c r="F153">
        <v>-1</v>
      </c>
      <c r="G153">
        <v>-1</v>
      </c>
      <c r="H153">
        <v>-1</v>
      </c>
      <c r="I153">
        <v>-1</v>
      </c>
      <c r="J153">
        <v>-1</v>
      </c>
      <c r="K153">
        <v>-1</v>
      </c>
      <c r="L153">
        <v>-1</v>
      </c>
    </row>
    <row r="154" spans="1:12" x14ac:dyDescent="0.3">
      <c r="A154">
        <v>-1</v>
      </c>
      <c r="B154">
        <v>-1</v>
      </c>
      <c r="C154">
        <v>-1</v>
      </c>
      <c r="D154">
        <v>-1</v>
      </c>
      <c r="E154">
        <v>-1</v>
      </c>
      <c r="F154">
        <v>-1</v>
      </c>
      <c r="G154">
        <v>-1</v>
      </c>
      <c r="H154">
        <v>-1</v>
      </c>
      <c r="I154">
        <v>-1</v>
      </c>
      <c r="J154">
        <v>-1</v>
      </c>
      <c r="K154">
        <v>-1</v>
      </c>
      <c r="L154">
        <v>-1</v>
      </c>
    </row>
    <row r="155" spans="1:12" x14ac:dyDescent="0.3">
      <c r="A155">
        <v>-1</v>
      </c>
      <c r="B155">
        <v>-1</v>
      </c>
      <c r="C155">
        <v>-1</v>
      </c>
      <c r="D155">
        <v>-1</v>
      </c>
      <c r="E155">
        <v>-1</v>
      </c>
      <c r="F155">
        <v>-1</v>
      </c>
      <c r="G155">
        <v>-1</v>
      </c>
      <c r="H155">
        <v>-1</v>
      </c>
      <c r="I155">
        <v>-1</v>
      </c>
      <c r="J155">
        <v>-1</v>
      </c>
      <c r="K155">
        <v>-1</v>
      </c>
      <c r="L155">
        <v>-1</v>
      </c>
    </row>
    <row r="156" spans="1:12" x14ac:dyDescent="0.3">
      <c r="A156">
        <v>-1</v>
      </c>
      <c r="B156">
        <v>-1</v>
      </c>
      <c r="C156">
        <v>-1</v>
      </c>
      <c r="D156">
        <v>-1</v>
      </c>
      <c r="E156">
        <v>-1</v>
      </c>
      <c r="F156">
        <v>-1</v>
      </c>
      <c r="G156">
        <v>-1</v>
      </c>
      <c r="H156">
        <v>-1</v>
      </c>
      <c r="I156">
        <v>-1</v>
      </c>
      <c r="J156">
        <v>-1</v>
      </c>
      <c r="K156">
        <v>-1</v>
      </c>
      <c r="L156">
        <v>-1</v>
      </c>
    </row>
    <row r="157" spans="1:12" x14ac:dyDescent="0.3">
      <c r="A157">
        <v>-1</v>
      </c>
      <c r="B157">
        <v>-1</v>
      </c>
      <c r="C157">
        <v>-1</v>
      </c>
      <c r="D157">
        <v>-1</v>
      </c>
      <c r="E157">
        <v>-1</v>
      </c>
      <c r="F157">
        <v>-1</v>
      </c>
      <c r="G157">
        <v>-1</v>
      </c>
      <c r="H157">
        <v>-1</v>
      </c>
      <c r="I157">
        <v>-1</v>
      </c>
      <c r="J157">
        <v>-1</v>
      </c>
      <c r="K157">
        <v>-1</v>
      </c>
      <c r="L157">
        <v>-1</v>
      </c>
    </row>
    <row r="158" spans="1:12" x14ac:dyDescent="0.3">
      <c r="A158">
        <v>-1</v>
      </c>
      <c r="B158">
        <v>-1</v>
      </c>
      <c r="C158">
        <v>-1</v>
      </c>
      <c r="D158">
        <v>-1</v>
      </c>
      <c r="E158">
        <v>-1</v>
      </c>
      <c r="F158">
        <v>-1</v>
      </c>
      <c r="G158">
        <v>-1</v>
      </c>
      <c r="H158">
        <v>-1</v>
      </c>
      <c r="I158">
        <v>-1</v>
      </c>
      <c r="J158">
        <v>-1</v>
      </c>
      <c r="K158">
        <v>-1</v>
      </c>
      <c r="L158">
        <v>-1</v>
      </c>
    </row>
    <row r="159" spans="1:12" x14ac:dyDescent="0.3">
      <c r="A159">
        <v>-1</v>
      </c>
      <c r="B159">
        <v>-1</v>
      </c>
      <c r="C159">
        <v>-1</v>
      </c>
      <c r="D159">
        <v>-1</v>
      </c>
      <c r="E159">
        <v>-1</v>
      </c>
      <c r="F159">
        <v>-1</v>
      </c>
      <c r="G159">
        <v>-1</v>
      </c>
      <c r="H159">
        <v>-1</v>
      </c>
      <c r="I159">
        <v>-1</v>
      </c>
      <c r="J159">
        <v>-1</v>
      </c>
      <c r="K159">
        <v>-1</v>
      </c>
      <c r="L159">
        <v>-1</v>
      </c>
    </row>
    <row r="160" spans="1:12" x14ac:dyDescent="0.3">
      <c r="A160">
        <v>-1</v>
      </c>
      <c r="B160">
        <v>-1</v>
      </c>
      <c r="C160">
        <v>-1</v>
      </c>
      <c r="D160">
        <v>-1</v>
      </c>
      <c r="E160">
        <v>-1</v>
      </c>
      <c r="F160">
        <v>-1</v>
      </c>
      <c r="G160">
        <v>-1</v>
      </c>
      <c r="H160">
        <v>-1</v>
      </c>
      <c r="I160">
        <v>-1</v>
      </c>
      <c r="J160">
        <v>-1</v>
      </c>
      <c r="K160">
        <v>-1</v>
      </c>
      <c r="L160">
        <v>-1</v>
      </c>
    </row>
    <row r="161" spans="1:12" x14ac:dyDescent="0.3">
      <c r="A161">
        <v>-1</v>
      </c>
      <c r="B161">
        <v>-1</v>
      </c>
      <c r="C161">
        <v>-1</v>
      </c>
      <c r="D161">
        <v>-1</v>
      </c>
      <c r="E161">
        <v>-1</v>
      </c>
      <c r="F161">
        <v>-1</v>
      </c>
      <c r="G161">
        <v>-1</v>
      </c>
      <c r="H161">
        <v>-1</v>
      </c>
      <c r="I161">
        <v>-1</v>
      </c>
      <c r="J161">
        <v>-1</v>
      </c>
      <c r="K161">
        <v>-1</v>
      </c>
      <c r="L161">
        <v>-1</v>
      </c>
    </row>
    <row r="162" spans="1:12" x14ac:dyDescent="0.3">
      <c r="A162">
        <v>-1</v>
      </c>
      <c r="B162">
        <v>-1</v>
      </c>
      <c r="C162">
        <v>-1</v>
      </c>
      <c r="D162">
        <v>-1</v>
      </c>
      <c r="E162">
        <v>-1</v>
      </c>
      <c r="F162">
        <v>-1</v>
      </c>
      <c r="G162">
        <v>-1</v>
      </c>
      <c r="H162">
        <v>-1</v>
      </c>
      <c r="I162">
        <v>-1</v>
      </c>
      <c r="J162">
        <v>-1</v>
      </c>
      <c r="K162">
        <v>-1</v>
      </c>
      <c r="L162">
        <v>-1</v>
      </c>
    </row>
    <row r="163" spans="1:12" x14ac:dyDescent="0.3">
      <c r="A163">
        <v>-1</v>
      </c>
      <c r="B163">
        <v>-1</v>
      </c>
      <c r="C163">
        <v>-1</v>
      </c>
      <c r="D163">
        <v>-1</v>
      </c>
      <c r="E163">
        <v>-1</v>
      </c>
      <c r="F163">
        <v>-1</v>
      </c>
      <c r="G163">
        <v>-1</v>
      </c>
      <c r="H163">
        <v>-1</v>
      </c>
      <c r="I163">
        <v>-1</v>
      </c>
      <c r="J163">
        <v>-1</v>
      </c>
      <c r="K163">
        <v>-1</v>
      </c>
      <c r="L163">
        <v>-1</v>
      </c>
    </row>
    <row r="164" spans="1:12" x14ac:dyDescent="0.3">
      <c r="A164">
        <v>-1</v>
      </c>
      <c r="B164">
        <v>-1</v>
      </c>
      <c r="C164">
        <v>-1</v>
      </c>
      <c r="D164">
        <v>-1</v>
      </c>
      <c r="E164">
        <v>-1</v>
      </c>
      <c r="F164">
        <v>-1</v>
      </c>
      <c r="G164">
        <v>-1</v>
      </c>
      <c r="H164">
        <v>-1</v>
      </c>
      <c r="I164">
        <v>-1</v>
      </c>
      <c r="J164">
        <v>-1</v>
      </c>
      <c r="K164">
        <v>-1</v>
      </c>
      <c r="L164">
        <v>-1</v>
      </c>
    </row>
    <row r="165" spans="1:12" x14ac:dyDescent="0.3">
      <c r="A165">
        <v>-1</v>
      </c>
      <c r="B165">
        <v>-1</v>
      </c>
      <c r="C165">
        <v>-1</v>
      </c>
      <c r="D165">
        <v>-1</v>
      </c>
      <c r="E165">
        <v>-1</v>
      </c>
      <c r="F165">
        <v>-1</v>
      </c>
      <c r="G165">
        <v>-1</v>
      </c>
      <c r="H165">
        <v>-1</v>
      </c>
      <c r="I165">
        <v>-1</v>
      </c>
      <c r="J165">
        <v>-1</v>
      </c>
      <c r="K165">
        <v>-1</v>
      </c>
      <c r="L165">
        <v>-1</v>
      </c>
    </row>
    <row r="166" spans="1:12" x14ac:dyDescent="0.3">
      <c r="A166">
        <v>-1</v>
      </c>
      <c r="B166">
        <v>-1</v>
      </c>
      <c r="C166">
        <v>-1</v>
      </c>
      <c r="D166">
        <v>-1</v>
      </c>
      <c r="E166">
        <v>-1</v>
      </c>
      <c r="F166">
        <v>-1</v>
      </c>
      <c r="G166">
        <v>-1</v>
      </c>
      <c r="H166">
        <v>-1</v>
      </c>
      <c r="I166">
        <v>-1</v>
      </c>
      <c r="J166">
        <v>-1</v>
      </c>
      <c r="K166">
        <v>-1</v>
      </c>
      <c r="L166">
        <v>-1</v>
      </c>
    </row>
    <row r="167" spans="1:12" x14ac:dyDescent="0.3">
      <c r="A167">
        <v>-1</v>
      </c>
      <c r="B167">
        <v>-1</v>
      </c>
      <c r="C167">
        <v>-1</v>
      </c>
      <c r="D167">
        <v>-1</v>
      </c>
      <c r="E167">
        <v>-1</v>
      </c>
      <c r="F167">
        <v>-1</v>
      </c>
      <c r="G167">
        <v>-1</v>
      </c>
      <c r="H167">
        <v>-1</v>
      </c>
      <c r="I167">
        <v>-1</v>
      </c>
      <c r="J167">
        <v>-1</v>
      </c>
      <c r="K167">
        <v>-1</v>
      </c>
      <c r="L167">
        <v>-1</v>
      </c>
    </row>
    <row r="168" spans="1:12" x14ac:dyDescent="0.3">
      <c r="A168">
        <v>-1</v>
      </c>
      <c r="B168">
        <v>-1</v>
      </c>
      <c r="C168">
        <v>-1</v>
      </c>
      <c r="D168">
        <v>-1</v>
      </c>
      <c r="E168">
        <v>-1</v>
      </c>
      <c r="F168">
        <v>-1</v>
      </c>
      <c r="G168">
        <v>-1</v>
      </c>
      <c r="H168">
        <v>-1</v>
      </c>
      <c r="I168">
        <v>-1</v>
      </c>
      <c r="J168">
        <v>-1</v>
      </c>
      <c r="K168">
        <v>-1</v>
      </c>
      <c r="L168">
        <v>-1</v>
      </c>
    </row>
    <row r="169" spans="1:12" x14ac:dyDescent="0.3">
      <c r="A169">
        <v>-1</v>
      </c>
      <c r="B169">
        <v>-1</v>
      </c>
      <c r="C169">
        <v>-1</v>
      </c>
      <c r="D169">
        <v>-1</v>
      </c>
      <c r="E169">
        <v>-1</v>
      </c>
      <c r="F169">
        <v>-1</v>
      </c>
      <c r="G169">
        <v>-1</v>
      </c>
      <c r="H169">
        <v>-1</v>
      </c>
      <c r="I169">
        <v>-1</v>
      </c>
      <c r="J169">
        <v>-1</v>
      </c>
      <c r="K169">
        <v>-1</v>
      </c>
      <c r="L169">
        <v>-1</v>
      </c>
    </row>
    <row r="170" spans="1:12" x14ac:dyDescent="0.3">
      <c r="A170">
        <v>-1</v>
      </c>
      <c r="B170">
        <v>-1</v>
      </c>
      <c r="C170">
        <v>-1</v>
      </c>
      <c r="D170">
        <v>-1</v>
      </c>
      <c r="E170">
        <v>-1</v>
      </c>
      <c r="F170">
        <v>-1</v>
      </c>
      <c r="G170">
        <v>-1</v>
      </c>
      <c r="H170">
        <v>-1</v>
      </c>
      <c r="I170">
        <v>-1</v>
      </c>
      <c r="J170">
        <v>-1</v>
      </c>
      <c r="K170">
        <v>-1</v>
      </c>
      <c r="L170">
        <v>-1</v>
      </c>
    </row>
    <row r="171" spans="1:12" x14ac:dyDescent="0.3">
      <c r="A171">
        <v>-1</v>
      </c>
      <c r="B171">
        <v>-1</v>
      </c>
      <c r="C171">
        <v>-1</v>
      </c>
      <c r="D171">
        <v>-1</v>
      </c>
      <c r="E171">
        <v>-1</v>
      </c>
      <c r="F171">
        <v>-1</v>
      </c>
      <c r="G171">
        <v>-1</v>
      </c>
      <c r="H171">
        <v>-1</v>
      </c>
      <c r="I171">
        <v>-1</v>
      </c>
      <c r="J171">
        <v>-1</v>
      </c>
      <c r="K171">
        <v>-1</v>
      </c>
      <c r="L171">
        <v>-1</v>
      </c>
    </row>
    <row r="172" spans="1:12" x14ac:dyDescent="0.3">
      <c r="A172">
        <v>-1</v>
      </c>
      <c r="B172">
        <v>-1</v>
      </c>
      <c r="C172">
        <v>-1</v>
      </c>
      <c r="D172">
        <v>-1</v>
      </c>
      <c r="E172">
        <v>-1</v>
      </c>
      <c r="F172">
        <v>-1</v>
      </c>
      <c r="G172">
        <v>-1</v>
      </c>
      <c r="H172">
        <v>-1</v>
      </c>
      <c r="I172">
        <v>-1</v>
      </c>
      <c r="J172">
        <v>-1</v>
      </c>
      <c r="K172">
        <v>-1</v>
      </c>
      <c r="L172">
        <v>-1</v>
      </c>
    </row>
    <row r="173" spans="1:12" x14ac:dyDescent="0.3">
      <c r="A173">
        <v>-1</v>
      </c>
      <c r="B173">
        <v>-1</v>
      </c>
      <c r="C173">
        <v>-1</v>
      </c>
      <c r="D173">
        <v>-1</v>
      </c>
      <c r="E173">
        <v>-1</v>
      </c>
      <c r="F173">
        <v>-1</v>
      </c>
      <c r="G173">
        <v>-1</v>
      </c>
      <c r="H173">
        <v>-1</v>
      </c>
      <c r="I173">
        <v>-1</v>
      </c>
      <c r="J173">
        <v>-1</v>
      </c>
      <c r="K173">
        <v>-1</v>
      </c>
      <c r="L173">
        <v>-1</v>
      </c>
    </row>
    <row r="174" spans="1:12" x14ac:dyDescent="0.3">
      <c r="A174">
        <v>-1</v>
      </c>
      <c r="B174">
        <v>-1</v>
      </c>
      <c r="C174">
        <v>-1</v>
      </c>
      <c r="D174">
        <v>-1</v>
      </c>
      <c r="E174">
        <v>-1</v>
      </c>
      <c r="F174">
        <v>-1</v>
      </c>
      <c r="G174">
        <v>-1</v>
      </c>
      <c r="H174">
        <v>-1</v>
      </c>
      <c r="I174">
        <v>-1</v>
      </c>
      <c r="J174">
        <v>-1</v>
      </c>
      <c r="K174">
        <v>-1</v>
      </c>
      <c r="L174">
        <v>-1</v>
      </c>
    </row>
    <row r="175" spans="1:12" x14ac:dyDescent="0.3">
      <c r="A175">
        <v>-1</v>
      </c>
      <c r="B175">
        <v>-1</v>
      </c>
      <c r="C175">
        <v>-1</v>
      </c>
      <c r="D175">
        <v>-1</v>
      </c>
      <c r="E175">
        <v>-1</v>
      </c>
      <c r="F175">
        <v>-1</v>
      </c>
      <c r="G175">
        <v>-1</v>
      </c>
      <c r="H175">
        <v>-1</v>
      </c>
      <c r="I175">
        <v>-1</v>
      </c>
      <c r="J175">
        <v>-1</v>
      </c>
      <c r="K175">
        <v>-1</v>
      </c>
      <c r="L175">
        <v>-1</v>
      </c>
    </row>
    <row r="176" spans="1:12" x14ac:dyDescent="0.3">
      <c r="A176">
        <v>-1</v>
      </c>
      <c r="B176">
        <v>-1</v>
      </c>
      <c r="C176">
        <v>-1</v>
      </c>
      <c r="D176">
        <v>-1</v>
      </c>
      <c r="E176">
        <v>-1</v>
      </c>
      <c r="F176">
        <v>-1</v>
      </c>
      <c r="G176">
        <v>-1</v>
      </c>
      <c r="H176">
        <v>-1</v>
      </c>
      <c r="I176">
        <v>-1</v>
      </c>
      <c r="J176">
        <v>-1</v>
      </c>
      <c r="K176">
        <v>-1</v>
      </c>
      <c r="L176">
        <v>-1</v>
      </c>
    </row>
    <row r="177" spans="1:12" x14ac:dyDescent="0.3">
      <c r="A177">
        <v>-1</v>
      </c>
      <c r="B177">
        <v>-1</v>
      </c>
      <c r="C177">
        <v>-1</v>
      </c>
      <c r="D177">
        <v>-1</v>
      </c>
      <c r="E177">
        <v>-1</v>
      </c>
      <c r="F177">
        <v>-1</v>
      </c>
      <c r="G177">
        <v>-1</v>
      </c>
      <c r="H177">
        <v>-1</v>
      </c>
      <c r="I177">
        <v>-1</v>
      </c>
      <c r="J177">
        <v>-1</v>
      </c>
      <c r="K177">
        <v>-1</v>
      </c>
      <c r="L177">
        <v>-1</v>
      </c>
    </row>
    <row r="178" spans="1:12" x14ac:dyDescent="0.3">
      <c r="A178">
        <v>-1</v>
      </c>
      <c r="B178">
        <v>-1</v>
      </c>
      <c r="C178">
        <v>-1</v>
      </c>
      <c r="D178">
        <v>-1</v>
      </c>
      <c r="E178">
        <v>-1</v>
      </c>
      <c r="F178">
        <v>-1</v>
      </c>
      <c r="G178">
        <v>-1</v>
      </c>
      <c r="H178">
        <v>-1</v>
      </c>
      <c r="I178">
        <v>-1</v>
      </c>
      <c r="J178">
        <v>-1</v>
      </c>
      <c r="K178">
        <v>-1</v>
      </c>
      <c r="L178">
        <v>-1</v>
      </c>
    </row>
    <row r="179" spans="1:12" x14ac:dyDescent="0.3">
      <c r="A179">
        <v>-1</v>
      </c>
      <c r="B179">
        <v>-1</v>
      </c>
      <c r="C179">
        <v>-1</v>
      </c>
      <c r="D179">
        <v>-1</v>
      </c>
      <c r="E179">
        <v>-1</v>
      </c>
      <c r="F179">
        <v>-1</v>
      </c>
      <c r="G179">
        <v>-1</v>
      </c>
      <c r="H179">
        <v>-1</v>
      </c>
      <c r="I179">
        <v>-1</v>
      </c>
      <c r="J179">
        <v>-1</v>
      </c>
      <c r="K179">
        <v>-1</v>
      </c>
      <c r="L179">
        <v>-1</v>
      </c>
    </row>
    <row r="180" spans="1:12" x14ac:dyDescent="0.3">
      <c r="A180">
        <v>-1</v>
      </c>
      <c r="B180">
        <v>-1</v>
      </c>
      <c r="C180">
        <v>-1</v>
      </c>
      <c r="D180">
        <v>-1</v>
      </c>
      <c r="E180">
        <v>-1</v>
      </c>
      <c r="F180">
        <v>-1</v>
      </c>
      <c r="G180">
        <v>-1</v>
      </c>
      <c r="H180">
        <v>-1</v>
      </c>
      <c r="I180">
        <v>-1</v>
      </c>
      <c r="J180">
        <v>-1</v>
      </c>
      <c r="K180">
        <v>-1</v>
      </c>
      <c r="L180">
        <v>-1</v>
      </c>
    </row>
    <row r="181" spans="1:12" x14ac:dyDescent="0.3">
      <c r="A181">
        <v>-1</v>
      </c>
      <c r="B181">
        <v>-1</v>
      </c>
      <c r="C181">
        <v>-1</v>
      </c>
      <c r="D181">
        <v>-1</v>
      </c>
      <c r="E181">
        <v>-1</v>
      </c>
      <c r="F181">
        <v>-1</v>
      </c>
      <c r="G181">
        <v>-1</v>
      </c>
      <c r="H181">
        <v>-1</v>
      </c>
      <c r="I181">
        <v>-1</v>
      </c>
      <c r="J181">
        <v>-1</v>
      </c>
      <c r="K181">
        <v>-1</v>
      </c>
      <c r="L181">
        <v>-1</v>
      </c>
    </row>
    <row r="182" spans="1:12" x14ac:dyDescent="0.3">
      <c r="A182">
        <v>-1</v>
      </c>
      <c r="B182">
        <v>-1</v>
      </c>
      <c r="C182">
        <v>-1</v>
      </c>
      <c r="D182">
        <v>-1</v>
      </c>
      <c r="E182">
        <v>-1</v>
      </c>
      <c r="F182">
        <v>-1</v>
      </c>
      <c r="G182">
        <v>-1</v>
      </c>
      <c r="H182">
        <v>-1</v>
      </c>
      <c r="I182">
        <v>-1</v>
      </c>
      <c r="J182">
        <v>-1</v>
      </c>
      <c r="K182">
        <v>-1</v>
      </c>
      <c r="L182">
        <v>-1</v>
      </c>
    </row>
    <row r="183" spans="1:12" x14ac:dyDescent="0.3">
      <c r="A183">
        <v>-1</v>
      </c>
      <c r="B183">
        <v>-1</v>
      </c>
      <c r="C183">
        <v>-1</v>
      </c>
      <c r="D183">
        <v>-1</v>
      </c>
      <c r="E183">
        <v>-1</v>
      </c>
      <c r="F183">
        <v>-1</v>
      </c>
      <c r="G183">
        <v>-1</v>
      </c>
      <c r="H183">
        <v>-1</v>
      </c>
      <c r="I183">
        <v>-1</v>
      </c>
      <c r="J183">
        <v>-1</v>
      </c>
      <c r="K183">
        <v>-1</v>
      </c>
      <c r="L183">
        <v>-1</v>
      </c>
    </row>
    <row r="184" spans="1:12" x14ac:dyDescent="0.3">
      <c r="A184">
        <v>-1</v>
      </c>
      <c r="B184">
        <v>-1</v>
      </c>
      <c r="C184">
        <v>-1</v>
      </c>
      <c r="D184">
        <v>-1</v>
      </c>
      <c r="E184">
        <v>-1</v>
      </c>
      <c r="F184">
        <v>-1</v>
      </c>
      <c r="G184">
        <v>-1</v>
      </c>
      <c r="H184">
        <v>-1</v>
      </c>
      <c r="I184">
        <v>-1</v>
      </c>
      <c r="J184">
        <v>-1</v>
      </c>
      <c r="K184">
        <v>-1</v>
      </c>
      <c r="L184">
        <v>-1</v>
      </c>
    </row>
    <row r="185" spans="1:12" x14ac:dyDescent="0.3">
      <c r="A185">
        <v>-1</v>
      </c>
      <c r="B185">
        <v>-1</v>
      </c>
      <c r="C185">
        <v>-1</v>
      </c>
      <c r="D185">
        <v>-1</v>
      </c>
      <c r="E185">
        <v>-1</v>
      </c>
      <c r="F185">
        <v>-1</v>
      </c>
      <c r="G185">
        <v>-1</v>
      </c>
      <c r="H185">
        <v>-1</v>
      </c>
      <c r="I185">
        <v>-1</v>
      </c>
      <c r="J185">
        <v>-1</v>
      </c>
      <c r="K185">
        <v>-1</v>
      </c>
      <c r="L185">
        <v>-1</v>
      </c>
    </row>
    <row r="186" spans="1:12" x14ac:dyDescent="0.3">
      <c r="A186">
        <v>-1</v>
      </c>
      <c r="B186">
        <v>-1</v>
      </c>
      <c r="C186">
        <v>-1</v>
      </c>
      <c r="D186">
        <v>-1</v>
      </c>
      <c r="E186">
        <v>-1</v>
      </c>
      <c r="F186">
        <v>-1</v>
      </c>
      <c r="G186">
        <v>-1</v>
      </c>
      <c r="H186">
        <v>-1</v>
      </c>
      <c r="I186">
        <v>-1</v>
      </c>
      <c r="J186">
        <v>-1</v>
      </c>
      <c r="K186">
        <v>-1</v>
      </c>
      <c r="L186">
        <v>-1</v>
      </c>
    </row>
    <row r="187" spans="1:12" x14ac:dyDescent="0.3">
      <c r="A187">
        <v>-1</v>
      </c>
      <c r="B187">
        <v>-1</v>
      </c>
      <c r="C187">
        <v>-1</v>
      </c>
      <c r="D187">
        <v>-1</v>
      </c>
      <c r="E187">
        <v>-1</v>
      </c>
      <c r="F187">
        <v>-1</v>
      </c>
      <c r="G187">
        <v>-1</v>
      </c>
      <c r="H187">
        <v>-1</v>
      </c>
      <c r="I187">
        <v>-1</v>
      </c>
      <c r="J187">
        <v>-1</v>
      </c>
      <c r="K187">
        <v>-1</v>
      </c>
      <c r="L187">
        <v>-1</v>
      </c>
    </row>
    <row r="188" spans="1:12" x14ac:dyDescent="0.3">
      <c r="A188">
        <v>-1</v>
      </c>
      <c r="B188">
        <v>-1</v>
      </c>
      <c r="C188">
        <v>-1</v>
      </c>
      <c r="D188">
        <v>-1</v>
      </c>
      <c r="E188">
        <v>-1</v>
      </c>
      <c r="F188">
        <v>-1</v>
      </c>
      <c r="G188">
        <v>-1</v>
      </c>
      <c r="H188">
        <v>-1</v>
      </c>
      <c r="I188">
        <v>-1</v>
      </c>
      <c r="J188">
        <v>-1</v>
      </c>
      <c r="K188">
        <v>-1</v>
      </c>
      <c r="L188">
        <v>-1</v>
      </c>
    </row>
    <row r="189" spans="1:12" x14ac:dyDescent="0.3">
      <c r="A189">
        <v>-1</v>
      </c>
      <c r="B189">
        <v>-1</v>
      </c>
      <c r="C189">
        <v>-1</v>
      </c>
      <c r="D189">
        <v>-1</v>
      </c>
      <c r="E189">
        <v>-1</v>
      </c>
      <c r="F189">
        <v>-1</v>
      </c>
      <c r="G189">
        <v>-1</v>
      </c>
      <c r="H189">
        <v>-1</v>
      </c>
      <c r="I189">
        <v>-1</v>
      </c>
      <c r="J189">
        <v>-1</v>
      </c>
      <c r="K189">
        <v>-1</v>
      </c>
      <c r="L189">
        <v>-1</v>
      </c>
    </row>
    <row r="190" spans="1:12" x14ac:dyDescent="0.3">
      <c r="A190">
        <v>-1</v>
      </c>
      <c r="B190">
        <v>-1</v>
      </c>
      <c r="C190">
        <v>-1</v>
      </c>
      <c r="D190">
        <v>-1</v>
      </c>
      <c r="E190">
        <v>-1</v>
      </c>
      <c r="F190">
        <v>-1</v>
      </c>
      <c r="G190">
        <v>-1</v>
      </c>
      <c r="H190">
        <v>-1</v>
      </c>
      <c r="I190">
        <v>-1</v>
      </c>
      <c r="J190">
        <v>-1</v>
      </c>
      <c r="K190">
        <v>-1</v>
      </c>
      <c r="L190">
        <v>-1</v>
      </c>
    </row>
    <row r="191" spans="1:12" x14ac:dyDescent="0.3">
      <c r="A191">
        <v>-1</v>
      </c>
      <c r="B191">
        <v>-1</v>
      </c>
      <c r="C191">
        <v>-1</v>
      </c>
      <c r="D191">
        <v>-1</v>
      </c>
      <c r="E191">
        <v>-1</v>
      </c>
      <c r="F191">
        <v>-1</v>
      </c>
      <c r="G191">
        <v>-1</v>
      </c>
      <c r="H191">
        <v>-1</v>
      </c>
      <c r="I191">
        <v>-1</v>
      </c>
      <c r="J191">
        <v>-1</v>
      </c>
      <c r="K191">
        <v>-1</v>
      </c>
      <c r="L191">
        <v>-1</v>
      </c>
    </row>
    <row r="192" spans="1:12" x14ac:dyDescent="0.3">
      <c r="A192">
        <v>-1</v>
      </c>
      <c r="B192">
        <v>-1</v>
      </c>
      <c r="C192">
        <v>-1</v>
      </c>
      <c r="D192">
        <v>-1</v>
      </c>
      <c r="E192">
        <v>-1</v>
      </c>
      <c r="F192">
        <v>-1</v>
      </c>
      <c r="G192">
        <v>-1</v>
      </c>
      <c r="H192">
        <v>-1</v>
      </c>
      <c r="I192">
        <v>-1</v>
      </c>
      <c r="J192">
        <v>-1</v>
      </c>
      <c r="K192">
        <v>-1</v>
      </c>
      <c r="L192">
        <v>-1</v>
      </c>
    </row>
    <row r="193" spans="1:12" x14ac:dyDescent="0.3">
      <c r="A193">
        <v>-1</v>
      </c>
      <c r="B193">
        <v>-1</v>
      </c>
      <c r="C193">
        <v>-1</v>
      </c>
      <c r="D193">
        <v>-1</v>
      </c>
      <c r="E193">
        <v>-1</v>
      </c>
      <c r="F193">
        <v>-1</v>
      </c>
      <c r="G193">
        <v>-1</v>
      </c>
      <c r="H193">
        <v>-1</v>
      </c>
      <c r="I193">
        <v>-1</v>
      </c>
      <c r="J193">
        <v>-1</v>
      </c>
      <c r="K193">
        <v>-1</v>
      </c>
      <c r="L193">
        <v>-1</v>
      </c>
    </row>
    <row r="194" spans="1:12" x14ac:dyDescent="0.3">
      <c r="A194">
        <v>-1</v>
      </c>
      <c r="B194">
        <v>-1</v>
      </c>
      <c r="C194">
        <v>-1</v>
      </c>
      <c r="D194">
        <v>-1</v>
      </c>
      <c r="E194">
        <v>-1</v>
      </c>
      <c r="F194">
        <v>-1</v>
      </c>
      <c r="G194">
        <v>-1</v>
      </c>
      <c r="H194">
        <v>-1</v>
      </c>
      <c r="I194">
        <v>-1</v>
      </c>
      <c r="J194">
        <v>-1</v>
      </c>
      <c r="K194">
        <v>-1</v>
      </c>
      <c r="L194">
        <v>-1</v>
      </c>
    </row>
    <row r="195" spans="1:12" x14ac:dyDescent="0.3">
      <c r="A195">
        <v>-1</v>
      </c>
      <c r="B195">
        <v>-1</v>
      </c>
      <c r="C195">
        <v>-1</v>
      </c>
      <c r="D195">
        <v>-1</v>
      </c>
      <c r="E195">
        <v>-1</v>
      </c>
      <c r="F195">
        <v>-1</v>
      </c>
      <c r="G195">
        <v>-1</v>
      </c>
      <c r="H195">
        <v>-1</v>
      </c>
      <c r="I195">
        <v>-1</v>
      </c>
      <c r="J195">
        <v>-1</v>
      </c>
      <c r="K195">
        <v>-1</v>
      </c>
      <c r="L195">
        <v>-1</v>
      </c>
    </row>
    <row r="196" spans="1:12" x14ac:dyDescent="0.3">
      <c r="A196">
        <v>-1</v>
      </c>
      <c r="B196">
        <v>-1</v>
      </c>
      <c r="C196">
        <v>-1</v>
      </c>
      <c r="D196">
        <v>-1</v>
      </c>
      <c r="E196">
        <v>-1</v>
      </c>
      <c r="F196">
        <v>-1</v>
      </c>
      <c r="G196">
        <v>-1</v>
      </c>
      <c r="H196">
        <v>-1</v>
      </c>
      <c r="I196">
        <v>-1</v>
      </c>
      <c r="J196">
        <v>-1</v>
      </c>
      <c r="K196">
        <v>-1</v>
      </c>
      <c r="L196">
        <v>-1</v>
      </c>
    </row>
    <row r="197" spans="1:12" x14ac:dyDescent="0.3">
      <c r="A197">
        <v>-1</v>
      </c>
      <c r="B197">
        <v>-1</v>
      </c>
      <c r="C197">
        <v>-1</v>
      </c>
      <c r="D197">
        <v>-1</v>
      </c>
      <c r="E197">
        <v>-1</v>
      </c>
      <c r="F197">
        <v>-1</v>
      </c>
      <c r="G197">
        <v>-1</v>
      </c>
      <c r="H197">
        <v>-1</v>
      </c>
      <c r="I197">
        <v>-1</v>
      </c>
      <c r="J197">
        <v>-1</v>
      </c>
      <c r="K197">
        <v>-1</v>
      </c>
      <c r="L197">
        <v>-1</v>
      </c>
    </row>
    <row r="198" spans="1:12" x14ac:dyDescent="0.3">
      <c r="A198">
        <v>-1</v>
      </c>
      <c r="B198">
        <v>-1</v>
      </c>
      <c r="C198">
        <v>-1</v>
      </c>
      <c r="D198">
        <v>-1</v>
      </c>
      <c r="E198">
        <v>-1</v>
      </c>
      <c r="F198">
        <v>-1</v>
      </c>
      <c r="G198">
        <v>-1</v>
      </c>
      <c r="H198">
        <v>-1</v>
      </c>
      <c r="I198">
        <v>-1</v>
      </c>
      <c r="J198">
        <v>-1</v>
      </c>
      <c r="K198">
        <v>-1</v>
      </c>
      <c r="L198">
        <v>-1</v>
      </c>
    </row>
    <row r="199" spans="1:12" x14ac:dyDescent="0.3">
      <c r="A199">
        <v>-1</v>
      </c>
      <c r="B199">
        <v>-1</v>
      </c>
      <c r="C199">
        <v>-1</v>
      </c>
      <c r="D199">
        <v>-1</v>
      </c>
      <c r="E199">
        <v>-1</v>
      </c>
      <c r="F199">
        <v>-1</v>
      </c>
      <c r="G199">
        <v>-1</v>
      </c>
      <c r="H199">
        <v>-1</v>
      </c>
      <c r="I199">
        <v>-1</v>
      </c>
      <c r="J199">
        <v>-1</v>
      </c>
      <c r="K199">
        <v>-1</v>
      </c>
      <c r="L199">
        <v>-1</v>
      </c>
    </row>
    <row r="200" spans="1:12" x14ac:dyDescent="0.3">
      <c r="A200">
        <v>-1</v>
      </c>
      <c r="B200">
        <v>-1</v>
      </c>
      <c r="C200">
        <v>-1</v>
      </c>
      <c r="D200">
        <v>-1</v>
      </c>
      <c r="E200">
        <v>-1</v>
      </c>
      <c r="F200">
        <v>-1</v>
      </c>
      <c r="G200">
        <v>-1</v>
      </c>
      <c r="H200">
        <v>-1</v>
      </c>
      <c r="I200">
        <v>-1</v>
      </c>
      <c r="J200">
        <v>-1</v>
      </c>
      <c r="K200">
        <v>-1</v>
      </c>
      <c r="L200">
        <v>-1</v>
      </c>
    </row>
    <row r="201" spans="1:12" x14ac:dyDescent="0.3">
      <c r="A201">
        <v>-1</v>
      </c>
      <c r="B201">
        <v>-1</v>
      </c>
      <c r="C201">
        <v>-1</v>
      </c>
      <c r="D201">
        <v>-1</v>
      </c>
      <c r="E201">
        <v>-1</v>
      </c>
      <c r="F201">
        <v>-1</v>
      </c>
      <c r="G201">
        <v>-1</v>
      </c>
      <c r="H201">
        <v>-1</v>
      </c>
      <c r="I201">
        <v>-1</v>
      </c>
      <c r="J201">
        <v>-1</v>
      </c>
      <c r="K201">
        <v>-1</v>
      </c>
      <c r="L201">
        <v>-1</v>
      </c>
    </row>
    <row r="202" spans="1:12" x14ac:dyDescent="0.3">
      <c r="A202">
        <v>-1</v>
      </c>
      <c r="B202">
        <v>-1</v>
      </c>
      <c r="C202">
        <v>-1</v>
      </c>
      <c r="D202">
        <v>-1</v>
      </c>
      <c r="E202">
        <v>-1</v>
      </c>
      <c r="F202">
        <v>-1</v>
      </c>
      <c r="G202">
        <v>-1</v>
      </c>
      <c r="H202">
        <v>-1</v>
      </c>
      <c r="I202">
        <v>-1</v>
      </c>
      <c r="J202">
        <v>-1</v>
      </c>
      <c r="K202">
        <v>-1</v>
      </c>
      <c r="L202">
        <v>-1</v>
      </c>
    </row>
    <row r="203" spans="1:12" x14ac:dyDescent="0.3">
      <c r="A203">
        <v>-1</v>
      </c>
      <c r="B203">
        <v>-1</v>
      </c>
      <c r="C203">
        <v>-1</v>
      </c>
      <c r="D203">
        <v>-1</v>
      </c>
      <c r="E203">
        <v>-1</v>
      </c>
      <c r="F203">
        <v>-1</v>
      </c>
      <c r="G203">
        <v>-1</v>
      </c>
      <c r="H203">
        <v>-1</v>
      </c>
      <c r="I203">
        <v>-1</v>
      </c>
      <c r="J203">
        <v>-1</v>
      </c>
      <c r="K203">
        <v>-1</v>
      </c>
      <c r="L203">
        <v>-1</v>
      </c>
    </row>
    <row r="204" spans="1:12" x14ac:dyDescent="0.3">
      <c r="A204">
        <v>-1</v>
      </c>
      <c r="B204">
        <v>-1</v>
      </c>
      <c r="C204">
        <v>-1</v>
      </c>
      <c r="D204">
        <v>-1</v>
      </c>
      <c r="E204">
        <v>-1</v>
      </c>
      <c r="F204">
        <v>-1</v>
      </c>
      <c r="G204">
        <v>-1</v>
      </c>
      <c r="H204">
        <v>-1</v>
      </c>
      <c r="I204">
        <v>-1</v>
      </c>
      <c r="J204">
        <v>-1</v>
      </c>
      <c r="K204">
        <v>-1</v>
      </c>
      <c r="L204">
        <v>-1</v>
      </c>
    </row>
    <row r="205" spans="1:12" x14ac:dyDescent="0.3">
      <c r="A205">
        <v>-1</v>
      </c>
      <c r="B205">
        <v>-1</v>
      </c>
      <c r="C205">
        <v>-1</v>
      </c>
      <c r="D205">
        <v>-1</v>
      </c>
      <c r="E205">
        <v>-1</v>
      </c>
      <c r="F205">
        <v>-1</v>
      </c>
      <c r="G205">
        <v>-1</v>
      </c>
      <c r="H205">
        <v>-1</v>
      </c>
      <c r="I205">
        <v>-1</v>
      </c>
      <c r="J205">
        <v>-1</v>
      </c>
      <c r="K205">
        <v>-1</v>
      </c>
      <c r="L205">
        <v>-1</v>
      </c>
    </row>
    <row r="206" spans="1:12" x14ac:dyDescent="0.3">
      <c r="A206">
        <v>-1</v>
      </c>
      <c r="B206">
        <v>-1</v>
      </c>
      <c r="C206">
        <v>-1</v>
      </c>
      <c r="D206">
        <v>-1</v>
      </c>
      <c r="E206">
        <v>-1</v>
      </c>
      <c r="F206">
        <v>-1</v>
      </c>
      <c r="G206">
        <v>-1</v>
      </c>
      <c r="H206">
        <v>-1</v>
      </c>
      <c r="I206">
        <v>-1</v>
      </c>
      <c r="J206">
        <v>-1</v>
      </c>
      <c r="K206">
        <v>-1</v>
      </c>
      <c r="L206">
        <v>-1</v>
      </c>
    </row>
  </sheetData>
  <sheetProtection sheet="1" objects="1" scenarios="1"/>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9"/>
  <dimension ref="A1:J206"/>
  <sheetViews>
    <sheetView workbookViewId="0"/>
  </sheetViews>
  <sheetFormatPr baseColWidth="10" defaultRowHeight="14.4" x14ac:dyDescent="0.3"/>
  <sheetData>
    <row r="1" spans="1:10" x14ac:dyDescent="0.3">
      <c r="A1" t="s">
        <v>728</v>
      </c>
      <c r="B1" t="s">
        <v>729</v>
      </c>
      <c r="C1" t="s">
        <v>730</v>
      </c>
      <c r="D1" t="s">
        <v>731</v>
      </c>
      <c r="E1" t="s">
        <v>732</v>
      </c>
      <c r="F1" t="s">
        <v>733</v>
      </c>
      <c r="G1" t="s">
        <v>734</v>
      </c>
      <c r="H1" t="s">
        <v>735</v>
      </c>
      <c r="I1" t="s">
        <v>736</v>
      </c>
      <c r="J1" t="s">
        <v>737</v>
      </c>
    </row>
    <row r="2" spans="1:10" x14ac:dyDescent="0.3">
      <c r="A2">
        <v>2790</v>
      </c>
      <c r="B2">
        <v>2862.5</v>
      </c>
      <c r="C2">
        <v>2940</v>
      </c>
      <c r="D2">
        <v>3000</v>
      </c>
      <c r="E2">
        <v>3000</v>
      </c>
      <c r="F2">
        <v>2970</v>
      </c>
      <c r="G2">
        <v>2940</v>
      </c>
      <c r="H2">
        <v>2710</v>
      </c>
      <c r="I2">
        <v>3500</v>
      </c>
      <c r="J2">
        <v>-1</v>
      </c>
    </row>
    <row r="3" spans="1:10" x14ac:dyDescent="0.3">
      <c r="A3">
        <v>195</v>
      </c>
      <c r="B3">
        <v>317.5</v>
      </c>
      <c r="C3">
        <v>325</v>
      </c>
      <c r="D3">
        <v>330</v>
      </c>
      <c r="E3">
        <v>340</v>
      </c>
      <c r="F3">
        <v>350</v>
      </c>
      <c r="G3">
        <v>340</v>
      </c>
      <c r="H3">
        <v>412.5</v>
      </c>
      <c r="I3">
        <v>170</v>
      </c>
      <c r="J3">
        <v>-1</v>
      </c>
    </row>
    <row r="4" spans="1:10" x14ac:dyDescent="0.3">
      <c r="A4">
        <v>265</v>
      </c>
      <c r="B4">
        <v>320</v>
      </c>
      <c r="C4">
        <v>305</v>
      </c>
      <c r="D4">
        <v>315</v>
      </c>
      <c r="E4">
        <v>330</v>
      </c>
      <c r="F4">
        <v>345</v>
      </c>
      <c r="G4">
        <v>330</v>
      </c>
      <c r="H4">
        <v>342.5</v>
      </c>
      <c r="I4">
        <v>100</v>
      </c>
      <c r="J4">
        <v>-1</v>
      </c>
    </row>
    <row r="5" spans="1:10" x14ac:dyDescent="0.3">
      <c r="A5">
        <v>375</v>
      </c>
      <c r="B5">
        <v>952.5</v>
      </c>
      <c r="C5">
        <v>940</v>
      </c>
      <c r="D5">
        <v>965</v>
      </c>
      <c r="E5">
        <v>1000</v>
      </c>
      <c r="F5">
        <v>1040</v>
      </c>
      <c r="G5">
        <v>990</v>
      </c>
      <c r="H5">
        <v>1030</v>
      </c>
      <c r="I5">
        <v>390</v>
      </c>
      <c r="J5">
        <v>-1</v>
      </c>
    </row>
    <row r="6" spans="1:10" x14ac:dyDescent="0.3">
      <c r="A6">
        <v>670</v>
      </c>
      <c r="B6">
        <v>950</v>
      </c>
      <c r="C6">
        <v>940</v>
      </c>
      <c r="D6">
        <v>965</v>
      </c>
      <c r="E6">
        <v>1005</v>
      </c>
      <c r="F6">
        <v>1035</v>
      </c>
      <c r="G6">
        <v>990</v>
      </c>
      <c r="H6">
        <v>835</v>
      </c>
      <c r="I6">
        <v>70</v>
      </c>
      <c r="J6">
        <v>-1</v>
      </c>
    </row>
    <row r="7" spans="1:10" x14ac:dyDescent="0.3">
      <c r="A7">
        <v>2010</v>
      </c>
      <c r="B7">
        <v>-1</v>
      </c>
      <c r="C7">
        <v>-1</v>
      </c>
      <c r="D7">
        <v>-1</v>
      </c>
      <c r="E7">
        <v>-1</v>
      </c>
      <c r="F7">
        <v>0</v>
      </c>
      <c r="G7">
        <v>245</v>
      </c>
      <c r="H7">
        <v>330</v>
      </c>
      <c r="I7">
        <v>-1</v>
      </c>
      <c r="J7">
        <v>-1</v>
      </c>
    </row>
    <row r="8" spans="1:10" x14ac:dyDescent="0.3">
      <c r="A8">
        <v>-1</v>
      </c>
      <c r="B8">
        <v>380</v>
      </c>
      <c r="C8">
        <v>39</v>
      </c>
      <c r="D8">
        <v>37</v>
      </c>
      <c r="E8">
        <v>38</v>
      </c>
      <c r="F8">
        <v>200</v>
      </c>
      <c r="G8">
        <v>275</v>
      </c>
      <c r="H8">
        <v>650</v>
      </c>
      <c r="I8">
        <v>-1</v>
      </c>
      <c r="J8">
        <v>-1</v>
      </c>
    </row>
    <row r="9" spans="1:10" x14ac:dyDescent="0.3">
      <c r="A9">
        <v>-1</v>
      </c>
      <c r="B9">
        <v>475</v>
      </c>
      <c r="C9">
        <v>227</v>
      </c>
      <c r="D9">
        <v>100</v>
      </c>
      <c r="E9">
        <v>222</v>
      </c>
      <c r="F9">
        <v>300</v>
      </c>
      <c r="G9">
        <v>380</v>
      </c>
      <c r="H9">
        <v>870</v>
      </c>
      <c r="I9">
        <v>-1</v>
      </c>
      <c r="J9">
        <v>-1</v>
      </c>
    </row>
    <row r="10" spans="1:10" x14ac:dyDescent="0.3">
      <c r="A10">
        <v>-1</v>
      </c>
      <c r="B10">
        <v>500</v>
      </c>
      <c r="C10">
        <v>264</v>
      </c>
      <c r="D10">
        <v>120</v>
      </c>
      <c r="E10">
        <v>250</v>
      </c>
      <c r="F10">
        <v>330</v>
      </c>
      <c r="G10">
        <v>470</v>
      </c>
      <c r="H10">
        <v>1300</v>
      </c>
      <c r="I10">
        <v>-1</v>
      </c>
      <c r="J10">
        <v>-1</v>
      </c>
    </row>
    <row r="11" spans="1:10" x14ac:dyDescent="0.3">
      <c r="A11">
        <v>-1</v>
      </c>
      <c r="B11">
        <v>520</v>
      </c>
      <c r="C11">
        <v>294</v>
      </c>
      <c r="D11">
        <v>260</v>
      </c>
      <c r="E11">
        <v>310</v>
      </c>
      <c r="F11">
        <v>360</v>
      </c>
      <c r="G11">
        <v>500</v>
      </c>
      <c r="H11">
        <v>4750</v>
      </c>
      <c r="I11">
        <v>-1</v>
      </c>
      <c r="J11">
        <v>-1</v>
      </c>
    </row>
    <row r="12" spans="1:10" x14ac:dyDescent="0.3">
      <c r="A12">
        <v>-1</v>
      </c>
      <c r="B12">
        <v>540</v>
      </c>
      <c r="C12">
        <v>337</v>
      </c>
      <c r="D12">
        <v>300</v>
      </c>
      <c r="E12">
        <v>330</v>
      </c>
      <c r="F12">
        <v>390</v>
      </c>
      <c r="G12">
        <v>530</v>
      </c>
      <c r="H12">
        <v>-1</v>
      </c>
      <c r="I12">
        <v>-1</v>
      </c>
      <c r="J12">
        <v>-1</v>
      </c>
    </row>
    <row r="13" spans="1:10" x14ac:dyDescent="0.3">
      <c r="A13">
        <v>-1</v>
      </c>
      <c r="B13">
        <v>560</v>
      </c>
      <c r="C13">
        <v>360</v>
      </c>
      <c r="D13">
        <v>320</v>
      </c>
      <c r="E13">
        <v>353</v>
      </c>
      <c r="F13">
        <v>410</v>
      </c>
      <c r="G13">
        <v>550</v>
      </c>
      <c r="H13">
        <v>-1</v>
      </c>
      <c r="I13">
        <v>-1</v>
      </c>
      <c r="J13">
        <v>-1</v>
      </c>
    </row>
    <row r="14" spans="1:10" x14ac:dyDescent="0.3">
      <c r="A14">
        <v>-1</v>
      </c>
      <c r="B14">
        <v>590</v>
      </c>
      <c r="C14">
        <v>380</v>
      </c>
      <c r="D14">
        <v>342</v>
      </c>
      <c r="E14">
        <v>380</v>
      </c>
      <c r="F14">
        <v>470</v>
      </c>
      <c r="G14">
        <v>590</v>
      </c>
      <c r="H14">
        <v>-1</v>
      </c>
      <c r="I14">
        <v>-1</v>
      </c>
      <c r="J14">
        <v>-1</v>
      </c>
    </row>
    <row r="15" spans="1:10" x14ac:dyDescent="0.3">
      <c r="A15">
        <v>-1</v>
      </c>
      <c r="B15">
        <v>670</v>
      </c>
      <c r="C15">
        <v>400</v>
      </c>
      <c r="D15">
        <v>369</v>
      </c>
      <c r="E15">
        <v>400</v>
      </c>
      <c r="F15">
        <v>500</v>
      </c>
      <c r="G15">
        <v>640</v>
      </c>
      <c r="H15">
        <v>-1</v>
      </c>
      <c r="I15">
        <v>-1</v>
      </c>
      <c r="J15">
        <v>-1</v>
      </c>
    </row>
    <row r="16" spans="1:10" x14ac:dyDescent="0.3">
      <c r="A16">
        <v>-1</v>
      </c>
      <c r="B16">
        <v>720</v>
      </c>
      <c r="C16">
        <v>430</v>
      </c>
      <c r="D16">
        <v>395</v>
      </c>
      <c r="E16">
        <v>420</v>
      </c>
      <c r="F16">
        <v>520</v>
      </c>
      <c r="G16">
        <v>660</v>
      </c>
      <c r="H16">
        <v>-1</v>
      </c>
      <c r="I16">
        <v>-1</v>
      </c>
      <c r="J16">
        <v>-1</v>
      </c>
    </row>
    <row r="17" spans="1:10" x14ac:dyDescent="0.3">
      <c r="A17">
        <v>-1</v>
      </c>
      <c r="B17">
        <v>750</v>
      </c>
      <c r="C17">
        <v>450</v>
      </c>
      <c r="D17">
        <v>420</v>
      </c>
      <c r="E17">
        <v>445</v>
      </c>
      <c r="F17">
        <v>555</v>
      </c>
      <c r="G17">
        <v>680</v>
      </c>
      <c r="H17">
        <v>-1</v>
      </c>
      <c r="I17">
        <v>-1</v>
      </c>
      <c r="J17">
        <v>-1</v>
      </c>
    </row>
    <row r="18" spans="1:10" x14ac:dyDescent="0.3">
      <c r="A18">
        <v>-1</v>
      </c>
      <c r="B18">
        <v>800</v>
      </c>
      <c r="C18">
        <v>480</v>
      </c>
      <c r="D18">
        <v>440</v>
      </c>
      <c r="E18">
        <v>470</v>
      </c>
      <c r="F18">
        <v>580</v>
      </c>
      <c r="G18">
        <v>700</v>
      </c>
      <c r="H18">
        <v>-1</v>
      </c>
      <c r="I18">
        <v>-1</v>
      </c>
      <c r="J18">
        <v>-1</v>
      </c>
    </row>
    <row r="19" spans="1:10" x14ac:dyDescent="0.3">
      <c r="A19">
        <v>-1</v>
      </c>
      <c r="B19">
        <v>822</v>
      </c>
      <c r="C19">
        <v>500</v>
      </c>
      <c r="D19">
        <v>460</v>
      </c>
      <c r="E19">
        <v>490</v>
      </c>
      <c r="F19">
        <v>600</v>
      </c>
      <c r="G19">
        <v>770</v>
      </c>
      <c r="H19">
        <v>-1</v>
      </c>
      <c r="I19">
        <v>-1</v>
      </c>
      <c r="J19">
        <v>-1</v>
      </c>
    </row>
    <row r="20" spans="1:10" x14ac:dyDescent="0.3">
      <c r="A20">
        <v>-1</v>
      </c>
      <c r="B20">
        <v>850</v>
      </c>
      <c r="C20">
        <v>520</v>
      </c>
      <c r="D20">
        <v>480</v>
      </c>
      <c r="E20">
        <v>510</v>
      </c>
      <c r="F20">
        <v>640</v>
      </c>
      <c r="G20">
        <v>790</v>
      </c>
      <c r="H20">
        <v>-1</v>
      </c>
      <c r="I20">
        <v>-1</v>
      </c>
      <c r="J20">
        <v>-1</v>
      </c>
    </row>
    <row r="21" spans="1:10" x14ac:dyDescent="0.3">
      <c r="A21">
        <v>-1</v>
      </c>
      <c r="B21">
        <v>920</v>
      </c>
      <c r="C21">
        <v>540</v>
      </c>
      <c r="D21">
        <v>500</v>
      </c>
      <c r="E21">
        <v>530</v>
      </c>
      <c r="F21">
        <v>660</v>
      </c>
      <c r="G21">
        <v>820</v>
      </c>
      <c r="H21">
        <v>-1</v>
      </c>
      <c r="I21">
        <v>-1</v>
      </c>
      <c r="J21">
        <v>-1</v>
      </c>
    </row>
    <row r="22" spans="1:10" x14ac:dyDescent="0.3">
      <c r="A22">
        <v>-1</v>
      </c>
      <c r="B22">
        <v>940</v>
      </c>
      <c r="C22">
        <v>560</v>
      </c>
      <c r="D22">
        <v>520</v>
      </c>
      <c r="E22">
        <v>550</v>
      </c>
      <c r="F22">
        <v>680</v>
      </c>
      <c r="G22">
        <v>870</v>
      </c>
      <c r="H22">
        <v>-1</v>
      </c>
      <c r="I22">
        <v>-1</v>
      </c>
      <c r="J22">
        <v>-1</v>
      </c>
    </row>
    <row r="23" spans="1:10" x14ac:dyDescent="0.3">
      <c r="A23">
        <v>-1</v>
      </c>
      <c r="B23">
        <v>965</v>
      </c>
      <c r="C23">
        <v>590</v>
      </c>
      <c r="D23">
        <v>540</v>
      </c>
      <c r="E23">
        <v>580</v>
      </c>
      <c r="F23">
        <v>700</v>
      </c>
      <c r="G23">
        <v>900</v>
      </c>
      <c r="H23">
        <v>-1</v>
      </c>
      <c r="I23">
        <v>-1</v>
      </c>
      <c r="J23">
        <v>-1</v>
      </c>
    </row>
    <row r="24" spans="1:10" x14ac:dyDescent="0.3">
      <c r="A24">
        <v>-1</v>
      </c>
      <c r="B24">
        <v>990</v>
      </c>
      <c r="C24">
        <v>610</v>
      </c>
      <c r="D24">
        <v>560</v>
      </c>
      <c r="E24">
        <v>600</v>
      </c>
      <c r="F24">
        <v>725</v>
      </c>
      <c r="G24">
        <v>950</v>
      </c>
      <c r="H24">
        <v>-1</v>
      </c>
      <c r="I24">
        <v>-1</v>
      </c>
      <c r="J24">
        <v>-1</v>
      </c>
    </row>
    <row r="25" spans="1:10" x14ac:dyDescent="0.3">
      <c r="A25">
        <v>-1</v>
      </c>
      <c r="B25">
        <v>1039</v>
      </c>
      <c r="C25">
        <v>630</v>
      </c>
      <c r="D25">
        <v>580</v>
      </c>
      <c r="E25">
        <v>620</v>
      </c>
      <c r="F25">
        <v>750</v>
      </c>
      <c r="G25">
        <v>975</v>
      </c>
      <c r="H25">
        <v>-1</v>
      </c>
      <c r="I25">
        <v>-1</v>
      </c>
      <c r="J25">
        <v>-1</v>
      </c>
    </row>
    <row r="26" spans="1:10" x14ac:dyDescent="0.3">
      <c r="A26">
        <v>-1</v>
      </c>
      <c r="B26">
        <v>1090</v>
      </c>
      <c r="C26">
        <v>650</v>
      </c>
      <c r="D26">
        <v>600</v>
      </c>
      <c r="E26">
        <v>640</v>
      </c>
      <c r="F26">
        <v>770</v>
      </c>
      <c r="G26">
        <v>1010</v>
      </c>
      <c r="H26">
        <v>-1</v>
      </c>
      <c r="I26">
        <v>-1</v>
      </c>
      <c r="J26">
        <v>-1</v>
      </c>
    </row>
    <row r="27" spans="1:10" x14ac:dyDescent="0.3">
      <c r="A27">
        <v>-1</v>
      </c>
      <c r="B27">
        <v>1120</v>
      </c>
      <c r="C27">
        <v>670</v>
      </c>
      <c r="D27">
        <v>630</v>
      </c>
      <c r="E27">
        <v>660</v>
      </c>
      <c r="F27">
        <v>790</v>
      </c>
      <c r="G27">
        <v>1040</v>
      </c>
      <c r="H27">
        <v>-1</v>
      </c>
      <c r="I27">
        <v>-1</v>
      </c>
      <c r="J27">
        <v>-1</v>
      </c>
    </row>
    <row r="28" spans="1:10" x14ac:dyDescent="0.3">
      <c r="A28">
        <v>-1</v>
      </c>
      <c r="B28">
        <v>1180</v>
      </c>
      <c r="C28">
        <v>690</v>
      </c>
      <c r="D28">
        <v>650</v>
      </c>
      <c r="E28">
        <v>680</v>
      </c>
      <c r="F28">
        <v>810</v>
      </c>
      <c r="G28">
        <v>1110</v>
      </c>
      <c r="H28">
        <v>-1</v>
      </c>
      <c r="I28">
        <v>-1</v>
      </c>
      <c r="J28">
        <v>-1</v>
      </c>
    </row>
    <row r="29" spans="1:10" x14ac:dyDescent="0.3">
      <c r="A29">
        <v>-1</v>
      </c>
      <c r="B29">
        <v>1220</v>
      </c>
      <c r="C29">
        <v>710</v>
      </c>
      <c r="D29">
        <v>670</v>
      </c>
      <c r="E29">
        <v>700</v>
      </c>
      <c r="F29">
        <v>830</v>
      </c>
      <c r="G29">
        <v>1130</v>
      </c>
      <c r="H29">
        <v>-1</v>
      </c>
      <c r="I29">
        <v>-1</v>
      </c>
      <c r="J29">
        <v>-1</v>
      </c>
    </row>
    <row r="30" spans="1:10" x14ac:dyDescent="0.3">
      <c r="A30">
        <v>-1</v>
      </c>
      <c r="B30">
        <v>1250</v>
      </c>
      <c r="C30">
        <v>730</v>
      </c>
      <c r="D30">
        <v>690</v>
      </c>
      <c r="E30">
        <v>720</v>
      </c>
      <c r="F30">
        <v>865</v>
      </c>
      <c r="G30">
        <v>1150</v>
      </c>
      <c r="H30">
        <v>-1</v>
      </c>
      <c r="I30">
        <v>-1</v>
      </c>
      <c r="J30">
        <v>-1</v>
      </c>
    </row>
    <row r="31" spans="1:10" x14ac:dyDescent="0.3">
      <c r="A31">
        <v>-1</v>
      </c>
      <c r="B31">
        <v>1270</v>
      </c>
      <c r="C31">
        <v>750</v>
      </c>
      <c r="D31">
        <v>710</v>
      </c>
      <c r="E31">
        <v>740</v>
      </c>
      <c r="F31">
        <v>900</v>
      </c>
      <c r="G31">
        <v>1175</v>
      </c>
      <c r="H31">
        <v>-1</v>
      </c>
      <c r="I31">
        <v>-1</v>
      </c>
      <c r="J31">
        <v>-1</v>
      </c>
    </row>
    <row r="32" spans="1:10" x14ac:dyDescent="0.3">
      <c r="A32">
        <v>-1</v>
      </c>
      <c r="B32">
        <v>1300</v>
      </c>
      <c r="C32">
        <v>770</v>
      </c>
      <c r="D32">
        <v>730</v>
      </c>
      <c r="E32">
        <v>760</v>
      </c>
      <c r="F32">
        <v>920</v>
      </c>
      <c r="G32">
        <v>1200</v>
      </c>
      <c r="H32">
        <v>-1</v>
      </c>
      <c r="I32">
        <v>-1</v>
      </c>
      <c r="J32">
        <v>-1</v>
      </c>
    </row>
    <row r="33" spans="1:10" x14ac:dyDescent="0.3">
      <c r="A33">
        <v>-1</v>
      </c>
      <c r="B33">
        <v>1340</v>
      </c>
      <c r="C33">
        <v>790</v>
      </c>
      <c r="D33">
        <v>750</v>
      </c>
      <c r="E33">
        <v>780</v>
      </c>
      <c r="F33">
        <v>950</v>
      </c>
      <c r="G33">
        <v>1220</v>
      </c>
      <c r="H33">
        <v>-1</v>
      </c>
      <c r="I33">
        <v>-1</v>
      </c>
      <c r="J33">
        <v>-1</v>
      </c>
    </row>
    <row r="34" spans="1:10" x14ac:dyDescent="0.3">
      <c r="A34">
        <v>-1</v>
      </c>
      <c r="B34">
        <v>1365</v>
      </c>
      <c r="C34">
        <v>810</v>
      </c>
      <c r="D34">
        <v>770</v>
      </c>
      <c r="E34">
        <v>800</v>
      </c>
      <c r="F34">
        <v>970</v>
      </c>
      <c r="G34">
        <v>1240</v>
      </c>
      <c r="H34">
        <v>-1</v>
      </c>
      <c r="I34">
        <v>-1</v>
      </c>
      <c r="J34">
        <v>-1</v>
      </c>
    </row>
    <row r="35" spans="1:10" x14ac:dyDescent="0.3">
      <c r="A35">
        <v>-1</v>
      </c>
      <c r="B35">
        <v>1400</v>
      </c>
      <c r="C35">
        <v>830</v>
      </c>
      <c r="D35">
        <v>790</v>
      </c>
      <c r="E35">
        <v>820</v>
      </c>
      <c r="F35">
        <v>990</v>
      </c>
      <c r="G35">
        <v>1270</v>
      </c>
      <c r="H35">
        <v>-1</v>
      </c>
      <c r="I35">
        <v>-1</v>
      </c>
      <c r="J35">
        <v>-1</v>
      </c>
    </row>
    <row r="36" spans="1:10" x14ac:dyDescent="0.3">
      <c r="A36">
        <v>-1</v>
      </c>
      <c r="B36">
        <v>1430</v>
      </c>
      <c r="C36">
        <v>850</v>
      </c>
      <c r="D36">
        <v>810</v>
      </c>
      <c r="E36">
        <v>840</v>
      </c>
      <c r="F36">
        <v>1020</v>
      </c>
      <c r="G36">
        <v>1290</v>
      </c>
      <c r="H36">
        <v>-1</v>
      </c>
      <c r="I36">
        <v>-1</v>
      </c>
      <c r="J36">
        <v>-1</v>
      </c>
    </row>
    <row r="37" spans="1:10" x14ac:dyDescent="0.3">
      <c r="A37">
        <v>-1</v>
      </c>
      <c r="B37">
        <v>1450</v>
      </c>
      <c r="C37">
        <v>870</v>
      </c>
      <c r="D37">
        <v>830</v>
      </c>
      <c r="E37">
        <v>860</v>
      </c>
      <c r="F37">
        <v>1040</v>
      </c>
      <c r="G37">
        <v>1310</v>
      </c>
      <c r="H37">
        <v>-1</v>
      </c>
      <c r="I37">
        <v>-1</v>
      </c>
      <c r="J37">
        <v>-1</v>
      </c>
    </row>
    <row r="38" spans="1:10" x14ac:dyDescent="0.3">
      <c r="A38">
        <v>-1</v>
      </c>
      <c r="B38">
        <v>1470</v>
      </c>
      <c r="C38">
        <v>890</v>
      </c>
      <c r="D38">
        <v>853</v>
      </c>
      <c r="E38">
        <v>880</v>
      </c>
      <c r="F38">
        <v>1060</v>
      </c>
      <c r="G38">
        <v>1330</v>
      </c>
      <c r="H38">
        <v>-1</v>
      </c>
      <c r="I38">
        <v>-1</v>
      </c>
      <c r="J38">
        <v>-1</v>
      </c>
    </row>
    <row r="39" spans="1:10" x14ac:dyDescent="0.3">
      <c r="A39">
        <v>-1</v>
      </c>
      <c r="B39">
        <v>1490</v>
      </c>
      <c r="C39">
        <v>910</v>
      </c>
      <c r="D39">
        <v>875</v>
      </c>
      <c r="E39">
        <v>900</v>
      </c>
      <c r="F39">
        <v>1080</v>
      </c>
      <c r="G39">
        <v>1410</v>
      </c>
      <c r="H39">
        <v>-1</v>
      </c>
      <c r="I39">
        <v>-1</v>
      </c>
      <c r="J39">
        <v>-1</v>
      </c>
    </row>
    <row r="40" spans="1:10" x14ac:dyDescent="0.3">
      <c r="A40">
        <v>-1</v>
      </c>
      <c r="B40">
        <v>1520</v>
      </c>
      <c r="C40">
        <v>930</v>
      </c>
      <c r="D40">
        <v>900</v>
      </c>
      <c r="E40">
        <v>920</v>
      </c>
      <c r="F40">
        <v>1100</v>
      </c>
      <c r="G40">
        <v>1440</v>
      </c>
      <c r="H40">
        <v>-1</v>
      </c>
      <c r="I40">
        <v>-1</v>
      </c>
      <c r="J40">
        <v>-1</v>
      </c>
    </row>
    <row r="41" spans="1:10" x14ac:dyDescent="0.3">
      <c r="A41">
        <v>-1</v>
      </c>
      <c r="B41">
        <v>1550</v>
      </c>
      <c r="C41">
        <v>950</v>
      </c>
      <c r="D41">
        <v>920</v>
      </c>
      <c r="E41">
        <v>940</v>
      </c>
      <c r="F41">
        <v>1120</v>
      </c>
      <c r="G41">
        <v>1480</v>
      </c>
      <c r="H41">
        <v>-1</v>
      </c>
      <c r="I41">
        <v>-1</v>
      </c>
      <c r="J41">
        <v>-1</v>
      </c>
    </row>
    <row r="42" spans="1:10" x14ac:dyDescent="0.3">
      <c r="A42">
        <v>-1</v>
      </c>
      <c r="B42">
        <v>1600</v>
      </c>
      <c r="C42">
        <v>970</v>
      </c>
      <c r="D42">
        <v>940</v>
      </c>
      <c r="E42">
        <v>960</v>
      </c>
      <c r="F42">
        <v>1145</v>
      </c>
      <c r="G42">
        <v>1500</v>
      </c>
      <c r="H42">
        <v>-1</v>
      </c>
      <c r="I42">
        <v>-1</v>
      </c>
      <c r="J42">
        <v>-1</v>
      </c>
    </row>
    <row r="43" spans="1:10" x14ac:dyDescent="0.3">
      <c r="A43">
        <v>-1</v>
      </c>
      <c r="B43">
        <v>1620</v>
      </c>
      <c r="C43">
        <v>992</v>
      </c>
      <c r="D43">
        <v>960</v>
      </c>
      <c r="E43">
        <v>980</v>
      </c>
      <c r="F43">
        <v>1170</v>
      </c>
      <c r="G43">
        <v>1525</v>
      </c>
      <c r="H43">
        <v>-1</v>
      </c>
      <c r="I43">
        <v>-1</v>
      </c>
      <c r="J43">
        <v>-1</v>
      </c>
    </row>
    <row r="44" spans="1:10" x14ac:dyDescent="0.3">
      <c r="A44">
        <v>-1</v>
      </c>
      <c r="B44">
        <v>1640</v>
      </c>
      <c r="C44">
        <v>1020</v>
      </c>
      <c r="D44">
        <v>980</v>
      </c>
      <c r="E44">
        <v>1000</v>
      </c>
      <c r="F44">
        <v>1190</v>
      </c>
      <c r="G44">
        <v>1550</v>
      </c>
      <c r="H44">
        <v>-1</v>
      </c>
      <c r="I44">
        <v>-1</v>
      </c>
      <c r="J44">
        <v>-1</v>
      </c>
    </row>
    <row r="45" spans="1:10" x14ac:dyDescent="0.3">
      <c r="A45">
        <v>-1</v>
      </c>
      <c r="B45">
        <v>1660</v>
      </c>
      <c r="C45">
        <v>1040</v>
      </c>
      <c r="D45">
        <v>1000</v>
      </c>
      <c r="E45">
        <v>1020</v>
      </c>
      <c r="F45">
        <v>1215</v>
      </c>
      <c r="G45">
        <v>1600</v>
      </c>
      <c r="H45">
        <v>-1</v>
      </c>
      <c r="I45">
        <v>-1</v>
      </c>
      <c r="J45">
        <v>-1</v>
      </c>
    </row>
    <row r="46" spans="1:10" x14ac:dyDescent="0.3">
      <c r="A46">
        <v>-1</v>
      </c>
      <c r="B46">
        <v>1700</v>
      </c>
      <c r="C46">
        <v>1060</v>
      </c>
      <c r="D46">
        <v>1020</v>
      </c>
      <c r="E46">
        <v>1040</v>
      </c>
      <c r="F46">
        <v>1240</v>
      </c>
      <c r="G46">
        <v>1620</v>
      </c>
      <c r="H46">
        <v>-1</v>
      </c>
      <c r="I46">
        <v>-1</v>
      </c>
      <c r="J46">
        <v>-1</v>
      </c>
    </row>
    <row r="47" spans="1:10" x14ac:dyDescent="0.3">
      <c r="A47">
        <v>-1</v>
      </c>
      <c r="B47">
        <v>1725</v>
      </c>
      <c r="C47">
        <v>1080</v>
      </c>
      <c r="D47">
        <v>1040</v>
      </c>
      <c r="E47">
        <v>1060</v>
      </c>
      <c r="F47">
        <v>1270</v>
      </c>
      <c r="G47">
        <v>1640</v>
      </c>
      <c r="H47">
        <v>-1</v>
      </c>
      <c r="I47">
        <v>-1</v>
      </c>
      <c r="J47">
        <v>-1</v>
      </c>
    </row>
    <row r="48" spans="1:10" x14ac:dyDescent="0.3">
      <c r="A48">
        <v>-1</v>
      </c>
      <c r="B48">
        <v>1750</v>
      </c>
      <c r="C48">
        <v>1100</v>
      </c>
      <c r="D48">
        <v>1060</v>
      </c>
      <c r="E48">
        <v>1080</v>
      </c>
      <c r="F48">
        <v>1300</v>
      </c>
      <c r="G48">
        <v>1670</v>
      </c>
      <c r="H48">
        <v>-1</v>
      </c>
      <c r="I48">
        <v>-1</v>
      </c>
      <c r="J48">
        <v>-1</v>
      </c>
    </row>
    <row r="49" spans="1:10" x14ac:dyDescent="0.3">
      <c r="A49">
        <v>-1</v>
      </c>
      <c r="B49">
        <v>1770</v>
      </c>
      <c r="C49">
        <v>1120</v>
      </c>
      <c r="D49">
        <v>1080</v>
      </c>
      <c r="E49">
        <v>1100</v>
      </c>
      <c r="F49">
        <v>1330</v>
      </c>
      <c r="G49">
        <v>1690</v>
      </c>
      <c r="H49">
        <v>-1</v>
      </c>
      <c r="I49">
        <v>-1</v>
      </c>
      <c r="J49">
        <v>-1</v>
      </c>
    </row>
    <row r="50" spans="1:10" x14ac:dyDescent="0.3">
      <c r="A50">
        <v>-1</v>
      </c>
      <c r="B50">
        <v>1795</v>
      </c>
      <c r="C50">
        <v>1140</v>
      </c>
      <c r="D50">
        <v>1100</v>
      </c>
      <c r="E50">
        <v>1120</v>
      </c>
      <c r="F50">
        <v>1350</v>
      </c>
      <c r="G50">
        <v>1720</v>
      </c>
      <c r="H50">
        <v>-1</v>
      </c>
      <c r="I50">
        <v>-1</v>
      </c>
      <c r="J50">
        <v>-1</v>
      </c>
    </row>
    <row r="51" spans="1:10" x14ac:dyDescent="0.3">
      <c r="A51">
        <v>-1</v>
      </c>
      <c r="B51">
        <v>1820</v>
      </c>
      <c r="C51">
        <v>1160</v>
      </c>
      <c r="D51">
        <v>1120</v>
      </c>
      <c r="E51">
        <v>1140</v>
      </c>
      <c r="F51">
        <v>1380</v>
      </c>
      <c r="G51">
        <v>1740</v>
      </c>
      <c r="H51">
        <v>-1</v>
      </c>
      <c r="I51">
        <v>-1</v>
      </c>
      <c r="J51">
        <v>-1</v>
      </c>
    </row>
    <row r="52" spans="1:10" x14ac:dyDescent="0.3">
      <c r="A52">
        <v>-1</v>
      </c>
      <c r="B52">
        <v>1840</v>
      </c>
      <c r="C52">
        <v>1180</v>
      </c>
      <c r="D52">
        <v>1140</v>
      </c>
      <c r="E52">
        <v>1160</v>
      </c>
      <c r="F52">
        <v>1400</v>
      </c>
      <c r="G52">
        <v>1766</v>
      </c>
      <c r="H52">
        <v>-1</v>
      </c>
      <c r="I52">
        <v>-1</v>
      </c>
      <c r="J52">
        <v>-1</v>
      </c>
    </row>
    <row r="53" spans="1:10" x14ac:dyDescent="0.3">
      <c r="A53">
        <v>-1</v>
      </c>
      <c r="B53">
        <v>1860</v>
      </c>
      <c r="C53">
        <v>1200</v>
      </c>
      <c r="D53">
        <v>1160</v>
      </c>
      <c r="E53">
        <v>1180</v>
      </c>
      <c r="F53">
        <v>1425</v>
      </c>
      <c r="G53">
        <v>1800</v>
      </c>
      <c r="H53">
        <v>-1</v>
      </c>
      <c r="I53">
        <v>-1</v>
      </c>
      <c r="J53">
        <v>-1</v>
      </c>
    </row>
    <row r="54" spans="1:10" x14ac:dyDescent="0.3">
      <c r="A54">
        <v>-1</v>
      </c>
      <c r="B54">
        <v>1880</v>
      </c>
      <c r="C54">
        <v>1220</v>
      </c>
      <c r="D54">
        <v>1180</v>
      </c>
      <c r="E54">
        <v>1200</v>
      </c>
      <c r="F54">
        <v>1450</v>
      </c>
      <c r="G54">
        <v>1820</v>
      </c>
      <c r="H54">
        <v>-1</v>
      </c>
      <c r="I54">
        <v>-1</v>
      </c>
      <c r="J54">
        <v>-1</v>
      </c>
    </row>
    <row r="55" spans="1:10" x14ac:dyDescent="0.3">
      <c r="A55">
        <v>-1</v>
      </c>
      <c r="B55">
        <v>1900</v>
      </c>
      <c r="C55">
        <v>1240</v>
      </c>
      <c r="D55">
        <v>1200</v>
      </c>
      <c r="E55">
        <v>1220</v>
      </c>
      <c r="F55">
        <v>1470</v>
      </c>
      <c r="G55">
        <v>1840</v>
      </c>
      <c r="H55">
        <v>-1</v>
      </c>
      <c r="I55">
        <v>-1</v>
      </c>
      <c r="J55">
        <v>-1</v>
      </c>
    </row>
    <row r="56" spans="1:10" x14ac:dyDescent="0.3">
      <c r="A56">
        <v>-1</v>
      </c>
      <c r="B56">
        <v>4470</v>
      </c>
      <c r="C56">
        <v>1260</v>
      </c>
      <c r="D56">
        <v>1220</v>
      </c>
      <c r="E56">
        <v>1240</v>
      </c>
      <c r="F56">
        <v>1490</v>
      </c>
      <c r="G56">
        <v>1860</v>
      </c>
      <c r="H56">
        <v>-1</v>
      </c>
      <c r="I56">
        <v>-1</v>
      </c>
      <c r="J56">
        <v>-1</v>
      </c>
    </row>
    <row r="57" spans="1:10" x14ac:dyDescent="0.3">
      <c r="A57">
        <v>-1</v>
      </c>
      <c r="B57">
        <v>4490</v>
      </c>
      <c r="C57">
        <v>1280</v>
      </c>
      <c r="D57">
        <v>1240</v>
      </c>
      <c r="E57">
        <v>1260</v>
      </c>
      <c r="F57">
        <v>1510</v>
      </c>
      <c r="G57">
        <v>1900</v>
      </c>
      <c r="H57">
        <v>-1</v>
      </c>
      <c r="I57">
        <v>-1</v>
      </c>
      <c r="J57">
        <v>-1</v>
      </c>
    </row>
    <row r="58" spans="1:10" x14ac:dyDescent="0.3">
      <c r="A58">
        <v>-1</v>
      </c>
      <c r="B58">
        <v>4538</v>
      </c>
      <c r="C58">
        <v>1300</v>
      </c>
      <c r="D58">
        <v>1260</v>
      </c>
      <c r="E58">
        <v>1280</v>
      </c>
      <c r="F58">
        <v>1535</v>
      </c>
      <c r="G58">
        <v>1935</v>
      </c>
      <c r="H58">
        <v>-1</v>
      </c>
      <c r="I58">
        <v>-1</v>
      </c>
      <c r="J58">
        <v>-1</v>
      </c>
    </row>
    <row r="59" spans="1:10" x14ac:dyDescent="0.3">
      <c r="A59">
        <v>-1</v>
      </c>
      <c r="B59">
        <v>4650</v>
      </c>
      <c r="C59">
        <v>1320</v>
      </c>
      <c r="D59">
        <v>1280</v>
      </c>
      <c r="E59">
        <v>1300</v>
      </c>
      <c r="F59">
        <v>1560</v>
      </c>
      <c r="G59">
        <v>4616</v>
      </c>
      <c r="H59">
        <v>-1</v>
      </c>
      <c r="I59">
        <v>-1</v>
      </c>
      <c r="J59">
        <v>-1</v>
      </c>
    </row>
    <row r="60" spans="1:10" x14ac:dyDescent="0.3">
      <c r="A60">
        <v>-1</v>
      </c>
      <c r="B60">
        <v>4675</v>
      </c>
      <c r="C60">
        <v>1345</v>
      </c>
      <c r="D60">
        <v>1300</v>
      </c>
      <c r="E60">
        <v>1320</v>
      </c>
      <c r="F60">
        <v>1580</v>
      </c>
      <c r="G60">
        <v>4640</v>
      </c>
      <c r="H60">
        <v>-1</v>
      </c>
      <c r="I60">
        <v>-1</v>
      </c>
      <c r="J60">
        <v>-1</v>
      </c>
    </row>
    <row r="61" spans="1:10" x14ac:dyDescent="0.3">
      <c r="A61">
        <v>-1</v>
      </c>
      <c r="B61">
        <v>4800</v>
      </c>
      <c r="C61">
        <v>1365</v>
      </c>
      <c r="D61">
        <v>1320</v>
      </c>
      <c r="E61">
        <v>1340</v>
      </c>
      <c r="F61">
        <v>1600</v>
      </c>
      <c r="G61">
        <v>4670</v>
      </c>
      <c r="H61">
        <v>-1</v>
      </c>
      <c r="I61">
        <v>-1</v>
      </c>
      <c r="J61">
        <v>-1</v>
      </c>
    </row>
    <row r="62" spans="1:10" x14ac:dyDescent="0.3">
      <c r="A62">
        <v>-1</v>
      </c>
      <c r="B62">
        <v>4880</v>
      </c>
      <c r="C62">
        <v>1390</v>
      </c>
      <c r="D62">
        <v>1340</v>
      </c>
      <c r="E62">
        <v>1360</v>
      </c>
      <c r="F62">
        <v>1620</v>
      </c>
      <c r="G62">
        <v>4700</v>
      </c>
      <c r="H62">
        <v>-1</v>
      </c>
      <c r="I62">
        <v>-1</v>
      </c>
      <c r="J62">
        <v>-1</v>
      </c>
    </row>
    <row r="63" spans="1:10" x14ac:dyDescent="0.3">
      <c r="A63">
        <v>-1</v>
      </c>
      <c r="B63">
        <v>4950</v>
      </c>
      <c r="C63">
        <v>1410</v>
      </c>
      <c r="D63">
        <v>1360</v>
      </c>
      <c r="E63">
        <v>1380</v>
      </c>
      <c r="F63">
        <v>1645</v>
      </c>
      <c r="G63">
        <v>4725</v>
      </c>
      <c r="H63">
        <v>-1</v>
      </c>
      <c r="I63">
        <v>-1</v>
      </c>
      <c r="J63">
        <v>-1</v>
      </c>
    </row>
    <row r="64" spans="1:10" x14ac:dyDescent="0.3">
      <c r="A64">
        <v>-1</v>
      </c>
      <c r="B64">
        <v>5130</v>
      </c>
      <c r="C64">
        <v>1435</v>
      </c>
      <c r="D64">
        <v>1380</v>
      </c>
      <c r="E64">
        <v>1400</v>
      </c>
      <c r="F64">
        <v>1670</v>
      </c>
      <c r="G64">
        <v>4748</v>
      </c>
      <c r="H64">
        <v>-1</v>
      </c>
      <c r="I64">
        <v>-1</v>
      </c>
      <c r="J64">
        <v>-1</v>
      </c>
    </row>
    <row r="65" spans="1:10" x14ac:dyDescent="0.3">
      <c r="A65">
        <v>-1</v>
      </c>
      <c r="B65">
        <v>5220</v>
      </c>
      <c r="C65">
        <v>1455</v>
      </c>
      <c r="D65">
        <v>1400</v>
      </c>
      <c r="E65">
        <v>1420</v>
      </c>
      <c r="F65">
        <v>1690</v>
      </c>
      <c r="G65">
        <v>4800</v>
      </c>
      <c r="H65">
        <v>-1</v>
      </c>
      <c r="I65">
        <v>-1</v>
      </c>
      <c r="J65">
        <v>-1</v>
      </c>
    </row>
    <row r="66" spans="1:10" x14ac:dyDescent="0.3">
      <c r="A66">
        <v>-1</v>
      </c>
      <c r="B66">
        <v>5550</v>
      </c>
      <c r="C66">
        <v>1480</v>
      </c>
      <c r="D66">
        <v>1420</v>
      </c>
      <c r="E66">
        <v>1440</v>
      </c>
      <c r="F66">
        <v>1710</v>
      </c>
      <c r="G66">
        <v>4910</v>
      </c>
      <c r="H66">
        <v>-1</v>
      </c>
      <c r="I66">
        <v>-1</v>
      </c>
      <c r="J66">
        <v>-1</v>
      </c>
    </row>
    <row r="67" spans="1:10" x14ac:dyDescent="0.3">
      <c r="A67">
        <v>-1</v>
      </c>
      <c r="B67">
        <v>6000</v>
      </c>
      <c r="C67">
        <v>1500</v>
      </c>
      <c r="D67">
        <v>1440</v>
      </c>
      <c r="E67">
        <v>1460</v>
      </c>
      <c r="F67">
        <v>1730</v>
      </c>
      <c r="G67">
        <v>4950</v>
      </c>
      <c r="H67">
        <v>-1</v>
      </c>
      <c r="I67">
        <v>-1</v>
      </c>
      <c r="J67">
        <v>-1</v>
      </c>
    </row>
    <row r="68" spans="1:10" x14ac:dyDescent="0.3">
      <c r="A68">
        <v>-1</v>
      </c>
      <c r="B68">
        <v>-1</v>
      </c>
      <c r="C68">
        <v>1525</v>
      </c>
      <c r="D68">
        <v>1460</v>
      </c>
      <c r="E68">
        <v>1480</v>
      </c>
      <c r="F68">
        <v>1750</v>
      </c>
      <c r="G68">
        <v>5030</v>
      </c>
      <c r="H68">
        <v>-1</v>
      </c>
      <c r="I68">
        <v>-1</v>
      </c>
      <c r="J68">
        <v>-1</v>
      </c>
    </row>
    <row r="69" spans="1:10" x14ac:dyDescent="0.3">
      <c r="A69">
        <v>-1</v>
      </c>
      <c r="B69">
        <v>-1</v>
      </c>
      <c r="C69">
        <v>1545</v>
      </c>
      <c r="D69">
        <v>1480</v>
      </c>
      <c r="E69">
        <v>1500</v>
      </c>
      <c r="F69">
        <v>1770</v>
      </c>
      <c r="G69">
        <v>5155</v>
      </c>
      <c r="H69">
        <v>-1</v>
      </c>
      <c r="I69">
        <v>-1</v>
      </c>
      <c r="J69">
        <v>-1</v>
      </c>
    </row>
    <row r="70" spans="1:10" x14ac:dyDescent="0.3">
      <c r="A70">
        <v>-1</v>
      </c>
      <c r="B70">
        <v>-1</v>
      </c>
      <c r="C70">
        <v>1565</v>
      </c>
      <c r="D70">
        <v>1500</v>
      </c>
      <c r="E70">
        <v>1520</v>
      </c>
      <c r="F70">
        <v>1790</v>
      </c>
      <c r="G70">
        <v>5480</v>
      </c>
      <c r="H70">
        <v>-1</v>
      </c>
      <c r="I70">
        <v>-1</v>
      </c>
      <c r="J70">
        <v>-1</v>
      </c>
    </row>
    <row r="71" spans="1:10" x14ac:dyDescent="0.3">
      <c r="A71">
        <v>-1</v>
      </c>
      <c r="B71">
        <v>-1</v>
      </c>
      <c r="C71">
        <v>1585</v>
      </c>
      <c r="D71">
        <v>1520</v>
      </c>
      <c r="E71">
        <v>1540</v>
      </c>
      <c r="F71">
        <v>1810</v>
      </c>
      <c r="G71">
        <v>5870</v>
      </c>
      <c r="H71">
        <v>-1</v>
      </c>
      <c r="I71">
        <v>-1</v>
      </c>
      <c r="J71">
        <v>-1</v>
      </c>
    </row>
    <row r="72" spans="1:10" x14ac:dyDescent="0.3">
      <c r="A72">
        <v>-1</v>
      </c>
      <c r="B72">
        <v>-1</v>
      </c>
      <c r="C72">
        <v>1605</v>
      </c>
      <c r="D72">
        <v>1540</v>
      </c>
      <c r="E72">
        <v>1560</v>
      </c>
      <c r="F72">
        <v>1830</v>
      </c>
      <c r="G72">
        <v>6420</v>
      </c>
      <c r="H72">
        <v>-1</v>
      </c>
      <c r="I72">
        <v>-1</v>
      </c>
      <c r="J72">
        <v>-1</v>
      </c>
    </row>
    <row r="73" spans="1:10" x14ac:dyDescent="0.3">
      <c r="A73">
        <v>-1</v>
      </c>
      <c r="B73">
        <v>-1</v>
      </c>
      <c r="C73">
        <v>1625</v>
      </c>
      <c r="D73">
        <v>1560</v>
      </c>
      <c r="E73">
        <v>1580</v>
      </c>
      <c r="F73">
        <v>1850</v>
      </c>
      <c r="G73">
        <v>-1</v>
      </c>
      <c r="H73">
        <v>-1</v>
      </c>
      <c r="I73">
        <v>-1</v>
      </c>
      <c r="J73">
        <v>-1</v>
      </c>
    </row>
    <row r="74" spans="1:10" x14ac:dyDescent="0.3">
      <c r="A74">
        <v>-1</v>
      </c>
      <c r="B74">
        <v>-1</v>
      </c>
      <c r="C74">
        <v>1650</v>
      </c>
      <c r="D74">
        <v>1580</v>
      </c>
      <c r="E74">
        <v>1600</v>
      </c>
      <c r="F74">
        <v>1870</v>
      </c>
      <c r="G74">
        <v>-1</v>
      </c>
      <c r="H74">
        <v>-1</v>
      </c>
      <c r="I74">
        <v>-1</v>
      </c>
      <c r="J74">
        <v>-1</v>
      </c>
    </row>
    <row r="75" spans="1:10" x14ac:dyDescent="0.3">
      <c r="A75">
        <v>-1</v>
      </c>
      <c r="B75">
        <v>-1</v>
      </c>
      <c r="C75">
        <v>1670</v>
      </c>
      <c r="D75">
        <v>1600</v>
      </c>
      <c r="E75">
        <v>1620</v>
      </c>
      <c r="F75">
        <v>1890</v>
      </c>
      <c r="G75">
        <v>-1</v>
      </c>
      <c r="H75">
        <v>-1</v>
      </c>
      <c r="I75">
        <v>-1</v>
      </c>
      <c r="J75">
        <v>-1</v>
      </c>
    </row>
    <row r="76" spans="1:10" x14ac:dyDescent="0.3">
      <c r="A76">
        <v>-1</v>
      </c>
      <c r="B76">
        <v>-1</v>
      </c>
      <c r="C76">
        <v>1690</v>
      </c>
      <c r="D76">
        <v>1620</v>
      </c>
      <c r="E76">
        <v>1640</v>
      </c>
      <c r="F76">
        <v>1910</v>
      </c>
      <c r="G76">
        <v>-1</v>
      </c>
      <c r="H76">
        <v>-1</v>
      </c>
      <c r="I76">
        <v>-1</v>
      </c>
      <c r="J76">
        <v>-1</v>
      </c>
    </row>
    <row r="77" spans="1:10" x14ac:dyDescent="0.3">
      <c r="A77">
        <v>-1</v>
      </c>
      <c r="B77">
        <v>-1</v>
      </c>
      <c r="C77">
        <v>1710</v>
      </c>
      <c r="D77">
        <v>1640</v>
      </c>
      <c r="E77">
        <v>1660</v>
      </c>
      <c r="F77">
        <v>4720</v>
      </c>
      <c r="G77">
        <v>-1</v>
      </c>
      <c r="H77">
        <v>-1</v>
      </c>
      <c r="I77">
        <v>-1</v>
      </c>
      <c r="J77">
        <v>-1</v>
      </c>
    </row>
    <row r="78" spans="1:10" x14ac:dyDescent="0.3">
      <c r="A78">
        <v>-1</v>
      </c>
      <c r="B78">
        <v>-1</v>
      </c>
      <c r="C78">
        <v>1730</v>
      </c>
      <c r="D78">
        <v>1660</v>
      </c>
      <c r="E78">
        <v>1680</v>
      </c>
      <c r="F78">
        <v>4740</v>
      </c>
      <c r="G78">
        <v>-1</v>
      </c>
      <c r="H78">
        <v>-1</v>
      </c>
      <c r="I78">
        <v>-1</v>
      </c>
      <c r="J78">
        <v>-1</v>
      </c>
    </row>
    <row r="79" spans="1:10" x14ac:dyDescent="0.3">
      <c r="A79">
        <v>-1</v>
      </c>
      <c r="B79">
        <v>-1</v>
      </c>
      <c r="C79">
        <v>1750</v>
      </c>
      <c r="D79">
        <v>1680</v>
      </c>
      <c r="E79">
        <v>1700</v>
      </c>
      <c r="F79">
        <v>4760</v>
      </c>
      <c r="G79">
        <v>-1</v>
      </c>
      <c r="H79">
        <v>-1</v>
      </c>
      <c r="I79">
        <v>-1</v>
      </c>
      <c r="J79">
        <v>-1</v>
      </c>
    </row>
    <row r="80" spans="1:10" x14ac:dyDescent="0.3">
      <c r="A80">
        <v>-1</v>
      </c>
      <c r="B80">
        <v>-1</v>
      </c>
      <c r="C80">
        <v>1770</v>
      </c>
      <c r="D80">
        <v>1700</v>
      </c>
      <c r="E80">
        <v>1720</v>
      </c>
      <c r="F80">
        <v>4785</v>
      </c>
      <c r="G80">
        <v>-1</v>
      </c>
      <c r="H80">
        <v>-1</v>
      </c>
      <c r="I80">
        <v>-1</v>
      </c>
      <c r="J80">
        <v>-1</v>
      </c>
    </row>
    <row r="81" spans="1:10" x14ac:dyDescent="0.3">
      <c r="A81">
        <v>-1</v>
      </c>
      <c r="B81">
        <v>-1</v>
      </c>
      <c r="C81">
        <v>1790</v>
      </c>
      <c r="D81">
        <v>1720</v>
      </c>
      <c r="E81">
        <v>1740</v>
      </c>
      <c r="F81">
        <v>4810</v>
      </c>
      <c r="G81">
        <v>-1</v>
      </c>
      <c r="H81">
        <v>-1</v>
      </c>
      <c r="I81">
        <v>-1</v>
      </c>
      <c r="J81">
        <v>-1</v>
      </c>
    </row>
    <row r="82" spans="1:10" x14ac:dyDescent="0.3">
      <c r="A82">
        <v>-1</v>
      </c>
      <c r="B82">
        <v>-1</v>
      </c>
      <c r="C82">
        <v>1810</v>
      </c>
      <c r="D82">
        <v>1740</v>
      </c>
      <c r="E82">
        <v>1760</v>
      </c>
      <c r="F82">
        <v>4830</v>
      </c>
      <c r="G82">
        <v>-1</v>
      </c>
      <c r="H82">
        <v>-1</v>
      </c>
      <c r="I82">
        <v>-1</v>
      </c>
      <c r="J82">
        <v>-1</v>
      </c>
    </row>
    <row r="83" spans="1:10" x14ac:dyDescent="0.3">
      <c r="A83">
        <v>-1</v>
      </c>
      <c r="B83">
        <v>-1</v>
      </c>
      <c r="C83">
        <v>1835</v>
      </c>
      <c r="D83">
        <v>1760</v>
      </c>
      <c r="E83">
        <v>1780</v>
      </c>
      <c r="F83">
        <v>4850</v>
      </c>
      <c r="G83">
        <v>-1</v>
      </c>
      <c r="H83">
        <v>-1</v>
      </c>
      <c r="I83">
        <v>-1</v>
      </c>
      <c r="J83">
        <v>-1</v>
      </c>
    </row>
    <row r="84" spans="1:10" x14ac:dyDescent="0.3">
      <c r="A84">
        <v>-1</v>
      </c>
      <c r="B84">
        <v>-1</v>
      </c>
      <c r="C84">
        <v>1865</v>
      </c>
      <c r="D84">
        <v>1780</v>
      </c>
      <c r="E84">
        <v>1800</v>
      </c>
      <c r="F84">
        <v>4870</v>
      </c>
      <c r="G84">
        <v>-1</v>
      </c>
      <c r="H84">
        <v>-1</v>
      </c>
      <c r="I84">
        <v>-1</v>
      </c>
      <c r="J84">
        <v>-1</v>
      </c>
    </row>
    <row r="85" spans="1:10" x14ac:dyDescent="0.3">
      <c r="A85">
        <v>-1</v>
      </c>
      <c r="B85">
        <v>-1</v>
      </c>
      <c r="C85">
        <v>1885</v>
      </c>
      <c r="D85">
        <v>1800</v>
      </c>
      <c r="E85">
        <v>1820</v>
      </c>
      <c r="F85">
        <v>4900</v>
      </c>
      <c r="G85">
        <v>-1</v>
      </c>
      <c r="H85">
        <v>-1</v>
      </c>
      <c r="I85">
        <v>-1</v>
      </c>
      <c r="J85">
        <v>-1</v>
      </c>
    </row>
    <row r="86" spans="1:10" x14ac:dyDescent="0.3">
      <c r="A86">
        <v>-1</v>
      </c>
      <c r="B86">
        <v>-1</v>
      </c>
      <c r="C86">
        <v>1905</v>
      </c>
      <c r="D86">
        <v>1820</v>
      </c>
      <c r="E86">
        <v>1840</v>
      </c>
      <c r="F86">
        <v>4920</v>
      </c>
      <c r="G86">
        <v>-1</v>
      </c>
      <c r="H86">
        <v>-1</v>
      </c>
      <c r="I86">
        <v>-1</v>
      </c>
      <c r="J86">
        <v>-1</v>
      </c>
    </row>
    <row r="87" spans="1:10" x14ac:dyDescent="0.3">
      <c r="A87">
        <v>-1</v>
      </c>
      <c r="B87">
        <v>-1</v>
      </c>
      <c r="C87">
        <v>1925</v>
      </c>
      <c r="D87">
        <v>1840</v>
      </c>
      <c r="E87">
        <v>1860</v>
      </c>
      <c r="F87">
        <v>4940</v>
      </c>
      <c r="G87">
        <v>-1</v>
      </c>
      <c r="H87">
        <v>-1</v>
      </c>
      <c r="I87">
        <v>-1</v>
      </c>
      <c r="J87">
        <v>-1</v>
      </c>
    </row>
    <row r="88" spans="1:10" x14ac:dyDescent="0.3">
      <c r="A88">
        <v>-1</v>
      </c>
      <c r="B88">
        <v>-1</v>
      </c>
      <c r="C88">
        <v>1950</v>
      </c>
      <c r="D88">
        <v>1860</v>
      </c>
      <c r="E88">
        <v>1880</v>
      </c>
      <c r="F88">
        <v>4963</v>
      </c>
      <c r="G88">
        <v>-1</v>
      </c>
      <c r="H88">
        <v>-1</v>
      </c>
      <c r="I88">
        <v>-1</v>
      </c>
      <c r="J88">
        <v>-1</v>
      </c>
    </row>
    <row r="89" spans="1:10" x14ac:dyDescent="0.3">
      <c r="A89">
        <v>-1</v>
      </c>
      <c r="B89">
        <v>-1</v>
      </c>
      <c r="C89">
        <v>1970</v>
      </c>
      <c r="D89">
        <v>1880</v>
      </c>
      <c r="E89">
        <v>1900</v>
      </c>
      <c r="F89">
        <v>4990</v>
      </c>
      <c r="G89">
        <v>-1</v>
      </c>
      <c r="H89">
        <v>-1</v>
      </c>
      <c r="I89">
        <v>-1</v>
      </c>
      <c r="J89">
        <v>-1</v>
      </c>
    </row>
    <row r="90" spans="1:10" x14ac:dyDescent="0.3">
      <c r="A90">
        <v>-1</v>
      </c>
      <c r="B90">
        <v>-1</v>
      </c>
      <c r="C90">
        <v>1990</v>
      </c>
      <c r="D90">
        <v>1900</v>
      </c>
      <c r="E90">
        <v>1920</v>
      </c>
      <c r="F90">
        <v>5040</v>
      </c>
      <c r="G90">
        <v>-1</v>
      </c>
      <c r="H90">
        <v>-1</v>
      </c>
      <c r="I90">
        <v>-1</v>
      </c>
      <c r="J90">
        <v>-1</v>
      </c>
    </row>
    <row r="91" spans="1:10" x14ac:dyDescent="0.3">
      <c r="A91">
        <v>-1</v>
      </c>
      <c r="B91">
        <v>-1</v>
      </c>
      <c r="C91">
        <v>4520</v>
      </c>
      <c r="D91">
        <v>1920</v>
      </c>
      <c r="E91">
        <v>1940</v>
      </c>
      <c r="F91">
        <v>5060</v>
      </c>
      <c r="G91">
        <v>-1</v>
      </c>
      <c r="H91">
        <v>-1</v>
      </c>
      <c r="I91">
        <v>-1</v>
      </c>
      <c r="J91">
        <v>-1</v>
      </c>
    </row>
    <row r="92" spans="1:10" x14ac:dyDescent="0.3">
      <c r="A92">
        <v>-1</v>
      </c>
      <c r="B92">
        <v>-1</v>
      </c>
      <c r="C92">
        <v>4540</v>
      </c>
      <c r="D92">
        <v>1940</v>
      </c>
      <c r="E92">
        <v>1960</v>
      </c>
      <c r="F92">
        <v>5080</v>
      </c>
      <c r="G92">
        <v>-1</v>
      </c>
      <c r="H92">
        <v>-1</v>
      </c>
      <c r="I92">
        <v>-1</v>
      </c>
      <c r="J92">
        <v>-1</v>
      </c>
    </row>
    <row r="93" spans="1:10" x14ac:dyDescent="0.3">
      <c r="A93">
        <v>-1</v>
      </c>
      <c r="B93">
        <v>-1</v>
      </c>
      <c r="C93">
        <v>4560</v>
      </c>
      <c r="D93">
        <v>1960</v>
      </c>
      <c r="E93">
        <v>1980</v>
      </c>
      <c r="F93">
        <v>5135</v>
      </c>
      <c r="G93">
        <v>-1</v>
      </c>
      <c r="H93">
        <v>-1</v>
      </c>
      <c r="I93">
        <v>-1</v>
      </c>
      <c r="J93">
        <v>-1</v>
      </c>
    </row>
    <row r="94" spans="1:10" x14ac:dyDescent="0.3">
      <c r="A94">
        <v>-1</v>
      </c>
      <c r="B94">
        <v>-1</v>
      </c>
      <c r="C94">
        <v>4580</v>
      </c>
      <c r="D94">
        <v>1980</v>
      </c>
      <c r="E94">
        <v>4680</v>
      </c>
      <c r="F94">
        <v>5160</v>
      </c>
      <c r="G94">
        <v>-1</v>
      </c>
      <c r="H94">
        <v>-1</v>
      </c>
      <c r="I94">
        <v>-1</v>
      </c>
      <c r="J94">
        <v>-1</v>
      </c>
    </row>
    <row r="95" spans="1:10" x14ac:dyDescent="0.3">
      <c r="A95">
        <v>-1</v>
      </c>
      <c r="B95">
        <v>-1</v>
      </c>
      <c r="C95">
        <v>4600</v>
      </c>
      <c r="D95">
        <v>2000</v>
      </c>
      <c r="E95">
        <v>4700</v>
      </c>
      <c r="F95">
        <v>5205</v>
      </c>
      <c r="G95">
        <v>-1</v>
      </c>
      <c r="H95">
        <v>-1</v>
      </c>
      <c r="I95">
        <v>-1</v>
      </c>
      <c r="J95">
        <v>-1</v>
      </c>
    </row>
    <row r="96" spans="1:10" x14ac:dyDescent="0.3">
      <c r="A96">
        <v>-1</v>
      </c>
      <c r="B96">
        <v>-1</v>
      </c>
      <c r="C96">
        <v>4620</v>
      </c>
      <c r="D96">
        <v>2020</v>
      </c>
      <c r="E96">
        <v>4720</v>
      </c>
      <c r="F96">
        <v>5315</v>
      </c>
      <c r="G96">
        <v>-1</v>
      </c>
      <c r="H96">
        <v>-1</v>
      </c>
      <c r="I96">
        <v>-1</v>
      </c>
      <c r="J96">
        <v>-1</v>
      </c>
    </row>
    <row r="97" spans="1:10" x14ac:dyDescent="0.3">
      <c r="A97">
        <v>-1</v>
      </c>
      <c r="B97">
        <v>-1</v>
      </c>
      <c r="C97">
        <v>4640</v>
      </c>
      <c r="D97">
        <v>4615</v>
      </c>
      <c r="E97">
        <v>4740</v>
      </c>
      <c r="F97">
        <v>5340</v>
      </c>
      <c r="G97">
        <v>-1</v>
      </c>
      <c r="H97">
        <v>-1</v>
      </c>
      <c r="I97">
        <v>-1</v>
      </c>
      <c r="J97">
        <v>-1</v>
      </c>
    </row>
    <row r="98" spans="1:10" x14ac:dyDescent="0.3">
      <c r="A98">
        <v>-1</v>
      </c>
      <c r="B98">
        <v>-1</v>
      </c>
      <c r="C98">
        <v>4660</v>
      </c>
      <c r="D98">
        <v>4635</v>
      </c>
      <c r="E98">
        <v>4760</v>
      </c>
      <c r="F98">
        <v>5390</v>
      </c>
      <c r="G98">
        <v>-1</v>
      </c>
      <c r="H98">
        <v>-1</v>
      </c>
      <c r="I98">
        <v>-1</v>
      </c>
      <c r="J98">
        <v>-1</v>
      </c>
    </row>
    <row r="99" spans="1:10" x14ac:dyDescent="0.3">
      <c r="A99">
        <v>-1</v>
      </c>
      <c r="B99">
        <v>-1</v>
      </c>
      <c r="C99">
        <v>4680</v>
      </c>
      <c r="D99">
        <v>4655</v>
      </c>
      <c r="E99">
        <v>4780</v>
      </c>
      <c r="F99">
        <v>5415</v>
      </c>
      <c r="G99">
        <v>-1</v>
      </c>
      <c r="H99">
        <v>-1</v>
      </c>
      <c r="I99">
        <v>-1</v>
      </c>
      <c r="J99">
        <v>-1</v>
      </c>
    </row>
    <row r="100" spans="1:10" x14ac:dyDescent="0.3">
      <c r="A100">
        <v>-1</v>
      </c>
      <c r="B100">
        <v>-1</v>
      </c>
      <c r="C100">
        <v>4707</v>
      </c>
      <c r="D100">
        <v>4675</v>
      </c>
      <c r="E100">
        <v>4800</v>
      </c>
      <c r="F100">
        <v>5720</v>
      </c>
      <c r="G100">
        <v>-1</v>
      </c>
      <c r="H100">
        <v>-1</v>
      </c>
      <c r="I100">
        <v>-1</v>
      </c>
      <c r="J100">
        <v>-1</v>
      </c>
    </row>
    <row r="101" spans="1:10" x14ac:dyDescent="0.3">
      <c r="A101">
        <v>-1</v>
      </c>
      <c r="B101">
        <v>-1</v>
      </c>
      <c r="C101">
        <v>4730</v>
      </c>
      <c r="D101">
        <v>4700</v>
      </c>
      <c r="E101">
        <v>4820</v>
      </c>
      <c r="F101">
        <v>-1</v>
      </c>
      <c r="G101">
        <v>-1</v>
      </c>
      <c r="H101">
        <v>-1</v>
      </c>
      <c r="I101">
        <v>-1</v>
      </c>
      <c r="J101">
        <v>-1</v>
      </c>
    </row>
    <row r="102" spans="1:10" x14ac:dyDescent="0.3">
      <c r="A102">
        <v>-1</v>
      </c>
      <c r="B102">
        <v>-1</v>
      </c>
      <c r="C102">
        <v>4750</v>
      </c>
      <c r="D102">
        <v>4720</v>
      </c>
      <c r="E102">
        <v>4840</v>
      </c>
      <c r="F102">
        <v>-1</v>
      </c>
      <c r="G102">
        <v>-1</v>
      </c>
      <c r="H102">
        <v>-1</v>
      </c>
      <c r="I102">
        <v>-1</v>
      </c>
      <c r="J102">
        <v>-1</v>
      </c>
    </row>
    <row r="103" spans="1:10" x14ac:dyDescent="0.3">
      <c r="A103">
        <v>-1</v>
      </c>
      <c r="B103">
        <v>-1</v>
      </c>
      <c r="C103">
        <v>4770</v>
      </c>
      <c r="D103">
        <v>4740</v>
      </c>
      <c r="E103">
        <v>4860</v>
      </c>
      <c r="F103">
        <v>-1</v>
      </c>
      <c r="G103">
        <v>-1</v>
      </c>
      <c r="H103">
        <v>-1</v>
      </c>
      <c r="I103">
        <v>-1</v>
      </c>
      <c r="J103">
        <v>-1</v>
      </c>
    </row>
    <row r="104" spans="1:10" x14ac:dyDescent="0.3">
      <c r="A104">
        <v>-1</v>
      </c>
      <c r="B104">
        <v>-1</v>
      </c>
      <c r="C104">
        <v>4790</v>
      </c>
      <c r="D104">
        <v>4760</v>
      </c>
      <c r="E104">
        <v>4880</v>
      </c>
      <c r="F104">
        <v>-1</v>
      </c>
      <c r="G104">
        <v>-1</v>
      </c>
      <c r="H104">
        <v>-1</v>
      </c>
      <c r="I104">
        <v>-1</v>
      </c>
      <c r="J104">
        <v>-1</v>
      </c>
    </row>
    <row r="105" spans="1:10" x14ac:dyDescent="0.3">
      <c r="A105">
        <v>-1</v>
      </c>
      <c r="B105">
        <v>-1</v>
      </c>
      <c r="C105">
        <v>4810</v>
      </c>
      <c r="D105">
        <v>4780</v>
      </c>
      <c r="E105">
        <v>4900</v>
      </c>
      <c r="F105">
        <v>-1</v>
      </c>
      <c r="G105">
        <v>-1</v>
      </c>
      <c r="H105">
        <v>-1</v>
      </c>
      <c r="I105">
        <v>-1</v>
      </c>
      <c r="J105">
        <v>-1</v>
      </c>
    </row>
    <row r="106" spans="1:10" x14ac:dyDescent="0.3">
      <c r="A106">
        <v>-1</v>
      </c>
      <c r="B106">
        <v>-1</v>
      </c>
      <c r="C106">
        <v>4840</v>
      </c>
      <c r="D106">
        <v>4800</v>
      </c>
      <c r="E106">
        <v>4925</v>
      </c>
      <c r="F106">
        <v>-1</v>
      </c>
      <c r="G106">
        <v>-1</v>
      </c>
      <c r="H106">
        <v>-1</v>
      </c>
      <c r="I106">
        <v>-1</v>
      </c>
      <c r="J106">
        <v>-1</v>
      </c>
    </row>
    <row r="107" spans="1:10" x14ac:dyDescent="0.3">
      <c r="A107">
        <v>-1</v>
      </c>
      <c r="B107">
        <v>-1</v>
      </c>
      <c r="C107">
        <v>4860</v>
      </c>
      <c r="D107">
        <v>4820</v>
      </c>
      <c r="E107">
        <v>4945</v>
      </c>
      <c r="F107">
        <v>-1</v>
      </c>
      <c r="G107">
        <v>-1</v>
      </c>
      <c r="H107">
        <v>-1</v>
      </c>
      <c r="I107">
        <v>-1</v>
      </c>
      <c r="J107">
        <v>-1</v>
      </c>
    </row>
    <row r="108" spans="1:10" x14ac:dyDescent="0.3">
      <c r="A108">
        <v>-1</v>
      </c>
      <c r="B108">
        <v>-1</v>
      </c>
      <c r="C108">
        <v>4885</v>
      </c>
      <c r="D108">
        <v>4840</v>
      </c>
      <c r="E108">
        <v>4970</v>
      </c>
      <c r="F108">
        <v>-1</v>
      </c>
      <c r="G108">
        <v>-1</v>
      </c>
      <c r="H108">
        <v>-1</v>
      </c>
      <c r="I108">
        <v>-1</v>
      </c>
      <c r="J108">
        <v>-1</v>
      </c>
    </row>
    <row r="109" spans="1:10" x14ac:dyDescent="0.3">
      <c r="A109">
        <v>-1</v>
      </c>
      <c r="B109">
        <v>-1</v>
      </c>
      <c r="C109">
        <v>4910</v>
      </c>
      <c r="D109">
        <v>4860</v>
      </c>
      <c r="E109">
        <v>4990</v>
      </c>
      <c r="F109">
        <v>-1</v>
      </c>
      <c r="G109">
        <v>-1</v>
      </c>
      <c r="H109">
        <v>-1</v>
      </c>
      <c r="I109">
        <v>-1</v>
      </c>
      <c r="J109">
        <v>-1</v>
      </c>
    </row>
    <row r="110" spans="1:10" x14ac:dyDescent="0.3">
      <c r="A110">
        <v>-1</v>
      </c>
      <c r="B110">
        <v>-1</v>
      </c>
      <c r="C110">
        <v>4940</v>
      </c>
      <c r="D110">
        <v>4880</v>
      </c>
      <c r="E110">
        <v>5010</v>
      </c>
      <c r="F110">
        <v>-1</v>
      </c>
      <c r="G110">
        <v>-1</v>
      </c>
      <c r="H110">
        <v>-1</v>
      </c>
      <c r="I110">
        <v>-1</v>
      </c>
      <c r="J110">
        <v>-1</v>
      </c>
    </row>
    <row r="111" spans="1:10" x14ac:dyDescent="0.3">
      <c r="A111">
        <v>-1</v>
      </c>
      <c r="B111">
        <v>-1</v>
      </c>
      <c r="C111">
        <v>4960</v>
      </c>
      <c r="D111">
        <v>4900</v>
      </c>
      <c r="E111">
        <v>5030</v>
      </c>
      <c r="F111">
        <v>-1</v>
      </c>
      <c r="G111">
        <v>-1</v>
      </c>
      <c r="H111">
        <v>-1</v>
      </c>
      <c r="I111">
        <v>-1</v>
      </c>
      <c r="J111">
        <v>-1</v>
      </c>
    </row>
    <row r="112" spans="1:10" x14ac:dyDescent="0.3">
      <c r="A112">
        <v>-1</v>
      </c>
      <c r="B112">
        <v>-1</v>
      </c>
      <c r="C112">
        <v>4990</v>
      </c>
      <c r="D112">
        <v>4920</v>
      </c>
      <c r="E112">
        <v>5050</v>
      </c>
      <c r="F112">
        <v>-1</v>
      </c>
      <c r="G112">
        <v>-1</v>
      </c>
      <c r="H112">
        <v>-1</v>
      </c>
      <c r="I112">
        <v>-1</v>
      </c>
      <c r="J112">
        <v>-1</v>
      </c>
    </row>
    <row r="113" spans="1:10" x14ac:dyDescent="0.3">
      <c r="A113">
        <v>-1</v>
      </c>
      <c r="B113">
        <v>-1</v>
      </c>
      <c r="C113">
        <v>5015</v>
      </c>
      <c r="D113">
        <v>4940</v>
      </c>
      <c r="E113">
        <v>5070</v>
      </c>
      <c r="F113">
        <v>-1</v>
      </c>
      <c r="G113">
        <v>-1</v>
      </c>
      <c r="H113">
        <v>-1</v>
      </c>
      <c r="I113">
        <v>-1</v>
      </c>
      <c r="J113">
        <v>-1</v>
      </c>
    </row>
    <row r="114" spans="1:10" x14ac:dyDescent="0.3">
      <c r="A114">
        <v>-1</v>
      </c>
      <c r="B114">
        <v>-1</v>
      </c>
      <c r="C114">
        <v>5060</v>
      </c>
      <c r="D114">
        <v>4960</v>
      </c>
      <c r="E114">
        <v>5100</v>
      </c>
      <c r="F114">
        <v>-1</v>
      </c>
      <c r="G114">
        <v>-1</v>
      </c>
      <c r="H114">
        <v>-1</v>
      </c>
      <c r="I114">
        <v>-1</v>
      </c>
      <c r="J114">
        <v>-1</v>
      </c>
    </row>
    <row r="115" spans="1:10" x14ac:dyDescent="0.3">
      <c r="A115">
        <v>-1</v>
      </c>
      <c r="B115">
        <v>-1</v>
      </c>
      <c r="C115">
        <v>5100</v>
      </c>
      <c r="D115">
        <v>4980</v>
      </c>
      <c r="E115">
        <v>5160</v>
      </c>
      <c r="F115">
        <v>-1</v>
      </c>
      <c r="G115">
        <v>-1</v>
      </c>
      <c r="H115">
        <v>-1</v>
      </c>
      <c r="I115">
        <v>-1</v>
      </c>
      <c r="J115">
        <v>-1</v>
      </c>
    </row>
    <row r="116" spans="1:10" x14ac:dyDescent="0.3">
      <c r="A116">
        <v>-1</v>
      </c>
      <c r="B116">
        <v>-1</v>
      </c>
      <c r="C116">
        <v>5390</v>
      </c>
      <c r="D116">
        <v>5010</v>
      </c>
      <c r="E116">
        <v>5195</v>
      </c>
      <c r="F116">
        <v>-1</v>
      </c>
      <c r="G116">
        <v>-1</v>
      </c>
      <c r="H116">
        <v>-1</v>
      </c>
      <c r="I116">
        <v>-1</v>
      </c>
      <c r="J116">
        <v>-1</v>
      </c>
    </row>
    <row r="117" spans="1:10" x14ac:dyDescent="0.3">
      <c r="A117">
        <v>-1</v>
      </c>
      <c r="B117">
        <v>-1</v>
      </c>
      <c r="C117">
        <v>-1</v>
      </c>
      <c r="D117">
        <v>5030</v>
      </c>
      <c r="E117">
        <v>5240</v>
      </c>
      <c r="F117">
        <v>-1</v>
      </c>
      <c r="G117">
        <v>-1</v>
      </c>
      <c r="H117">
        <v>-1</v>
      </c>
      <c r="I117">
        <v>-1</v>
      </c>
      <c r="J117">
        <v>-1</v>
      </c>
    </row>
    <row r="118" spans="1:10" x14ac:dyDescent="0.3">
      <c r="A118">
        <v>-1</v>
      </c>
      <c r="B118">
        <v>-1</v>
      </c>
      <c r="C118">
        <v>-1</v>
      </c>
      <c r="D118">
        <v>5050</v>
      </c>
      <c r="E118">
        <v>5260</v>
      </c>
      <c r="F118">
        <v>-1</v>
      </c>
      <c r="G118">
        <v>-1</v>
      </c>
      <c r="H118">
        <v>-1</v>
      </c>
      <c r="I118">
        <v>-1</v>
      </c>
      <c r="J118">
        <v>-1</v>
      </c>
    </row>
    <row r="119" spans="1:10" x14ac:dyDescent="0.3">
      <c r="A119">
        <v>-1</v>
      </c>
      <c r="B119">
        <v>-1</v>
      </c>
      <c r="C119">
        <v>-1</v>
      </c>
      <c r="D119">
        <v>5070</v>
      </c>
      <c r="E119">
        <v>5290</v>
      </c>
      <c r="F119">
        <v>-1</v>
      </c>
      <c r="G119">
        <v>-1</v>
      </c>
      <c r="H119">
        <v>-1</v>
      </c>
      <c r="I119">
        <v>-1</v>
      </c>
      <c r="J119">
        <v>-1</v>
      </c>
    </row>
    <row r="120" spans="1:10" x14ac:dyDescent="0.3">
      <c r="A120">
        <v>-1</v>
      </c>
      <c r="B120">
        <v>-1</v>
      </c>
      <c r="C120">
        <v>-1</v>
      </c>
      <c r="D120">
        <v>5100</v>
      </c>
      <c r="E120">
        <v>5340</v>
      </c>
      <c r="F120">
        <v>-1</v>
      </c>
      <c r="G120">
        <v>-1</v>
      </c>
      <c r="H120">
        <v>-1</v>
      </c>
      <c r="I120">
        <v>-1</v>
      </c>
      <c r="J120">
        <v>-1</v>
      </c>
    </row>
    <row r="121" spans="1:10" x14ac:dyDescent="0.3">
      <c r="A121">
        <v>-1</v>
      </c>
      <c r="B121">
        <v>-1</v>
      </c>
      <c r="C121">
        <v>-1</v>
      </c>
      <c r="D121">
        <v>5130</v>
      </c>
      <c r="E121">
        <v>5370</v>
      </c>
      <c r="F121">
        <v>-1</v>
      </c>
      <c r="G121">
        <v>-1</v>
      </c>
      <c r="H121">
        <v>-1</v>
      </c>
      <c r="I121">
        <v>-1</v>
      </c>
      <c r="J121">
        <v>-1</v>
      </c>
    </row>
    <row r="122" spans="1:10" x14ac:dyDescent="0.3">
      <c r="A122">
        <v>-1</v>
      </c>
      <c r="B122">
        <v>-1</v>
      </c>
      <c r="C122">
        <v>-1</v>
      </c>
      <c r="D122">
        <v>5170</v>
      </c>
      <c r="E122">
        <v>5390</v>
      </c>
      <c r="F122">
        <v>-1</v>
      </c>
      <c r="G122">
        <v>-1</v>
      </c>
      <c r="H122">
        <v>-1</v>
      </c>
      <c r="I122">
        <v>-1</v>
      </c>
      <c r="J122">
        <v>-1</v>
      </c>
    </row>
    <row r="123" spans="1:10" x14ac:dyDescent="0.3">
      <c r="A123">
        <v>-1</v>
      </c>
      <c r="B123">
        <v>-1</v>
      </c>
      <c r="C123">
        <v>-1</v>
      </c>
      <c r="D123">
        <v>5200</v>
      </c>
      <c r="E123">
        <v>6641</v>
      </c>
      <c r="F123">
        <v>-1</v>
      </c>
      <c r="G123">
        <v>-1</v>
      </c>
      <c r="H123">
        <v>-1</v>
      </c>
      <c r="I123">
        <v>-1</v>
      </c>
      <c r="J123">
        <v>-1</v>
      </c>
    </row>
    <row r="124" spans="1:10" x14ac:dyDescent="0.3">
      <c r="A124">
        <v>-1</v>
      </c>
      <c r="B124">
        <v>-1</v>
      </c>
      <c r="C124">
        <v>-1</v>
      </c>
      <c r="D124">
        <v>5250</v>
      </c>
      <c r="E124">
        <v>-1</v>
      </c>
      <c r="F124">
        <v>-1</v>
      </c>
      <c r="G124">
        <v>-1</v>
      </c>
      <c r="H124">
        <v>-1</v>
      </c>
      <c r="I124">
        <v>-1</v>
      </c>
      <c r="J124">
        <v>-1</v>
      </c>
    </row>
    <row r="125" spans="1:10" x14ac:dyDescent="0.3">
      <c r="A125">
        <v>-1</v>
      </c>
      <c r="B125">
        <v>-1</v>
      </c>
      <c r="C125">
        <v>-1</v>
      </c>
      <c r="D125">
        <v>5320</v>
      </c>
      <c r="E125">
        <v>-1</v>
      </c>
      <c r="F125">
        <v>-1</v>
      </c>
      <c r="G125">
        <v>-1</v>
      </c>
      <c r="H125">
        <v>-1</v>
      </c>
      <c r="I125">
        <v>-1</v>
      </c>
      <c r="J125">
        <v>-1</v>
      </c>
    </row>
    <row r="126" spans="1:10" x14ac:dyDescent="0.3">
      <c r="A126">
        <v>-1</v>
      </c>
      <c r="B126">
        <v>-1</v>
      </c>
      <c r="C126">
        <v>-1</v>
      </c>
      <c r="D126">
        <v>5380</v>
      </c>
      <c r="E126">
        <v>-1</v>
      </c>
      <c r="F126">
        <v>-1</v>
      </c>
      <c r="G126">
        <v>-1</v>
      </c>
      <c r="H126">
        <v>-1</v>
      </c>
      <c r="I126">
        <v>-1</v>
      </c>
      <c r="J126">
        <v>-1</v>
      </c>
    </row>
    <row r="127" spans="1:10" x14ac:dyDescent="0.3">
      <c r="A127">
        <v>-1</v>
      </c>
      <c r="B127">
        <v>-1</v>
      </c>
      <c r="C127">
        <v>-1</v>
      </c>
      <c r="D127">
        <v>5440</v>
      </c>
      <c r="E127">
        <v>-1</v>
      </c>
      <c r="F127">
        <v>-1</v>
      </c>
      <c r="G127">
        <v>-1</v>
      </c>
      <c r="H127">
        <v>-1</v>
      </c>
      <c r="I127">
        <v>-1</v>
      </c>
      <c r="J127">
        <v>-1</v>
      </c>
    </row>
    <row r="128" spans="1:10" x14ac:dyDescent="0.3">
      <c r="A128">
        <v>-1</v>
      </c>
      <c r="B128">
        <v>-1</v>
      </c>
      <c r="C128">
        <v>-1</v>
      </c>
      <c r="D128">
        <v>5535</v>
      </c>
      <c r="E128">
        <v>-1</v>
      </c>
      <c r="F128">
        <v>-1</v>
      </c>
      <c r="G128">
        <v>-1</v>
      </c>
      <c r="H128">
        <v>-1</v>
      </c>
      <c r="I128">
        <v>-1</v>
      </c>
      <c r="J128">
        <v>-1</v>
      </c>
    </row>
    <row r="129" spans="1:10" x14ac:dyDescent="0.3">
      <c r="A129">
        <v>-1</v>
      </c>
      <c r="B129">
        <v>-1</v>
      </c>
      <c r="C129">
        <v>-1</v>
      </c>
      <c r="D129">
        <v>5570</v>
      </c>
      <c r="E129">
        <v>-1</v>
      </c>
      <c r="F129">
        <v>-1</v>
      </c>
      <c r="G129">
        <v>-1</v>
      </c>
      <c r="H129">
        <v>-1</v>
      </c>
      <c r="I129">
        <v>-1</v>
      </c>
      <c r="J129">
        <v>-1</v>
      </c>
    </row>
    <row r="130" spans="1:10" x14ac:dyDescent="0.3">
      <c r="A130">
        <v>-1</v>
      </c>
      <c r="B130">
        <v>-1</v>
      </c>
      <c r="C130">
        <v>-1</v>
      </c>
      <c r="D130">
        <v>-1</v>
      </c>
      <c r="E130">
        <v>-1</v>
      </c>
      <c r="F130">
        <v>-1</v>
      </c>
      <c r="G130">
        <v>-1</v>
      </c>
      <c r="H130">
        <v>-1</v>
      </c>
      <c r="I130">
        <v>-1</v>
      </c>
      <c r="J130">
        <v>-1</v>
      </c>
    </row>
    <row r="131" spans="1:10" x14ac:dyDescent="0.3">
      <c r="A131">
        <v>-1</v>
      </c>
      <c r="B131">
        <v>-1</v>
      </c>
      <c r="C131">
        <v>-1</v>
      </c>
      <c r="D131">
        <v>-1</v>
      </c>
      <c r="E131">
        <v>-1</v>
      </c>
      <c r="F131">
        <v>-1</v>
      </c>
      <c r="G131">
        <v>-1</v>
      </c>
      <c r="H131">
        <v>-1</v>
      </c>
      <c r="I131">
        <v>-1</v>
      </c>
      <c r="J131">
        <v>-1</v>
      </c>
    </row>
    <row r="132" spans="1:10" x14ac:dyDescent="0.3">
      <c r="A132">
        <v>-1</v>
      </c>
      <c r="B132">
        <v>-1</v>
      </c>
      <c r="C132">
        <v>-1</v>
      </c>
      <c r="D132">
        <v>-1</v>
      </c>
      <c r="E132">
        <v>-1</v>
      </c>
      <c r="F132">
        <v>-1</v>
      </c>
      <c r="G132">
        <v>-1</v>
      </c>
      <c r="H132">
        <v>-1</v>
      </c>
      <c r="I132">
        <v>-1</v>
      </c>
      <c r="J132">
        <v>-1</v>
      </c>
    </row>
    <row r="133" spans="1:10" x14ac:dyDescent="0.3">
      <c r="A133">
        <v>-1</v>
      </c>
      <c r="B133">
        <v>-1</v>
      </c>
      <c r="C133">
        <v>-1</v>
      </c>
      <c r="D133">
        <v>-1</v>
      </c>
      <c r="E133">
        <v>-1</v>
      </c>
      <c r="F133">
        <v>-1</v>
      </c>
      <c r="G133">
        <v>-1</v>
      </c>
      <c r="H133">
        <v>-1</v>
      </c>
      <c r="I133">
        <v>-1</v>
      </c>
      <c r="J133">
        <v>-1</v>
      </c>
    </row>
    <row r="134" spans="1:10" x14ac:dyDescent="0.3">
      <c r="A134">
        <v>-1</v>
      </c>
      <c r="B134">
        <v>-1</v>
      </c>
      <c r="C134">
        <v>-1</v>
      </c>
      <c r="D134">
        <v>-1</v>
      </c>
      <c r="E134">
        <v>-1</v>
      </c>
      <c r="F134">
        <v>-1</v>
      </c>
      <c r="G134">
        <v>-1</v>
      </c>
      <c r="H134">
        <v>-1</v>
      </c>
      <c r="I134">
        <v>-1</v>
      </c>
      <c r="J134">
        <v>-1</v>
      </c>
    </row>
    <row r="135" spans="1:10" x14ac:dyDescent="0.3">
      <c r="A135">
        <v>-1</v>
      </c>
      <c r="B135">
        <v>-1</v>
      </c>
      <c r="C135">
        <v>-1</v>
      </c>
      <c r="D135">
        <v>-1</v>
      </c>
      <c r="E135">
        <v>-1</v>
      </c>
      <c r="F135">
        <v>-1</v>
      </c>
      <c r="G135">
        <v>-1</v>
      </c>
      <c r="H135">
        <v>-1</v>
      </c>
      <c r="I135">
        <v>-1</v>
      </c>
      <c r="J135">
        <v>-1</v>
      </c>
    </row>
    <row r="136" spans="1:10" x14ac:dyDescent="0.3">
      <c r="A136">
        <v>-1</v>
      </c>
      <c r="B136">
        <v>-1</v>
      </c>
      <c r="C136">
        <v>-1</v>
      </c>
      <c r="D136">
        <v>-1</v>
      </c>
      <c r="E136">
        <v>-1</v>
      </c>
      <c r="F136">
        <v>-1</v>
      </c>
      <c r="G136">
        <v>-1</v>
      </c>
      <c r="H136">
        <v>-1</v>
      </c>
      <c r="I136">
        <v>-1</v>
      </c>
      <c r="J136">
        <v>-1</v>
      </c>
    </row>
    <row r="137" spans="1:10" x14ac:dyDescent="0.3">
      <c r="A137">
        <v>-1</v>
      </c>
      <c r="B137">
        <v>-1</v>
      </c>
      <c r="C137">
        <v>-1</v>
      </c>
      <c r="D137">
        <v>-1</v>
      </c>
      <c r="E137">
        <v>-1</v>
      </c>
      <c r="F137">
        <v>-1</v>
      </c>
      <c r="G137">
        <v>-1</v>
      </c>
      <c r="H137">
        <v>-1</v>
      </c>
      <c r="I137">
        <v>-1</v>
      </c>
      <c r="J137">
        <v>-1</v>
      </c>
    </row>
    <row r="138" spans="1:10" x14ac:dyDescent="0.3">
      <c r="A138">
        <v>-1</v>
      </c>
      <c r="B138">
        <v>-1</v>
      </c>
      <c r="C138">
        <v>-1</v>
      </c>
      <c r="D138">
        <v>-1</v>
      </c>
      <c r="E138">
        <v>-1</v>
      </c>
      <c r="F138">
        <v>-1</v>
      </c>
      <c r="G138">
        <v>-1</v>
      </c>
      <c r="H138">
        <v>-1</v>
      </c>
      <c r="I138">
        <v>-1</v>
      </c>
      <c r="J138">
        <v>-1</v>
      </c>
    </row>
    <row r="139" spans="1:10" x14ac:dyDescent="0.3">
      <c r="A139">
        <v>-1</v>
      </c>
      <c r="B139">
        <v>-1</v>
      </c>
      <c r="C139">
        <v>-1</v>
      </c>
      <c r="D139">
        <v>-1</v>
      </c>
      <c r="E139">
        <v>-1</v>
      </c>
      <c r="F139">
        <v>-1</v>
      </c>
      <c r="G139">
        <v>-1</v>
      </c>
      <c r="H139">
        <v>-1</v>
      </c>
      <c r="I139">
        <v>-1</v>
      </c>
      <c r="J139">
        <v>-1</v>
      </c>
    </row>
    <row r="140" spans="1:10" x14ac:dyDescent="0.3">
      <c r="A140">
        <v>-1</v>
      </c>
      <c r="B140">
        <v>-1</v>
      </c>
      <c r="C140">
        <v>-1</v>
      </c>
      <c r="D140">
        <v>-1</v>
      </c>
      <c r="E140">
        <v>-1</v>
      </c>
      <c r="F140">
        <v>-1</v>
      </c>
      <c r="G140">
        <v>-1</v>
      </c>
      <c r="H140">
        <v>-1</v>
      </c>
      <c r="I140">
        <v>-1</v>
      </c>
      <c r="J140">
        <v>-1</v>
      </c>
    </row>
    <row r="141" spans="1:10" x14ac:dyDescent="0.3">
      <c r="A141">
        <v>-1</v>
      </c>
      <c r="B141">
        <v>-1</v>
      </c>
      <c r="C141">
        <v>-1</v>
      </c>
      <c r="D141">
        <v>-1</v>
      </c>
      <c r="E141">
        <v>-1</v>
      </c>
      <c r="F141">
        <v>-1</v>
      </c>
      <c r="G141">
        <v>-1</v>
      </c>
      <c r="H141">
        <v>-1</v>
      </c>
      <c r="I141">
        <v>-1</v>
      </c>
      <c r="J141">
        <v>-1</v>
      </c>
    </row>
    <row r="142" spans="1:10" x14ac:dyDescent="0.3">
      <c r="A142">
        <v>-1</v>
      </c>
      <c r="B142">
        <v>-1</v>
      </c>
      <c r="C142">
        <v>-1</v>
      </c>
      <c r="D142">
        <v>-1</v>
      </c>
      <c r="E142">
        <v>-1</v>
      </c>
      <c r="F142">
        <v>-1</v>
      </c>
      <c r="G142">
        <v>-1</v>
      </c>
      <c r="H142">
        <v>-1</v>
      </c>
      <c r="I142">
        <v>-1</v>
      </c>
      <c r="J142">
        <v>-1</v>
      </c>
    </row>
    <row r="143" spans="1:10" x14ac:dyDescent="0.3">
      <c r="A143">
        <v>-1</v>
      </c>
      <c r="B143">
        <v>-1</v>
      </c>
      <c r="C143">
        <v>-1</v>
      </c>
      <c r="D143">
        <v>-1</v>
      </c>
      <c r="E143">
        <v>-1</v>
      </c>
      <c r="F143">
        <v>-1</v>
      </c>
      <c r="G143">
        <v>-1</v>
      </c>
      <c r="H143">
        <v>-1</v>
      </c>
      <c r="I143">
        <v>-1</v>
      </c>
      <c r="J143">
        <v>-1</v>
      </c>
    </row>
    <row r="144" spans="1:10" x14ac:dyDescent="0.3">
      <c r="A144">
        <v>-1</v>
      </c>
      <c r="B144">
        <v>-1</v>
      </c>
      <c r="C144">
        <v>-1</v>
      </c>
      <c r="D144">
        <v>-1</v>
      </c>
      <c r="E144">
        <v>-1</v>
      </c>
      <c r="F144">
        <v>-1</v>
      </c>
      <c r="G144">
        <v>-1</v>
      </c>
      <c r="H144">
        <v>-1</v>
      </c>
      <c r="I144">
        <v>-1</v>
      </c>
      <c r="J144">
        <v>-1</v>
      </c>
    </row>
    <row r="145" spans="1:10" x14ac:dyDescent="0.3">
      <c r="A145">
        <v>-1</v>
      </c>
      <c r="B145">
        <v>-1</v>
      </c>
      <c r="C145">
        <v>-1</v>
      </c>
      <c r="D145">
        <v>-1</v>
      </c>
      <c r="E145">
        <v>-1</v>
      </c>
      <c r="F145">
        <v>-1</v>
      </c>
      <c r="G145">
        <v>-1</v>
      </c>
      <c r="H145">
        <v>-1</v>
      </c>
      <c r="I145">
        <v>-1</v>
      </c>
      <c r="J145">
        <v>-1</v>
      </c>
    </row>
    <row r="146" spans="1:10" x14ac:dyDescent="0.3">
      <c r="A146">
        <v>-1</v>
      </c>
      <c r="B146">
        <v>-1</v>
      </c>
      <c r="C146">
        <v>-1</v>
      </c>
      <c r="D146">
        <v>-1</v>
      </c>
      <c r="E146">
        <v>-1</v>
      </c>
      <c r="F146">
        <v>-1</v>
      </c>
      <c r="G146">
        <v>-1</v>
      </c>
      <c r="H146">
        <v>-1</v>
      </c>
      <c r="I146">
        <v>-1</v>
      </c>
      <c r="J146">
        <v>-1</v>
      </c>
    </row>
    <row r="147" spans="1:10" x14ac:dyDescent="0.3">
      <c r="A147">
        <v>-1</v>
      </c>
      <c r="B147">
        <v>-1</v>
      </c>
      <c r="C147">
        <v>-1</v>
      </c>
      <c r="D147">
        <v>-1</v>
      </c>
      <c r="E147">
        <v>-1</v>
      </c>
      <c r="F147">
        <v>-1</v>
      </c>
      <c r="G147">
        <v>-1</v>
      </c>
      <c r="H147">
        <v>-1</v>
      </c>
      <c r="I147">
        <v>-1</v>
      </c>
      <c r="J147">
        <v>-1</v>
      </c>
    </row>
    <row r="148" spans="1:10" x14ac:dyDescent="0.3">
      <c r="A148">
        <v>-1</v>
      </c>
      <c r="B148">
        <v>-1</v>
      </c>
      <c r="C148">
        <v>-1</v>
      </c>
      <c r="D148">
        <v>-1</v>
      </c>
      <c r="E148">
        <v>-1</v>
      </c>
      <c r="F148">
        <v>-1</v>
      </c>
      <c r="G148">
        <v>-1</v>
      </c>
      <c r="H148">
        <v>-1</v>
      </c>
      <c r="I148">
        <v>-1</v>
      </c>
      <c r="J148">
        <v>-1</v>
      </c>
    </row>
    <row r="149" spans="1:10" x14ac:dyDescent="0.3">
      <c r="A149">
        <v>-1</v>
      </c>
      <c r="B149">
        <v>-1</v>
      </c>
      <c r="C149">
        <v>-1</v>
      </c>
      <c r="D149">
        <v>-1</v>
      </c>
      <c r="E149">
        <v>-1</v>
      </c>
      <c r="F149">
        <v>-1</v>
      </c>
      <c r="G149">
        <v>-1</v>
      </c>
      <c r="H149">
        <v>-1</v>
      </c>
      <c r="I149">
        <v>-1</v>
      </c>
      <c r="J149">
        <v>-1</v>
      </c>
    </row>
    <row r="150" spans="1:10" x14ac:dyDescent="0.3">
      <c r="A150">
        <v>-1</v>
      </c>
      <c r="B150">
        <v>-1</v>
      </c>
      <c r="C150">
        <v>-1</v>
      </c>
      <c r="D150">
        <v>-1</v>
      </c>
      <c r="E150">
        <v>-1</v>
      </c>
      <c r="F150">
        <v>-1</v>
      </c>
      <c r="G150">
        <v>-1</v>
      </c>
      <c r="H150">
        <v>-1</v>
      </c>
      <c r="I150">
        <v>-1</v>
      </c>
      <c r="J150">
        <v>-1</v>
      </c>
    </row>
    <row r="151" spans="1:10" x14ac:dyDescent="0.3">
      <c r="A151">
        <v>-1</v>
      </c>
      <c r="B151">
        <v>-1</v>
      </c>
      <c r="C151">
        <v>-1</v>
      </c>
      <c r="D151">
        <v>-1</v>
      </c>
      <c r="E151">
        <v>-1</v>
      </c>
      <c r="F151">
        <v>-1</v>
      </c>
      <c r="G151">
        <v>-1</v>
      </c>
      <c r="H151">
        <v>-1</v>
      </c>
      <c r="I151">
        <v>-1</v>
      </c>
      <c r="J151">
        <v>-1</v>
      </c>
    </row>
    <row r="152" spans="1:10" x14ac:dyDescent="0.3">
      <c r="A152">
        <v>-1</v>
      </c>
      <c r="B152">
        <v>-1</v>
      </c>
      <c r="C152">
        <v>-1</v>
      </c>
      <c r="D152">
        <v>-1</v>
      </c>
      <c r="E152">
        <v>-1</v>
      </c>
      <c r="F152">
        <v>-1</v>
      </c>
      <c r="G152">
        <v>-1</v>
      </c>
      <c r="H152">
        <v>-1</v>
      </c>
      <c r="I152">
        <v>-1</v>
      </c>
      <c r="J152">
        <v>-1</v>
      </c>
    </row>
    <row r="153" spans="1:10" x14ac:dyDescent="0.3">
      <c r="A153">
        <v>-1</v>
      </c>
      <c r="B153">
        <v>-1</v>
      </c>
      <c r="C153">
        <v>-1</v>
      </c>
      <c r="D153">
        <v>-1</v>
      </c>
      <c r="E153">
        <v>-1</v>
      </c>
      <c r="F153">
        <v>-1</v>
      </c>
      <c r="G153">
        <v>-1</v>
      </c>
      <c r="H153">
        <v>-1</v>
      </c>
      <c r="I153">
        <v>-1</v>
      </c>
      <c r="J153">
        <v>-1</v>
      </c>
    </row>
    <row r="154" spans="1:10" x14ac:dyDescent="0.3">
      <c r="A154">
        <v>-1</v>
      </c>
      <c r="B154">
        <v>-1</v>
      </c>
      <c r="C154">
        <v>-1</v>
      </c>
      <c r="D154">
        <v>-1</v>
      </c>
      <c r="E154">
        <v>-1</v>
      </c>
      <c r="F154">
        <v>-1</v>
      </c>
      <c r="G154">
        <v>-1</v>
      </c>
      <c r="H154">
        <v>-1</v>
      </c>
      <c r="I154">
        <v>-1</v>
      </c>
      <c r="J154">
        <v>-1</v>
      </c>
    </row>
    <row r="155" spans="1:10" x14ac:dyDescent="0.3">
      <c r="A155">
        <v>-1</v>
      </c>
      <c r="B155">
        <v>-1</v>
      </c>
      <c r="C155">
        <v>-1</v>
      </c>
      <c r="D155">
        <v>-1</v>
      </c>
      <c r="E155">
        <v>-1</v>
      </c>
      <c r="F155">
        <v>-1</v>
      </c>
      <c r="G155">
        <v>-1</v>
      </c>
      <c r="H155">
        <v>-1</v>
      </c>
      <c r="I155">
        <v>-1</v>
      </c>
      <c r="J155">
        <v>-1</v>
      </c>
    </row>
    <row r="156" spans="1:10" x14ac:dyDescent="0.3">
      <c r="A156">
        <v>-1</v>
      </c>
      <c r="B156">
        <v>-1</v>
      </c>
      <c r="C156">
        <v>-1</v>
      </c>
      <c r="D156">
        <v>-1</v>
      </c>
      <c r="E156">
        <v>-1</v>
      </c>
      <c r="F156">
        <v>-1</v>
      </c>
      <c r="G156">
        <v>-1</v>
      </c>
      <c r="H156">
        <v>-1</v>
      </c>
      <c r="I156">
        <v>-1</v>
      </c>
      <c r="J156">
        <v>-1</v>
      </c>
    </row>
    <row r="157" spans="1:10" x14ac:dyDescent="0.3">
      <c r="A157">
        <v>-1</v>
      </c>
      <c r="B157">
        <v>-1</v>
      </c>
      <c r="C157">
        <v>-1</v>
      </c>
      <c r="D157">
        <v>-1</v>
      </c>
      <c r="E157">
        <v>-1</v>
      </c>
      <c r="F157">
        <v>-1</v>
      </c>
      <c r="G157">
        <v>-1</v>
      </c>
      <c r="H157">
        <v>-1</v>
      </c>
      <c r="I157">
        <v>-1</v>
      </c>
      <c r="J157">
        <v>-1</v>
      </c>
    </row>
    <row r="158" spans="1:10" x14ac:dyDescent="0.3">
      <c r="A158">
        <v>-1</v>
      </c>
      <c r="B158">
        <v>-1</v>
      </c>
      <c r="C158">
        <v>-1</v>
      </c>
      <c r="D158">
        <v>-1</v>
      </c>
      <c r="E158">
        <v>-1</v>
      </c>
      <c r="F158">
        <v>-1</v>
      </c>
      <c r="G158">
        <v>-1</v>
      </c>
      <c r="H158">
        <v>-1</v>
      </c>
      <c r="I158">
        <v>-1</v>
      </c>
      <c r="J158">
        <v>-1</v>
      </c>
    </row>
    <row r="159" spans="1:10" x14ac:dyDescent="0.3">
      <c r="A159">
        <v>-1</v>
      </c>
      <c r="B159">
        <v>-1</v>
      </c>
      <c r="C159">
        <v>-1</v>
      </c>
      <c r="D159">
        <v>-1</v>
      </c>
      <c r="E159">
        <v>-1</v>
      </c>
      <c r="F159">
        <v>-1</v>
      </c>
      <c r="G159">
        <v>-1</v>
      </c>
      <c r="H159">
        <v>-1</v>
      </c>
      <c r="I159">
        <v>-1</v>
      </c>
      <c r="J159">
        <v>-1</v>
      </c>
    </row>
    <row r="160" spans="1:10" x14ac:dyDescent="0.3">
      <c r="A160">
        <v>-1</v>
      </c>
      <c r="B160">
        <v>-1</v>
      </c>
      <c r="C160">
        <v>-1</v>
      </c>
      <c r="D160">
        <v>-1</v>
      </c>
      <c r="E160">
        <v>-1</v>
      </c>
      <c r="F160">
        <v>-1</v>
      </c>
      <c r="G160">
        <v>-1</v>
      </c>
      <c r="H160">
        <v>-1</v>
      </c>
      <c r="I160">
        <v>-1</v>
      </c>
      <c r="J160">
        <v>-1</v>
      </c>
    </row>
    <row r="161" spans="1:10" x14ac:dyDescent="0.3">
      <c r="A161">
        <v>-1</v>
      </c>
      <c r="B161">
        <v>-1</v>
      </c>
      <c r="C161">
        <v>-1</v>
      </c>
      <c r="D161">
        <v>-1</v>
      </c>
      <c r="E161">
        <v>-1</v>
      </c>
      <c r="F161">
        <v>-1</v>
      </c>
      <c r="G161">
        <v>-1</v>
      </c>
      <c r="H161">
        <v>-1</v>
      </c>
      <c r="I161">
        <v>-1</v>
      </c>
      <c r="J161">
        <v>-1</v>
      </c>
    </row>
    <row r="162" spans="1:10" x14ac:dyDescent="0.3">
      <c r="A162">
        <v>-1</v>
      </c>
      <c r="B162">
        <v>-1</v>
      </c>
      <c r="C162">
        <v>-1</v>
      </c>
      <c r="D162">
        <v>-1</v>
      </c>
      <c r="E162">
        <v>-1</v>
      </c>
      <c r="F162">
        <v>-1</v>
      </c>
      <c r="G162">
        <v>-1</v>
      </c>
      <c r="H162">
        <v>-1</v>
      </c>
      <c r="I162">
        <v>-1</v>
      </c>
      <c r="J162">
        <v>-1</v>
      </c>
    </row>
    <row r="163" spans="1:10" x14ac:dyDescent="0.3">
      <c r="A163">
        <v>-1</v>
      </c>
      <c r="B163">
        <v>-1</v>
      </c>
      <c r="C163">
        <v>-1</v>
      </c>
      <c r="D163">
        <v>-1</v>
      </c>
      <c r="E163">
        <v>-1</v>
      </c>
      <c r="F163">
        <v>-1</v>
      </c>
      <c r="G163">
        <v>-1</v>
      </c>
      <c r="H163">
        <v>-1</v>
      </c>
      <c r="I163">
        <v>-1</v>
      </c>
      <c r="J163">
        <v>-1</v>
      </c>
    </row>
    <row r="164" spans="1:10" x14ac:dyDescent="0.3">
      <c r="A164">
        <v>-1</v>
      </c>
      <c r="B164">
        <v>-1</v>
      </c>
      <c r="C164">
        <v>-1</v>
      </c>
      <c r="D164">
        <v>-1</v>
      </c>
      <c r="E164">
        <v>-1</v>
      </c>
      <c r="F164">
        <v>-1</v>
      </c>
      <c r="G164">
        <v>-1</v>
      </c>
      <c r="H164">
        <v>-1</v>
      </c>
      <c r="I164">
        <v>-1</v>
      </c>
      <c r="J164">
        <v>-1</v>
      </c>
    </row>
    <row r="165" spans="1:10" x14ac:dyDescent="0.3">
      <c r="A165">
        <v>-1</v>
      </c>
      <c r="B165">
        <v>-1</v>
      </c>
      <c r="C165">
        <v>-1</v>
      </c>
      <c r="D165">
        <v>-1</v>
      </c>
      <c r="E165">
        <v>-1</v>
      </c>
      <c r="F165">
        <v>-1</v>
      </c>
      <c r="G165">
        <v>-1</v>
      </c>
      <c r="H165">
        <v>-1</v>
      </c>
      <c r="I165">
        <v>-1</v>
      </c>
      <c r="J165">
        <v>-1</v>
      </c>
    </row>
    <row r="166" spans="1:10" x14ac:dyDescent="0.3">
      <c r="A166">
        <v>-1</v>
      </c>
      <c r="B166">
        <v>-1</v>
      </c>
      <c r="C166">
        <v>-1</v>
      </c>
      <c r="D166">
        <v>-1</v>
      </c>
      <c r="E166">
        <v>-1</v>
      </c>
      <c r="F166">
        <v>-1</v>
      </c>
      <c r="G166">
        <v>-1</v>
      </c>
      <c r="H166">
        <v>-1</v>
      </c>
      <c r="I166">
        <v>-1</v>
      </c>
      <c r="J166">
        <v>-1</v>
      </c>
    </row>
    <row r="167" spans="1:10" x14ac:dyDescent="0.3">
      <c r="A167">
        <v>-1</v>
      </c>
      <c r="B167">
        <v>-1</v>
      </c>
      <c r="C167">
        <v>-1</v>
      </c>
      <c r="D167">
        <v>-1</v>
      </c>
      <c r="E167">
        <v>-1</v>
      </c>
      <c r="F167">
        <v>-1</v>
      </c>
      <c r="G167">
        <v>-1</v>
      </c>
      <c r="H167">
        <v>-1</v>
      </c>
      <c r="I167">
        <v>-1</v>
      </c>
      <c r="J167">
        <v>-1</v>
      </c>
    </row>
    <row r="168" spans="1:10" x14ac:dyDescent="0.3">
      <c r="A168">
        <v>-1</v>
      </c>
      <c r="B168">
        <v>-1</v>
      </c>
      <c r="C168">
        <v>-1</v>
      </c>
      <c r="D168">
        <v>-1</v>
      </c>
      <c r="E168">
        <v>-1</v>
      </c>
      <c r="F168">
        <v>-1</v>
      </c>
      <c r="G168">
        <v>-1</v>
      </c>
      <c r="H168">
        <v>-1</v>
      </c>
      <c r="I168">
        <v>-1</v>
      </c>
      <c r="J168">
        <v>-1</v>
      </c>
    </row>
    <row r="169" spans="1:10" x14ac:dyDescent="0.3">
      <c r="A169">
        <v>-1</v>
      </c>
      <c r="B169">
        <v>-1</v>
      </c>
      <c r="C169">
        <v>-1</v>
      </c>
      <c r="D169">
        <v>-1</v>
      </c>
      <c r="E169">
        <v>-1</v>
      </c>
      <c r="F169">
        <v>-1</v>
      </c>
      <c r="G169">
        <v>-1</v>
      </c>
      <c r="H169">
        <v>-1</v>
      </c>
      <c r="I169">
        <v>-1</v>
      </c>
      <c r="J169">
        <v>-1</v>
      </c>
    </row>
    <row r="170" spans="1:10" x14ac:dyDescent="0.3">
      <c r="A170">
        <v>-1</v>
      </c>
      <c r="B170">
        <v>-1</v>
      </c>
      <c r="C170">
        <v>-1</v>
      </c>
      <c r="D170">
        <v>-1</v>
      </c>
      <c r="E170">
        <v>-1</v>
      </c>
      <c r="F170">
        <v>-1</v>
      </c>
      <c r="G170">
        <v>-1</v>
      </c>
      <c r="H170">
        <v>-1</v>
      </c>
      <c r="I170">
        <v>-1</v>
      </c>
      <c r="J170">
        <v>-1</v>
      </c>
    </row>
    <row r="171" spans="1:10" x14ac:dyDescent="0.3">
      <c r="A171">
        <v>-1</v>
      </c>
      <c r="B171">
        <v>-1</v>
      </c>
      <c r="C171">
        <v>-1</v>
      </c>
      <c r="D171">
        <v>-1</v>
      </c>
      <c r="E171">
        <v>-1</v>
      </c>
      <c r="F171">
        <v>-1</v>
      </c>
      <c r="G171">
        <v>-1</v>
      </c>
      <c r="H171">
        <v>-1</v>
      </c>
      <c r="I171">
        <v>-1</v>
      </c>
      <c r="J171">
        <v>-1</v>
      </c>
    </row>
    <row r="172" spans="1:10" x14ac:dyDescent="0.3">
      <c r="A172">
        <v>-1</v>
      </c>
      <c r="B172">
        <v>-1</v>
      </c>
      <c r="C172">
        <v>-1</v>
      </c>
      <c r="D172">
        <v>-1</v>
      </c>
      <c r="E172">
        <v>-1</v>
      </c>
      <c r="F172">
        <v>-1</v>
      </c>
      <c r="G172">
        <v>-1</v>
      </c>
      <c r="H172">
        <v>-1</v>
      </c>
      <c r="I172">
        <v>-1</v>
      </c>
      <c r="J172">
        <v>-1</v>
      </c>
    </row>
    <row r="173" spans="1:10" x14ac:dyDescent="0.3">
      <c r="A173">
        <v>-1</v>
      </c>
      <c r="B173">
        <v>-1</v>
      </c>
      <c r="C173">
        <v>-1</v>
      </c>
      <c r="D173">
        <v>-1</v>
      </c>
      <c r="E173">
        <v>-1</v>
      </c>
      <c r="F173">
        <v>-1</v>
      </c>
      <c r="G173">
        <v>-1</v>
      </c>
      <c r="H173">
        <v>-1</v>
      </c>
      <c r="I173">
        <v>-1</v>
      </c>
      <c r="J173">
        <v>-1</v>
      </c>
    </row>
    <row r="174" spans="1:10" x14ac:dyDescent="0.3">
      <c r="A174">
        <v>-1</v>
      </c>
      <c r="B174">
        <v>-1</v>
      </c>
      <c r="C174">
        <v>-1</v>
      </c>
      <c r="D174">
        <v>-1</v>
      </c>
      <c r="E174">
        <v>-1</v>
      </c>
      <c r="F174">
        <v>-1</v>
      </c>
      <c r="G174">
        <v>-1</v>
      </c>
      <c r="H174">
        <v>-1</v>
      </c>
      <c r="I174">
        <v>-1</v>
      </c>
      <c r="J174">
        <v>-1</v>
      </c>
    </row>
    <row r="175" spans="1:10" x14ac:dyDescent="0.3">
      <c r="A175">
        <v>-1</v>
      </c>
      <c r="B175">
        <v>-1</v>
      </c>
      <c r="C175">
        <v>-1</v>
      </c>
      <c r="D175">
        <v>-1</v>
      </c>
      <c r="E175">
        <v>-1</v>
      </c>
      <c r="F175">
        <v>-1</v>
      </c>
      <c r="G175">
        <v>-1</v>
      </c>
      <c r="H175">
        <v>-1</v>
      </c>
      <c r="I175">
        <v>-1</v>
      </c>
      <c r="J175">
        <v>-1</v>
      </c>
    </row>
    <row r="176" spans="1:10" x14ac:dyDescent="0.3">
      <c r="A176">
        <v>-1</v>
      </c>
      <c r="B176">
        <v>-1</v>
      </c>
      <c r="C176">
        <v>-1</v>
      </c>
      <c r="D176">
        <v>-1</v>
      </c>
      <c r="E176">
        <v>-1</v>
      </c>
      <c r="F176">
        <v>-1</v>
      </c>
      <c r="G176">
        <v>-1</v>
      </c>
      <c r="H176">
        <v>-1</v>
      </c>
      <c r="I176">
        <v>-1</v>
      </c>
      <c r="J176">
        <v>-1</v>
      </c>
    </row>
    <row r="177" spans="1:10" x14ac:dyDescent="0.3">
      <c r="A177">
        <v>-1</v>
      </c>
      <c r="B177">
        <v>-1</v>
      </c>
      <c r="C177">
        <v>-1</v>
      </c>
      <c r="D177">
        <v>-1</v>
      </c>
      <c r="E177">
        <v>-1</v>
      </c>
      <c r="F177">
        <v>-1</v>
      </c>
      <c r="G177">
        <v>-1</v>
      </c>
      <c r="H177">
        <v>-1</v>
      </c>
      <c r="I177">
        <v>-1</v>
      </c>
      <c r="J177">
        <v>-1</v>
      </c>
    </row>
    <row r="178" spans="1:10" x14ac:dyDescent="0.3">
      <c r="A178">
        <v>-1</v>
      </c>
      <c r="B178">
        <v>-1</v>
      </c>
      <c r="C178">
        <v>-1</v>
      </c>
      <c r="D178">
        <v>-1</v>
      </c>
      <c r="E178">
        <v>-1</v>
      </c>
      <c r="F178">
        <v>-1</v>
      </c>
      <c r="G178">
        <v>-1</v>
      </c>
      <c r="H178">
        <v>-1</v>
      </c>
      <c r="I178">
        <v>-1</v>
      </c>
      <c r="J178">
        <v>-1</v>
      </c>
    </row>
    <row r="179" spans="1:10" x14ac:dyDescent="0.3">
      <c r="A179">
        <v>-1</v>
      </c>
      <c r="B179">
        <v>-1</v>
      </c>
      <c r="C179">
        <v>-1</v>
      </c>
      <c r="D179">
        <v>-1</v>
      </c>
      <c r="E179">
        <v>-1</v>
      </c>
      <c r="F179">
        <v>-1</v>
      </c>
      <c r="G179">
        <v>-1</v>
      </c>
      <c r="H179">
        <v>-1</v>
      </c>
      <c r="I179">
        <v>-1</v>
      </c>
      <c r="J179">
        <v>-1</v>
      </c>
    </row>
    <row r="180" spans="1:10" x14ac:dyDescent="0.3">
      <c r="A180">
        <v>-1</v>
      </c>
      <c r="B180">
        <v>-1</v>
      </c>
      <c r="C180">
        <v>-1</v>
      </c>
      <c r="D180">
        <v>-1</v>
      </c>
      <c r="E180">
        <v>-1</v>
      </c>
      <c r="F180">
        <v>-1</v>
      </c>
      <c r="G180">
        <v>-1</v>
      </c>
      <c r="H180">
        <v>-1</v>
      </c>
      <c r="I180">
        <v>-1</v>
      </c>
      <c r="J180">
        <v>-1</v>
      </c>
    </row>
    <row r="181" spans="1:10" x14ac:dyDescent="0.3">
      <c r="A181">
        <v>-1</v>
      </c>
      <c r="B181">
        <v>-1</v>
      </c>
      <c r="C181">
        <v>-1</v>
      </c>
      <c r="D181">
        <v>-1</v>
      </c>
      <c r="E181">
        <v>-1</v>
      </c>
      <c r="F181">
        <v>-1</v>
      </c>
      <c r="G181">
        <v>-1</v>
      </c>
      <c r="H181">
        <v>-1</v>
      </c>
      <c r="I181">
        <v>-1</v>
      </c>
      <c r="J181">
        <v>-1</v>
      </c>
    </row>
    <row r="182" spans="1:10" x14ac:dyDescent="0.3">
      <c r="A182">
        <v>-1</v>
      </c>
      <c r="B182">
        <v>-1</v>
      </c>
      <c r="C182">
        <v>-1</v>
      </c>
      <c r="D182">
        <v>-1</v>
      </c>
      <c r="E182">
        <v>-1</v>
      </c>
      <c r="F182">
        <v>-1</v>
      </c>
      <c r="G182">
        <v>-1</v>
      </c>
      <c r="H182">
        <v>-1</v>
      </c>
      <c r="I182">
        <v>-1</v>
      </c>
      <c r="J182">
        <v>-1</v>
      </c>
    </row>
    <row r="183" spans="1:10" x14ac:dyDescent="0.3">
      <c r="A183">
        <v>-1</v>
      </c>
      <c r="B183">
        <v>-1</v>
      </c>
      <c r="C183">
        <v>-1</v>
      </c>
      <c r="D183">
        <v>-1</v>
      </c>
      <c r="E183">
        <v>-1</v>
      </c>
      <c r="F183">
        <v>-1</v>
      </c>
      <c r="G183">
        <v>-1</v>
      </c>
      <c r="H183">
        <v>-1</v>
      </c>
      <c r="I183">
        <v>-1</v>
      </c>
      <c r="J183">
        <v>-1</v>
      </c>
    </row>
    <row r="184" spans="1:10" x14ac:dyDescent="0.3">
      <c r="A184">
        <v>-1</v>
      </c>
      <c r="B184">
        <v>-1</v>
      </c>
      <c r="C184">
        <v>-1</v>
      </c>
      <c r="D184">
        <v>-1</v>
      </c>
      <c r="E184">
        <v>-1</v>
      </c>
      <c r="F184">
        <v>-1</v>
      </c>
      <c r="G184">
        <v>-1</v>
      </c>
      <c r="H184">
        <v>-1</v>
      </c>
      <c r="I184">
        <v>-1</v>
      </c>
      <c r="J184">
        <v>-1</v>
      </c>
    </row>
    <row r="185" spans="1:10" x14ac:dyDescent="0.3">
      <c r="A185">
        <v>-1</v>
      </c>
      <c r="B185">
        <v>-1</v>
      </c>
      <c r="C185">
        <v>-1</v>
      </c>
      <c r="D185">
        <v>-1</v>
      </c>
      <c r="E185">
        <v>-1</v>
      </c>
      <c r="F185">
        <v>-1</v>
      </c>
      <c r="G185">
        <v>-1</v>
      </c>
      <c r="H185">
        <v>-1</v>
      </c>
      <c r="I185">
        <v>-1</v>
      </c>
      <c r="J185">
        <v>-1</v>
      </c>
    </row>
    <row r="186" spans="1:10" x14ac:dyDescent="0.3">
      <c r="A186">
        <v>-1</v>
      </c>
      <c r="B186">
        <v>-1</v>
      </c>
      <c r="C186">
        <v>-1</v>
      </c>
      <c r="D186">
        <v>-1</v>
      </c>
      <c r="E186">
        <v>-1</v>
      </c>
      <c r="F186">
        <v>-1</v>
      </c>
      <c r="G186">
        <v>-1</v>
      </c>
      <c r="H186">
        <v>-1</v>
      </c>
      <c r="I186">
        <v>-1</v>
      </c>
      <c r="J186">
        <v>-1</v>
      </c>
    </row>
    <row r="187" spans="1:10" x14ac:dyDescent="0.3">
      <c r="A187">
        <v>-1</v>
      </c>
      <c r="B187">
        <v>-1</v>
      </c>
      <c r="C187">
        <v>-1</v>
      </c>
      <c r="D187">
        <v>-1</v>
      </c>
      <c r="E187">
        <v>-1</v>
      </c>
      <c r="F187">
        <v>-1</v>
      </c>
      <c r="G187">
        <v>-1</v>
      </c>
      <c r="H187">
        <v>-1</v>
      </c>
      <c r="I187">
        <v>-1</v>
      </c>
      <c r="J187">
        <v>-1</v>
      </c>
    </row>
    <row r="188" spans="1:10" x14ac:dyDescent="0.3">
      <c r="A188">
        <v>-1</v>
      </c>
      <c r="B188">
        <v>-1</v>
      </c>
      <c r="C188">
        <v>-1</v>
      </c>
      <c r="D188">
        <v>-1</v>
      </c>
      <c r="E188">
        <v>-1</v>
      </c>
      <c r="F188">
        <v>-1</v>
      </c>
      <c r="G188">
        <v>-1</v>
      </c>
      <c r="H188">
        <v>-1</v>
      </c>
      <c r="I188">
        <v>-1</v>
      </c>
      <c r="J188">
        <v>-1</v>
      </c>
    </row>
    <row r="189" spans="1:10" x14ac:dyDescent="0.3">
      <c r="A189">
        <v>-1</v>
      </c>
      <c r="B189">
        <v>-1</v>
      </c>
      <c r="C189">
        <v>-1</v>
      </c>
      <c r="D189">
        <v>-1</v>
      </c>
      <c r="E189">
        <v>-1</v>
      </c>
      <c r="F189">
        <v>-1</v>
      </c>
      <c r="G189">
        <v>-1</v>
      </c>
      <c r="H189">
        <v>-1</v>
      </c>
      <c r="I189">
        <v>-1</v>
      </c>
      <c r="J189">
        <v>-1</v>
      </c>
    </row>
    <row r="190" spans="1:10" x14ac:dyDescent="0.3">
      <c r="A190">
        <v>-1</v>
      </c>
      <c r="B190">
        <v>-1</v>
      </c>
      <c r="C190">
        <v>-1</v>
      </c>
      <c r="D190">
        <v>-1</v>
      </c>
      <c r="E190">
        <v>-1</v>
      </c>
      <c r="F190">
        <v>-1</v>
      </c>
      <c r="G190">
        <v>-1</v>
      </c>
      <c r="H190">
        <v>-1</v>
      </c>
      <c r="I190">
        <v>-1</v>
      </c>
      <c r="J190">
        <v>-1</v>
      </c>
    </row>
    <row r="191" spans="1:10" x14ac:dyDescent="0.3">
      <c r="A191">
        <v>-1</v>
      </c>
      <c r="B191">
        <v>-1</v>
      </c>
      <c r="C191">
        <v>-1</v>
      </c>
      <c r="D191">
        <v>-1</v>
      </c>
      <c r="E191">
        <v>-1</v>
      </c>
      <c r="F191">
        <v>-1</v>
      </c>
      <c r="G191">
        <v>-1</v>
      </c>
      <c r="H191">
        <v>-1</v>
      </c>
      <c r="I191">
        <v>-1</v>
      </c>
      <c r="J191">
        <v>-1</v>
      </c>
    </row>
    <row r="192" spans="1:10" x14ac:dyDescent="0.3">
      <c r="A192">
        <v>-1</v>
      </c>
      <c r="B192">
        <v>-1</v>
      </c>
      <c r="C192">
        <v>-1</v>
      </c>
      <c r="D192">
        <v>-1</v>
      </c>
      <c r="E192">
        <v>-1</v>
      </c>
      <c r="F192">
        <v>-1</v>
      </c>
      <c r="G192">
        <v>-1</v>
      </c>
      <c r="H192">
        <v>-1</v>
      </c>
      <c r="I192">
        <v>-1</v>
      </c>
      <c r="J192">
        <v>-1</v>
      </c>
    </row>
    <row r="193" spans="1:10" x14ac:dyDescent="0.3">
      <c r="A193">
        <v>-1</v>
      </c>
      <c r="B193">
        <v>-1</v>
      </c>
      <c r="C193">
        <v>-1</v>
      </c>
      <c r="D193">
        <v>-1</v>
      </c>
      <c r="E193">
        <v>-1</v>
      </c>
      <c r="F193">
        <v>-1</v>
      </c>
      <c r="G193">
        <v>-1</v>
      </c>
      <c r="H193">
        <v>-1</v>
      </c>
      <c r="I193">
        <v>-1</v>
      </c>
      <c r="J193">
        <v>-1</v>
      </c>
    </row>
    <row r="194" spans="1:10" x14ac:dyDescent="0.3">
      <c r="A194">
        <v>-1</v>
      </c>
      <c r="B194">
        <v>-1</v>
      </c>
      <c r="C194">
        <v>-1</v>
      </c>
      <c r="D194">
        <v>-1</v>
      </c>
      <c r="E194">
        <v>-1</v>
      </c>
      <c r="F194">
        <v>-1</v>
      </c>
      <c r="G194">
        <v>-1</v>
      </c>
      <c r="H194">
        <v>-1</v>
      </c>
      <c r="I194">
        <v>-1</v>
      </c>
      <c r="J194">
        <v>-1</v>
      </c>
    </row>
    <row r="195" spans="1:10" x14ac:dyDescent="0.3">
      <c r="A195">
        <v>-1</v>
      </c>
      <c r="B195">
        <v>-1</v>
      </c>
      <c r="C195">
        <v>-1</v>
      </c>
      <c r="D195">
        <v>-1</v>
      </c>
      <c r="E195">
        <v>-1</v>
      </c>
      <c r="F195">
        <v>-1</v>
      </c>
      <c r="G195">
        <v>-1</v>
      </c>
      <c r="H195">
        <v>-1</v>
      </c>
      <c r="I195">
        <v>-1</v>
      </c>
      <c r="J195">
        <v>-1</v>
      </c>
    </row>
    <row r="196" spans="1:10" x14ac:dyDescent="0.3">
      <c r="A196">
        <v>-1</v>
      </c>
      <c r="B196">
        <v>-1</v>
      </c>
      <c r="C196">
        <v>-1</v>
      </c>
      <c r="D196">
        <v>-1</v>
      </c>
      <c r="E196">
        <v>-1</v>
      </c>
      <c r="F196">
        <v>-1</v>
      </c>
      <c r="G196">
        <v>-1</v>
      </c>
      <c r="H196">
        <v>-1</v>
      </c>
      <c r="I196">
        <v>-1</v>
      </c>
      <c r="J196">
        <v>-1</v>
      </c>
    </row>
    <row r="197" spans="1:10" x14ac:dyDescent="0.3">
      <c r="A197">
        <v>-1</v>
      </c>
      <c r="B197">
        <v>-1</v>
      </c>
      <c r="C197">
        <v>-1</v>
      </c>
      <c r="D197">
        <v>-1</v>
      </c>
      <c r="E197">
        <v>-1</v>
      </c>
      <c r="F197">
        <v>-1</v>
      </c>
      <c r="G197">
        <v>-1</v>
      </c>
      <c r="H197">
        <v>-1</v>
      </c>
      <c r="I197">
        <v>-1</v>
      </c>
      <c r="J197">
        <v>-1</v>
      </c>
    </row>
    <row r="198" spans="1:10" x14ac:dyDescent="0.3">
      <c r="A198">
        <v>-1</v>
      </c>
      <c r="B198">
        <v>-1</v>
      </c>
      <c r="C198">
        <v>-1</v>
      </c>
      <c r="D198">
        <v>-1</v>
      </c>
      <c r="E198">
        <v>-1</v>
      </c>
      <c r="F198">
        <v>-1</v>
      </c>
      <c r="G198">
        <v>-1</v>
      </c>
      <c r="H198">
        <v>-1</v>
      </c>
      <c r="I198">
        <v>-1</v>
      </c>
      <c r="J198">
        <v>-1</v>
      </c>
    </row>
    <row r="199" spans="1:10" x14ac:dyDescent="0.3">
      <c r="A199">
        <v>-1</v>
      </c>
      <c r="B199">
        <v>-1</v>
      </c>
      <c r="C199">
        <v>-1</v>
      </c>
      <c r="D199">
        <v>-1</v>
      </c>
      <c r="E199">
        <v>-1</v>
      </c>
      <c r="F199">
        <v>-1</v>
      </c>
      <c r="G199">
        <v>-1</v>
      </c>
      <c r="H199">
        <v>-1</v>
      </c>
      <c r="I199">
        <v>-1</v>
      </c>
      <c r="J199">
        <v>-1</v>
      </c>
    </row>
    <row r="200" spans="1:10" x14ac:dyDescent="0.3">
      <c r="A200">
        <v>-1</v>
      </c>
      <c r="B200">
        <v>-1</v>
      </c>
      <c r="C200">
        <v>-1</v>
      </c>
      <c r="D200">
        <v>-1</v>
      </c>
      <c r="E200">
        <v>-1</v>
      </c>
      <c r="F200">
        <v>-1</v>
      </c>
      <c r="G200">
        <v>-1</v>
      </c>
      <c r="H200">
        <v>-1</v>
      </c>
      <c r="I200">
        <v>-1</v>
      </c>
      <c r="J200">
        <v>-1</v>
      </c>
    </row>
    <row r="201" spans="1:10" x14ac:dyDescent="0.3">
      <c r="A201">
        <v>-1</v>
      </c>
      <c r="B201">
        <v>-1</v>
      </c>
      <c r="C201">
        <v>-1</v>
      </c>
      <c r="D201">
        <v>-1</v>
      </c>
      <c r="E201">
        <v>-1</v>
      </c>
      <c r="F201">
        <v>-1</v>
      </c>
      <c r="G201">
        <v>-1</v>
      </c>
      <c r="H201">
        <v>-1</v>
      </c>
      <c r="I201">
        <v>-1</v>
      </c>
      <c r="J201">
        <v>-1</v>
      </c>
    </row>
    <row r="202" spans="1:10" x14ac:dyDescent="0.3">
      <c r="A202">
        <v>-1</v>
      </c>
      <c r="B202">
        <v>-1</v>
      </c>
      <c r="C202">
        <v>-1</v>
      </c>
      <c r="D202">
        <v>-1</v>
      </c>
      <c r="E202">
        <v>-1</v>
      </c>
      <c r="F202">
        <v>-1</v>
      </c>
      <c r="G202">
        <v>-1</v>
      </c>
      <c r="H202">
        <v>-1</v>
      </c>
      <c r="I202">
        <v>-1</v>
      </c>
      <c r="J202">
        <v>-1</v>
      </c>
    </row>
    <row r="203" spans="1:10" x14ac:dyDescent="0.3">
      <c r="A203">
        <v>-1</v>
      </c>
      <c r="B203">
        <v>-1</v>
      </c>
      <c r="C203">
        <v>-1</v>
      </c>
      <c r="D203">
        <v>-1</v>
      </c>
      <c r="E203">
        <v>-1</v>
      </c>
      <c r="F203">
        <v>-1</v>
      </c>
      <c r="G203">
        <v>-1</v>
      </c>
      <c r="H203">
        <v>-1</v>
      </c>
      <c r="I203">
        <v>-1</v>
      </c>
      <c r="J203">
        <v>-1</v>
      </c>
    </row>
    <row r="204" spans="1:10" x14ac:dyDescent="0.3">
      <c r="A204">
        <v>-1</v>
      </c>
      <c r="B204">
        <v>-1</v>
      </c>
      <c r="C204">
        <v>-1</v>
      </c>
      <c r="D204">
        <v>-1</v>
      </c>
      <c r="E204">
        <v>-1</v>
      </c>
      <c r="F204">
        <v>-1</v>
      </c>
      <c r="G204">
        <v>-1</v>
      </c>
      <c r="H204">
        <v>-1</v>
      </c>
      <c r="I204">
        <v>-1</v>
      </c>
      <c r="J204">
        <v>-1</v>
      </c>
    </row>
    <row r="205" spans="1:10" x14ac:dyDescent="0.3">
      <c r="A205">
        <v>-1</v>
      </c>
      <c r="B205">
        <v>-1</v>
      </c>
      <c r="C205">
        <v>-1</v>
      </c>
      <c r="D205">
        <v>-1</v>
      </c>
      <c r="E205">
        <v>-1</v>
      </c>
      <c r="F205">
        <v>-1</v>
      </c>
      <c r="G205">
        <v>-1</v>
      </c>
      <c r="H205">
        <v>-1</v>
      </c>
      <c r="I205">
        <v>-1</v>
      </c>
      <c r="J205">
        <v>-1</v>
      </c>
    </row>
    <row r="206" spans="1:10" x14ac:dyDescent="0.3">
      <c r="A206">
        <v>-1</v>
      </c>
      <c r="B206">
        <v>-1</v>
      </c>
      <c r="C206">
        <v>-1</v>
      </c>
      <c r="D206">
        <v>-1</v>
      </c>
      <c r="E206">
        <v>-1</v>
      </c>
      <c r="F206">
        <v>-1</v>
      </c>
      <c r="G206">
        <v>-1</v>
      </c>
      <c r="H206">
        <v>-1</v>
      </c>
      <c r="I206">
        <v>-1</v>
      </c>
      <c r="J206">
        <v>-1</v>
      </c>
    </row>
  </sheetData>
  <sheetProtection sheet="1" objects="1" scenarios="1"/>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0"/>
  <dimension ref="A1:I206"/>
  <sheetViews>
    <sheetView workbookViewId="0"/>
  </sheetViews>
  <sheetFormatPr baseColWidth="10" defaultRowHeight="14.4" x14ac:dyDescent="0.3"/>
  <sheetData>
    <row r="1" spans="1:9" x14ac:dyDescent="0.3">
      <c r="A1" t="s">
        <v>728</v>
      </c>
      <c r="B1" t="s">
        <v>729</v>
      </c>
      <c r="C1" t="s">
        <v>730</v>
      </c>
      <c r="D1" t="s">
        <v>731</v>
      </c>
      <c r="E1" t="s">
        <v>732</v>
      </c>
      <c r="F1" t="s">
        <v>733</v>
      </c>
      <c r="G1" t="s">
        <v>734</v>
      </c>
      <c r="H1" t="s">
        <v>735</v>
      </c>
      <c r="I1" t="s">
        <v>736</v>
      </c>
    </row>
    <row r="2" spans="1:9" x14ac:dyDescent="0.3">
      <c r="A2">
        <v>540</v>
      </c>
      <c r="B2">
        <v>595</v>
      </c>
      <c r="C2">
        <v>1220</v>
      </c>
      <c r="D2">
        <v>2440</v>
      </c>
      <c r="E2">
        <v>3080</v>
      </c>
      <c r="F2">
        <v>3320</v>
      </c>
      <c r="G2">
        <v>3400</v>
      </c>
      <c r="H2">
        <v>2345</v>
      </c>
      <c r="I2">
        <v>2015</v>
      </c>
    </row>
    <row r="3" spans="1:9" x14ac:dyDescent="0.3">
      <c r="A3">
        <v>2530</v>
      </c>
      <c r="B3">
        <v>151</v>
      </c>
      <c r="C3">
        <v>275</v>
      </c>
      <c r="D3">
        <v>350</v>
      </c>
      <c r="E3">
        <v>280</v>
      </c>
      <c r="F3">
        <v>280</v>
      </c>
      <c r="G3">
        <v>437.5</v>
      </c>
      <c r="H3">
        <v>677.5</v>
      </c>
      <c r="I3">
        <v>950</v>
      </c>
    </row>
    <row r="4" spans="1:9" x14ac:dyDescent="0.3">
      <c r="A4">
        <v>550</v>
      </c>
      <c r="B4">
        <v>154</v>
      </c>
      <c r="C4">
        <v>285</v>
      </c>
      <c r="D4">
        <v>305</v>
      </c>
      <c r="E4">
        <v>295</v>
      </c>
      <c r="F4">
        <v>280</v>
      </c>
      <c r="G4">
        <v>472.5</v>
      </c>
      <c r="H4">
        <v>487.5</v>
      </c>
      <c r="I4">
        <v>510</v>
      </c>
    </row>
    <row r="5" spans="1:9" x14ac:dyDescent="0.3">
      <c r="A5">
        <v>540</v>
      </c>
      <c r="B5">
        <v>373</v>
      </c>
      <c r="C5">
        <v>830</v>
      </c>
      <c r="D5">
        <v>980</v>
      </c>
      <c r="E5">
        <v>860</v>
      </c>
      <c r="F5">
        <v>835</v>
      </c>
      <c r="G5">
        <v>145</v>
      </c>
      <c r="H5">
        <v>0</v>
      </c>
      <c r="I5">
        <v>1399</v>
      </c>
    </row>
    <row r="6" spans="1:9" x14ac:dyDescent="0.3">
      <c r="A6">
        <v>760</v>
      </c>
      <c r="B6">
        <v>450</v>
      </c>
      <c r="C6">
        <v>820</v>
      </c>
      <c r="D6">
        <v>980</v>
      </c>
      <c r="E6">
        <v>860</v>
      </c>
      <c r="F6">
        <v>840</v>
      </c>
      <c r="G6">
        <v>140</v>
      </c>
      <c r="H6">
        <v>60</v>
      </c>
      <c r="I6">
        <v>935</v>
      </c>
    </row>
    <row r="7" spans="1:9" x14ac:dyDescent="0.3">
      <c r="A7">
        <v>-1</v>
      </c>
      <c r="B7">
        <v>0</v>
      </c>
      <c r="C7">
        <v>0</v>
      </c>
      <c r="D7">
        <v>0</v>
      </c>
      <c r="E7">
        <v>0</v>
      </c>
      <c r="F7">
        <v>41</v>
      </c>
      <c r="G7">
        <v>-1</v>
      </c>
      <c r="H7">
        <v>585</v>
      </c>
      <c r="I7">
        <v>-1</v>
      </c>
    </row>
    <row r="8" spans="1:9" x14ac:dyDescent="0.3">
      <c r="A8">
        <v>-1</v>
      </c>
      <c r="B8">
        <v>100</v>
      </c>
      <c r="C8">
        <v>200</v>
      </c>
      <c r="D8">
        <v>37</v>
      </c>
      <c r="E8">
        <v>38</v>
      </c>
      <c r="F8">
        <v>305</v>
      </c>
      <c r="G8">
        <v>-1</v>
      </c>
      <c r="H8">
        <v>-1</v>
      </c>
      <c r="I8">
        <v>-1</v>
      </c>
    </row>
    <row r="9" spans="1:9" x14ac:dyDescent="0.3">
      <c r="A9">
        <v>-1</v>
      </c>
      <c r="B9">
        <v>1400</v>
      </c>
      <c r="C9">
        <v>2650</v>
      </c>
      <c r="D9">
        <v>120</v>
      </c>
      <c r="E9">
        <v>250</v>
      </c>
      <c r="F9">
        <v>330</v>
      </c>
      <c r="G9">
        <v>-1</v>
      </c>
      <c r="H9">
        <v>-1</v>
      </c>
      <c r="I9">
        <v>-1</v>
      </c>
    </row>
    <row r="10" spans="1:9" x14ac:dyDescent="0.3">
      <c r="A10">
        <v>-1</v>
      </c>
      <c r="B10">
        <v>1450</v>
      </c>
      <c r="C10">
        <v>2680</v>
      </c>
      <c r="D10">
        <v>264</v>
      </c>
      <c r="E10">
        <v>308</v>
      </c>
      <c r="F10">
        <v>370</v>
      </c>
      <c r="G10">
        <v>-1</v>
      </c>
      <c r="H10">
        <v>-1</v>
      </c>
      <c r="I10">
        <v>-1</v>
      </c>
    </row>
    <row r="11" spans="1:9" x14ac:dyDescent="0.3">
      <c r="A11">
        <v>-1</v>
      </c>
      <c r="B11">
        <v>1480</v>
      </c>
      <c r="C11">
        <v>2810</v>
      </c>
      <c r="D11">
        <v>300</v>
      </c>
      <c r="E11">
        <v>330</v>
      </c>
      <c r="F11">
        <v>500</v>
      </c>
      <c r="G11">
        <v>-1</v>
      </c>
      <c r="H11">
        <v>-1</v>
      </c>
      <c r="I11">
        <v>-1</v>
      </c>
    </row>
    <row r="12" spans="1:9" x14ac:dyDescent="0.3">
      <c r="A12">
        <v>-1</v>
      </c>
      <c r="B12">
        <v>1500</v>
      </c>
      <c r="C12">
        <v>2860</v>
      </c>
      <c r="D12">
        <v>330</v>
      </c>
      <c r="E12">
        <v>350</v>
      </c>
      <c r="F12">
        <v>1980</v>
      </c>
      <c r="G12">
        <v>-1</v>
      </c>
      <c r="H12">
        <v>-1</v>
      </c>
      <c r="I12">
        <v>-1</v>
      </c>
    </row>
    <row r="13" spans="1:9" x14ac:dyDescent="0.3">
      <c r="A13">
        <v>-1</v>
      </c>
      <c r="B13">
        <v>1750</v>
      </c>
      <c r="C13">
        <v>2880</v>
      </c>
      <c r="D13">
        <v>360</v>
      </c>
      <c r="E13">
        <v>370</v>
      </c>
      <c r="F13">
        <v>2010</v>
      </c>
      <c r="G13">
        <v>-1</v>
      </c>
      <c r="H13">
        <v>-1</v>
      </c>
      <c r="I13">
        <v>-1</v>
      </c>
    </row>
    <row r="14" spans="1:9" x14ac:dyDescent="0.3">
      <c r="A14">
        <v>-1</v>
      </c>
      <c r="B14">
        <v>1795</v>
      </c>
      <c r="C14">
        <v>2900</v>
      </c>
      <c r="D14">
        <v>720</v>
      </c>
      <c r="E14">
        <v>400</v>
      </c>
      <c r="F14">
        <v>2060</v>
      </c>
      <c r="G14">
        <v>-1</v>
      </c>
      <c r="H14">
        <v>-1</v>
      </c>
      <c r="I14">
        <v>-1</v>
      </c>
    </row>
    <row r="15" spans="1:9" x14ac:dyDescent="0.3">
      <c r="A15">
        <v>-1</v>
      </c>
      <c r="B15">
        <v>2448</v>
      </c>
      <c r="C15">
        <v>2950</v>
      </c>
      <c r="D15">
        <v>750</v>
      </c>
      <c r="E15">
        <v>420</v>
      </c>
      <c r="F15">
        <v>2080</v>
      </c>
      <c r="G15">
        <v>-1</v>
      </c>
      <c r="H15">
        <v>-1</v>
      </c>
      <c r="I15">
        <v>-1</v>
      </c>
    </row>
    <row r="16" spans="1:9" x14ac:dyDescent="0.3">
      <c r="A16">
        <v>-1</v>
      </c>
      <c r="B16">
        <v>2485</v>
      </c>
      <c r="C16">
        <v>2980</v>
      </c>
      <c r="D16">
        <v>870</v>
      </c>
      <c r="E16">
        <v>780</v>
      </c>
      <c r="F16">
        <v>2120</v>
      </c>
      <c r="G16">
        <v>-1</v>
      </c>
      <c r="H16">
        <v>-1</v>
      </c>
      <c r="I16">
        <v>-1</v>
      </c>
    </row>
    <row r="17" spans="1:9" x14ac:dyDescent="0.3">
      <c r="A17">
        <v>-1</v>
      </c>
      <c r="B17">
        <v>2508</v>
      </c>
      <c r="C17">
        <v>3000</v>
      </c>
      <c r="D17">
        <v>943</v>
      </c>
      <c r="E17">
        <v>845</v>
      </c>
      <c r="F17">
        <v>2170</v>
      </c>
      <c r="G17">
        <v>-1</v>
      </c>
      <c r="H17">
        <v>-1</v>
      </c>
      <c r="I17">
        <v>-1</v>
      </c>
    </row>
    <row r="18" spans="1:9" x14ac:dyDescent="0.3">
      <c r="A18">
        <v>-1</v>
      </c>
      <c r="B18">
        <v>2610</v>
      </c>
      <c r="C18">
        <v>3050</v>
      </c>
      <c r="D18">
        <v>990</v>
      </c>
      <c r="E18">
        <v>1050</v>
      </c>
      <c r="F18">
        <v>2200</v>
      </c>
      <c r="G18">
        <v>-1</v>
      </c>
      <c r="H18">
        <v>-1</v>
      </c>
      <c r="I18">
        <v>-1</v>
      </c>
    </row>
    <row r="19" spans="1:9" x14ac:dyDescent="0.3">
      <c r="A19">
        <v>-1</v>
      </c>
      <c r="B19">
        <v>2690</v>
      </c>
      <c r="C19">
        <v>3070</v>
      </c>
      <c r="D19">
        <v>1020</v>
      </c>
      <c r="E19">
        <v>1190</v>
      </c>
      <c r="F19">
        <v>2230</v>
      </c>
      <c r="G19">
        <v>-1</v>
      </c>
      <c r="H19">
        <v>-1</v>
      </c>
      <c r="I19">
        <v>-1</v>
      </c>
    </row>
    <row r="20" spans="1:9" x14ac:dyDescent="0.3">
      <c r="A20">
        <v>-1</v>
      </c>
      <c r="B20">
        <v>2735</v>
      </c>
      <c r="C20">
        <v>3150</v>
      </c>
      <c r="D20">
        <v>1040</v>
      </c>
      <c r="E20">
        <v>1320</v>
      </c>
      <c r="F20">
        <v>2260</v>
      </c>
      <c r="G20">
        <v>-1</v>
      </c>
      <c r="H20">
        <v>-1</v>
      </c>
      <c r="I20">
        <v>-1</v>
      </c>
    </row>
    <row r="21" spans="1:9" x14ac:dyDescent="0.3">
      <c r="A21">
        <v>-1</v>
      </c>
      <c r="B21">
        <v>2810</v>
      </c>
      <c r="C21">
        <v>3200</v>
      </c>
      <c r="D21">
        <v>1060</v>
      </c>
      <c r="E21">
        <v>1354</v>
      </c>
      <c r="F21">
        <v>2280</v>
      </c>
      <c r="G21">
        <v>-1</v>
      </c>
      <c r="H21">
        <v>-1</v>
      </c>
      <c r="I21">
        <v>-1</v>
      </c>
    </row>
    <row r="22" spans="1:9" x14ac:dyDescent="0.3">
      <c r="A22">
        <v>-1</v>
      </c>
      <c r="B22">
        <v>3410</v>
      </c>
      <c r="C22">
        <v>3240</v>
      </c>
      <c r="D22">
        <v>1092</v>
      </c>
      <c r="E22">
        <v>1500</v>
      </c>
      <c r="F22">
        <v>2304</v>
      </c>
      <c r="G22">
        <v>-1</v>
      </c>
      <c r="H22">
        <v>-1</v>
      </c>
      <c r="I22">
        <v>-1</v>
      </c>
    </row>
    <row r="23" spans="1:9" x14ac:dyDescent="0.3">
      <c r="A23">
        <v>-1</v>
      </c>
      <c r="B23">
        <v>-1</v>
      </c>
      <c r="C23">
        <v>3280</v>
      </c>
      <c r="D23">
        <v>1125</v>
      </c>
      <c r="E23">
        <v>1548</v>
      </c>
      <c r="F23">
        <v>2325</v>
      </c>
      <c r="G23">
        <v>-1</v>
      </c>
      <c r="H23">
        <v>-1</v>
      </c>
      <c r="I23">
        <v>-1</v>
      </c>
    </row>
    <row r="24" spans="1:9" x14ac:dyDescent="0.3">
      <c r="A24">
        <v>-1</v>
      </c>
      <c r="B24">
        <v>-1</v>
      </c>
      <c r="C24">
        <v>3500</v>
      </c>
      <c r="D24">
        <v>1145</v>
      </c>
      <c r="E24">
        <v>1578</v>
      </c>
      <c r="F24">
        <v>2350</v>
      </c>
      <c r="G24">
        <v>-1</v>
      </c>
      <c r="H24">
        <v>-1</v>
      </c>
      <c r="I24">
        <v>-1</v>
      </c>
    </row>
    <row r="25" spans="1:9" x14ac:dyDescent="0.3">
      <c r="A25">
        <v>-1</v>
      </c>
      <c r="B25">
        <v>-1</v>
      </c>
      <c r="C25">
        <v>3700</v>
      </c>
      <c r="D25">
        <v>1170</v>
      </c>
      <c r="E25">
        <v>1670</v>
      </c>
      <c r="F25">
        <v>2380</v>
      </c>
      <c r="G25">
        <v>-1</v>
      </c>
      <c r="H25">
        <v>-1</v>
      </c>
      <c r="I25">
        <v>-1</v>
      </c>
    </row>
    <row r="26" spans="1:9" x14ac:dyDescent="0.3">
      <c r="A26">
        <v>-1</v>
      </c>
      <c r="B26">
        <v>-1</v>
      </c>
      <c r="C26">
        <v>3940</v>
      </c>
      <c r="D26">
        <v>1200</v>
      </c>
      <c r="E26">
        <v>1703</v>
      </c>
      <c r="F26">
        <v>2400</v>
      </c>
      <c r="G26">
        <v>-1</v>
      </c>
      <c r="H26">
        <v>-1</v>
      </c>
      <c r="I26">
        <v>-1</v>
      </c>
    </row>
    <row r="27" spans="1:9" x14ac:dyDescent="0.3">
      <c r="A27">
        <v>-1</v>
      </c>
      <c r="B27">
        <v>-1</v>
      </c>
      <c r="C27">
        <v>4150</v>
      </c>
      <c r="D27">
        <v>1230</v>
      </c>
      <c r="E27">
        <v>1750</v>
      </c>
      <c r="F27">
        <v>2436</v>
      </c>
      <c r="G27">
        <v>-1</v>
      </c>
      <c r="H27">
        <v>-1</v>
      </c>
      <c r="I27">
        <v>-1</v>
      </c>
    </row>
    <row r="28" spans="1:9" x14ac:dyDescent="0.3">
      <c r="A28">
        <v>-1</v>
      </c>
      <c r="B28">
        <v>-1</v>
      </c>
      <c r="C28">
        <v>-1</v>
      </c>
      <c r="D28">
        <v>1250</v>
      </c>
      <c r="E28">
        <v>1770</v>
      </c>
      <c r="F28">
        <v>2460</v>
      </c>
      <c r="G28">
        <v>-1</v>
      </c>
      <c r="H28">
        <v>-1</v>
      </c>
      <c r="I28">
        <v>-1</v>
      </c>
    </row>
    <row r="29" spans="1:9" x14ac:dyDescent="0.3">
      <c r="A29">
        <v>-1</v>
      </c>
      <c r="B29">
        <v>-1</v>
      </c>
      <c r="C29">
        <v>-1</v>
      </c>
      <c r="D29">
        <v>1270</v>
      </c>
      <c r="E29">
        <v>1800</v>
      </c>
      <c r="F29">
        <v>2480</v>
      </c>
      <c r="G29">
        <v>-1</v>
      </c>
      <c r="H29">
        <v>-1</v>
      </c>
      <c r="I29">
        <v>-1</v>
      </c>
    </row>
    <row r="30" spans="1:9" x14ac:dyDescent="0.3">
      <c r="A30">
        <v>-1</v>
      </c>
      <c r="B30">
        <v>-1</v>
      </c>
      <c r="C30">
        <v>-1</v>
      </c>
      <c r="D30">
        <v>1295</v>
      </c>
      <c r="E30">
        <v>1820</v>
      </c>
      <c r="F30">
        <v>4725</v>
      </c>
      <c r="G30">
        <v>-1</v>
      </c>
      <c r="H30">
        <v>-1</v>
      </c>
      <c r="I30">
        <v>-1</v>
      </c>
    </row>
    <row r="31" spans="1:9" x14ac:dyDescent="0.3">
      <c r="A31">
        <v>-1</v>
      </c>
      <c r="B31">
        <v>-1</v>
      </c>
      <c r="C31">
        <v>-1</v>
      </c>
      <c r="D31">
        <v>1315</v>
      </c>
      <c r="E31">
        <v>1840</v>
      </c>
      <c r="F31">
        <v>4745</v>
      </c>
      <c r="G31">
        <v>-1</v>
      </c>
      <c r="H31">
        <v>-1</v>
      </c>
      <c r="I31">
        <v>-1</v>
      </c>
    </row>
    <row r="32" spans="1:9" x14ac:dyDescent="0.3">
      <c r="A32">
        <v>-1</v>
      </c>
      <c r="B32">
        <v>-1</v>
      </c>
      <c r="C32">
        <v>-1</v>
      </c>
      <c r="D32">
        <v>1335</v>
      </c>
      <c r="E32">
        <v>1860</v>
      </c>
      <c r="F32">
        <v>4765</v>
      </c>
      <c r="G32">
        <v>-1</v>
      </c>
      <c r="H32">
        <v>-1</v>
      </c>
      <c r="I32">
        <v>-1</v>
      </c>
    </row>
    <row r="33" spans="1:9" x14ac:dyDescent="0.3">
      <c r="A33">
        <v>-1</v>
      </c>
      <c r="B33">
        <v>-1</v>
      </c>
      <c r="C33">
        <v>-1</v>
      </c>
      <c r="D33">
        <v>1355</v>
      </c>
      <c r="E33">
        <v>1880</v>
      </c>
      <c r="F33">
        <v>4785</v>
      </c>
      <c r="G33">
        <v>-1</v>
      </c>
      <c r="H33">
        <v>-1</v>
      </c>
      <c r="I33">
        <v>-1</v>
      </c>
    </row>
    <row r="34" spans="1:9" x14ac:dyDescent="0.3">
      <c r="A34">
        <v>-1</v>
      </c>
      <c r="B34">
        <v>-1</v>
      </c>
      <c r="C34">
        <v>-1</v>
      </c>
      <c r="D34">
        <v>1380</v>
      </c>
      <c r="E34">
        <v>1900</v>
      </c>
      <c r="F34">
        <v>4805</v>
      </c>
      <c r="G34">
        <v>-1</v>
      </c>
      <c r="H34">
        <v>-1</v>
      </c>
      <c r="I34">
        <v>-1</v>
      </c>
    </row>
    <row r="35" spans="1:9" x14ac:dyDescent="0.3">
      <c r="A35">
        <v>-1</v>
      </c>
      <c r="B35">
        <v>-1</v>
      </c>
      <c r="C35">
        <v>-1</v>
      </c>
      <c r="D35">
        <v>1400</v>
      </c>
      <c r="E35">
        <v>1920</v>
      </c>
      <c r="F35">
        <v>4825</v>
      </c>
      <c r="G35">
        <v>-1</v>
      </c>
      <c r="H35">
        <v>-1</v>
      </c>
      <c r="I35">
        <v>-1</v>
      </c>
    </row>
    <row r="36" spans="1:9" x14ac:dyDescent="0.3">
      <c r="A36">
        <v>-1</v>
      </c>
      <c r="B36">
        <v>-1</v>
      </c>
      <c r="C36">
        <v>-1</v>
      </c>
      <c r="D36">
        <v>1420</v>
      </c>
      <c r="E36">
        <v>1940</v>
      </c>
      <c r="F36">
        <v>4850</v>
      </c>
      <c r="G36">
        <v>-1</v>
      </c>
      <c r="H36">
        <v>-1</v>
      </c>
      <c r="I36">
        <v>-1</v>
      </c>
    </row>
    <row r="37" spans="1:9" x14ac:dyDescent="0.3">
      <c r="A37">
        <v>-1</v>
      </c>
      <c r="B37">
        <v>-1</v>
      </c>
      <c r="C37">
        <v>-1</v>
      </c>
      <c r="D37">
        <v>1440</v>
      </c>
      <c r="E37">
        <v>1960</v>
      </c>
      <c r="F37">
        <v>4870</v>
      </c>
      <c r="G37">
        <v>-1</v>
      </c>
      <c r="H37">
        <v>-1</v>
      </c>
      <c r="I37">
        <v>-1</v>
      </c>
    </row>
    <row r="38" spans="1:9" x14ac:dyDescent="0.3">
      <c r="A38">
        <v>-1</v>
      </c>
      <c r="B38">
        <v>-1</v>
      </c>
      <c r="C38">
        <v>-1</v>
      </c>
      <c r="D38">
        <v>4080</v>
      </c>
      <c r="E38">
        <v>1980</v>
      </c>
      <c r="F38">
        <v>4900</v>
      </c>
      <c r="G38">
        <v>-1</v>
      </c>
      <c r="H38">
        <v>-1</v>
      </c>
      <c r="I38">
        <v>-1</v>
      </c>
    </row>
    <row r="39" spans="1:9" x14ac:dyDescent="0.3">
      <c r="A39">
        <v>-1</v>
      </c>
      <c r="B39">
        <v>-1</v>
      </c>
      <c r="C39">
        <v>-1</v>
      </c>
      <c r="D39">
        <v>4100</v>
      </c>
      <c r="E39">
        <v>2000</v>
      </c>
      <c r="F39">
        <v>4920</v>
      </c>
      <c r="G39">
        <v>-1</v>
      </c>
      <c r="H39">
        <v>-1</v>
      </c>
      <c r="I39">
        <v>-1</v>
      </c>
    </row>
    <row r="40" spans="1:9" x14ac:dyDescent="0.3">
      <c r="A40">
        <v>-1</v>
      </c>
      <c r="B40">
        <v>-1</v>
      </c>
      <c r="C40">
        <v>-1</v>
      </c>
      <c r="D40">
        <v>4120</v>
      </c>
      <c r="E40">
        <v>2020</v>
      </c>
      <c r="F40">
        <v>4940</v>
      </c>
      <c r="G40">
        <v>-1</v>
      </c>
      <c r="H40">
        <v>-1</v>
      </c>
      <c r="I40">
        <v>-1</v>
      </c>
    </row>
    <row r="41" spans="1:9" x14ac:dyDescent="0.3">
      <c r="A41">
        <v>-1</v>
      </c>
      <c r="B41">
        <v>-1</v>
      </c>
      <c r="C41">
        <v>-1</v>
      </c>
      <c r="D41">
        <v>4140</v>
      </c>
      <c r="E41">
        <v>2040</v>
      </c>
      <c r="F41">
        <v>4960</v>
      </c>
      <c r="G41">
        <v>-1</v>
      </c>
      <c r="H41">
        <v>-1</v>
      </c>
      <c r="I41">
        <v>-1</v>
      </c>
    </row>
    <row r="42" spans="1:9" x14ac:dyDescent="0.3">
      <c r="A42">
        <v>-1</v>
      </c>
      <c r="B42">
        <v>-1</v>
      </c>
      <c r="C42">
        <v>-1</v>
      </c>
      <c r="D42">
        <v>4160</v>
      </c>
      <c r="E42">
        <v>2060</v>
      </c>
      <c r="F42">
        <v>4980</v>
      </c>
      <c r="G42">
        <v>-1</v>
      </c>
      <c r="H42">
        <v>-1</v>
      </c>
      <c r="I42">
        <v>-1</v>
      </c>
    </row>
    <row r="43" spans="1:9" x14ac:dyDescent="0.3">
      <c r="A43">
        <v>-1</v>
      </c>
      <c r="B43">
        <v>-1</v>
      </c>
      <c r="C43">
        <v>-1</v>
      </c>
      <c r="D43">
        <v>4180</v>
      </c>
      <c r="E43">
        <v>2080</v>
      </c>
      <c r="F43">
        <v>5000</v>
      </c>
      <c r="G43">
        <v>-1</v>
      </c>
      <c r="H43">
        <v>-1</v>
      </c>
      <c r="I43">
        <v>-1</v>
      </c>
    </row>
    <row r="44" spans="1:9" x14ac:dyDescent="0.3">
      <c r="A44">
        <v>-1</v>
      </c>
      <c r="B44">
        <v>-1</v>
      </c>
      <c r="C44">
        <v>-1</v>
      </c>
      <c r="D44">
        <v>4200</v>
      </c>
      <c r="E44">
        <v>2100</v>
      </c>
      <c r="F44">
        <v>5050</v>
      </c>
      <c r="G44">
        <v>-1</v>
      </c>
      <c r="H44">
        <v>-1</v>
      </c>
      <c r="I44">
        <v>-1</v>
      </c>
    </row>
    <row r="45" spans="1:9" x14ac:dyDescent="0.3">
      <c r="A45">
        <v>-1</v>
      </c>
      <c r="B45">
        <v>-1</v>
      </c>
      <c r="C45">
        <v>-1</v>
      </c>
      <c r="D45">
        <v>4220</v>
      </c>
      <c r="E45">
        <v>2120</v>
      </c>
      <c r="F45">
        <v>5100</v>
      </c>
      <c r="G45">
        <v>-1</v>
      </c>
      <c r="H45">
        <v>-1</v>
      </c>
      <c r="I45">
        <v>-1</v>
      </c>
    </row>
    <row r="46" spans="1:9" x14ac:dyDescent="0.3">
      <c r="A46">
        <v>-1</v>
      </c>
      <c r="B46">
        <v>-1</v>
      </c>
      <c r="C46">
        <v>-1</v>
      </c>
      <c r="D46">
        <v>4240</v>
      </c>
      <c r="E46">
        <v>2140</v>
      </c>
      <c r="F46">
        <v>5130</v>
      </c>
      <c r="G46">
        <v>-1</v>
      </c>
      <c r="H46">
        <v>-1</v>
      </c>
      <c r="I46">
        <v>-1</v>
      </c>
    </row>
    <row r="47" spans="1:9" x14ac:dyDescent="0.3">
      <c r="A47">
        <v>-1</v>
      </c>
      <c r="B47">
        <v>-1</v>
      </c>
      <c r="C47">
        <v>-1</v>
      </c>
      <c r="D47">
        <v>4265</v>
      </c>
      <c r="E47">
        <v>2160</v>
      </c>
      <c r="F47">
        <v>5160</v>
      </c>
      <c r="G47">
        <v>-1</v>
      </c>
      <c r="H47">
        <v>-1</v>
      </c>
      <c r="I47">
        <v>-1</v>
      </c>
    </row>
    <row r="48" spans="1:9" x14ac:dyDescent="0.3">
      <c r="A48">
        <v>-1</v>
      </c>
      <c r="B48">
        <v>-1</v>
      </c>
      <c r="C48">
        <v>-1</v>
      </c>
      <c r="D48">
        <v>4285</v>
      </c>
      <c r="E48">
        <v>2180</v>
      </c>
      <c r="F48">
        <v>5195</v>
      </c>
      <c r="G48">
        <v>-1</v>
      </c>
      <c r="H48">
        <v>-1</v>
      </c>
      <c r="I48">
        <v>-1</v>
      </c>
    </row>
    <row r="49" spans="1:9" x14ac:dyDescent="0.3">
      <c r="A49">
        <v>-1</v>
      </c>
      <c r="B49">
        <v>-1</v>
      </c>
      <c r="C49">
        <v>-1</v>
      </c>
      <c r="D49">
        <v>4305</v>
      </c>
      <c r="E49">
        <v>2200</v>
      </c>
      <c r="F49">
        <v>5220</v>
      </c>
      <c r="G49">
        <v>-1</v>
      </c>
      <c r="H49">
        <v>-1</v>
      </c>
      <c r="I49">
        <v>-1</v>
      </c>
    </row>
    <row r="50" spans="1:9" x14ac:dyDescent="0.3">
      <c r="A50">
        <v>-1</v>
      </c>
      <c r="B50">
        <v>-1</v>
      </c>
      <c r="C50">
        <v>-1</v>
      </c>
      <c r="D50">
        <v>4330</v>
      </c>
      <c r="E50">
        <v>4520</v>
      </c>
      <c r="F50">
        <v>5315</v>
      </c>
      <c r="G50">
        <v>-1</v>
      </c>
      <c r="H50">
        <v>-1</v>
      </c>
      <c r="I50">
        <v>-1</v>
      </c>
    </row>
    <row r="51" spans="1:9" x14ac:dyDescent="0.3">
      <c r="A51">
        <v>-1</v>
      </c>
      <c r="B51">
        <v>-1</v>
      </c>
      <c r="C51">
        <v>-1</v>
      </c>
      <c r="D51">
        <v>4350</v>
      </c>
      <c r="E51">
        <v>4540</v>
      </c>
      <c r="F51">
        <v>5340</v>
      </c>
      <c r="G51">
        <v>-1</v>
      </c>
      <c r="H51">
        <v>-1</v>
      </c>
      <c r="I51">
        <v>-1</v>
      </c>
    </row>
    <row r="52" spans="1:9" x14ac:dyDescent="0.3">
      <c r="A52">
        <v>-1</v>
      </c>
      <c r="B52">
        <v>-1</v>
      </c>
      <c r="C52">
        <v>-1</v>
      </c>
      <c r="D52">
        <v>4370</v>
      </c>
      <c r="E52">
        <v>4560</v>
      </c>
      <c r="F52">
        <v>5390</v>
      </c>
      <c r="G52">
        <v>-1</v>
      </c>
      <c r="H52">
        <v>-1</v>
      </c>
      <c r="I52">
        <v>-1</v>
      </c>
    </row>
    <row r="53" spans="1:9" x14ac:dyDescent="0.3">
      <c r="A53">
        <v>-1</v>
      </c>
      <c r="B53">
        <v>-1</v>
      </c>
      <c r="C53">
        <v>-1</v>
      </c>
      <c r="D53">
        <v>4390</v>
      </c>
      <c r="E53">
        <v>4580</v>
      </c>
      <c r="F53">
        <v>5570</v>
      </c>
      <c r="G53">
        <v>-1</v>
      </c>
      <c r="H53">
        <v>-1</v>
      </c>
      <c r="I53">
        <v>-1</v>
      </c>
    </row>
    <row r="54" spans="1:9" x14ac:dyDescent="0.3">
      <c r="A54">
        <v>-1</v>
      </c>
      <c r="B54">
        <v>-1</v>
      </c>
      <c r="C54">
        <v>-1</v>
      </c>
      <c r="D54">
        <v>4420</v>
      </c>
      <c r="E54">
        <v>4600</v>
      </c>
      <c r="F54">
        <v>-1</v>
      </c>
      <c r="G54">
        <v>-1</v>
      </c>
      <c r="H54">
        <v>-1</v>
      </c>
      <c r="I54">
        <v>-1</v>
      </c>
    </row>
    <row r="55" spans="1:9" x14ac:dyDescent="0.3">
      <c r="A55">
        <v>-1</v>
      </c>
      <c r="B55">
        <v>-1</v>
      </c>
      <c r="C55">
        <v>-1</v>
      </c>
      <c r="D55">
        <v>4440</v>
      </c>
      <c r="E55">
        <v>4620</v>
      </c>
      <c r="F55">
        <v>-1</v>
      </c>
      <c r="G55">
        <v>-1</v>
      </c>
      <c r="H55">
        <v>-1</v>
      </c>
      <c r="I55">
        <v>-1</v>
      </c>
    </row>
    <row r="56" spans="1:9" x14ac:dyDescent="0.3">
      <c r="A56">
        <v>-1</v>
      </c>
      <c r="B56">
        <v>-1</v>
      </c>
      <c r="C56">
        <v>-1</v>
      </c>
      <c r="D56">
        <v>4460</v>
      </c>
      <c r="E56">
        <v>4640</v>
      </c>
      <c r="F56">
        <v>-1</v>
      </c>
      <c r="G56">
        <v>-1</v>
      </c>
      <c r="H56">
        <v>-1</v>
      </c>
      <c r="I56">
        <v>-1</v>
      </c>
    </row>
    <row r="57" spans="1:9" x14ac:dyDescent="0.3">
      <c r="A57">
        <v>-1</v>
      </c>
      <c r="B57">
        <v>-1</v>
      </c>
      <c r="C57">
        <v>-1</v>
      </c>
      <c r="D57">
        <v>4480</v>
      </c>
      <c r="E57">
        <v>4660</v>
      </c>
      <c r="F57">
        <v>-1</v>
      </c>
      <c r="G57">
        <v>-1</v>
      </c>
      <c r="H57">
        <v>-1</v>
      </c>
      <c r="I57">
        <v>-1</v>
      </c>
    </row>
    <row r="58" spans="1:9" x14ac:dyDescent="0.3">
      <c r="A58">
        <v>-1</v>
      </c>
      <c r="B58">
        <v>-1</v>
      </c>
      <c r="C58">
        <v>-1</v>
      </c>
      <c r="D58">
        <v>4500</v>
      </c>
      <c r="E58">
        <v>4680</v>
      </c>
      <c r="F58">
        <v>-1</v>
      </c>
      <c r="G58">
        <v>-1</v>
      </c>
      <c r="H58">
        <v>-1</v>
      </c>
      <c r="I58">
        <v>-1</v>
      </c>
    </row>
    <row r="59" spans="1:9" x14ac:dyDescent="0.3">
      <c r="A59">
        <v>-1</v>
      </c>
      <c r="B59">
        <v>-1</v>
      </c>
      <c r="C59">
        <v>-1</v>
      </c>
      <c r="D59">
        <v>4520</v>
      </c>
      <c r="E59">
        <v>4700</v>
      </c>
      <c r="F59">
        <v>-1</v>
      </c>
      <c r="G59">
        <v>-1</v>
      </c>
      <c r="H59">
        <v>-1</v>
      </c>
      <c r="I59">
        <v>-1</v>
      </c>
    </row>
    <row r="60" spans="1:9" x14ac:dyDescent="0.3">
      <c r="A60">
        <v>-1</v>
      </c>
      <c r="B60">
        <v>-1</v>
      </c>
      <c r="C60">
        <v>-1</v>
      </c>
      <c r="D60">
        <v>4540</v>
      </c>
      <c r="E60">
        <v>4720</v>
      </c>
      <c r="F60">
        <v>-1</v>
      </c>
      <c r="G60">
        <v>-1</v>
      </c>
      <c r="H60">
        <v>-1</v>
      </c>
      <c r="I60">
        <v>-1</v>
      </c>
    </row>
    <row r="61" spans="1:9" x14ac:dyDescent="0.3">
      <c r="A61">
        <v>-1</v>
      </c>
      <c r="B61">
        <v>-1</v>
      </c>
      <c r="C61">
        <v>-1</v>
      </c>
      <c r="D61">
        <v>4560</v>
      </c>
      <c r="E61">
        <v>4740</v>
      </c>
      <c r="F61">
        <v>-1</v>
      </c>
      <c r="G61">
        <v>-1</v>
      </c>
      <c r="H61">
        <v>-1</v>
      </c>
      <c r="I61">
        <v>-1</v>
      </c>
    </row>
    <row r="62" spans="1:9" x14ac:dyDescent="0.3">
      <c r="A62">
        <v>-1</v>
      </c>
      <c r="B62">
        <v>-1</v>
      </c>
      <c r="C62">
        <v>-1</v>
      </c>
      <c r="D62">
        <v>4580</v>
      </c>
      <c r="E62">
        <v>4760</v>
      </c>
      <c r="F62">
        <v>-1</v>
      </c>
      <c r="G62">
        <v>-1</v>
      </c>
      <c r="H62">
        <v>-1</v>
      </c>
      <c r="I62">
        <v>-1</v>
      </c>
    </row>
    <row r="63" spans="1:9" x14ac:dyDescent="0.3">
      <c r="A63">
        <v>-1</v>
      </c>
      <c r="B63">
        <v>-1</v>
      </c>
      <c r="C63">
        <v>-1</v>
      </c>
      <c r="D63">
        <v>4600</v>
      </c>
      <c r="E63">
        <v>4780</v>
      </c>
      <c r="F63">
        <v>-1</v>
      </c>
      <c r="G63">
        <v>-1</v>
      </c>
      <c r="H63">
        <v>-1</v>
      </c>
      <c r="I63">
        <v>-1</v>
      </c>
    </row>
    <row r="64" spans="1:9" x14ac:dyDescent="0.3">
      <c r="A64">
        <v>-1</v>
      </c>
      <c r="B64">
        <v>-1</v>
      </c>
      <c r="C64">
        <v>-1</v>
      </c>
      <c r="D64">
        <v>4640</v>
      </c>
      <c r="E64">
        <v>4800</v>
      </c>
      <c r="F64">
        <v>-1</v>
      </c>
      <c r="G64">
        <v>-1</v>
      </c>
      <c r="H64">
        <v>-1</v>
      </c>
      <c r="I64">
        <v>-1</v>
      </c>
    </row>
    <row r="65" spans="1:9" x14ac:dyDescent="0.3">
      <c r="A65">
        <v>-1</v>
      </c>
      <c r="B65">
        <v>-1</v>
      </c>
      <c r="C65">
        <v>-1</v>
      </c>
      <c r="D65">
        <v>4660</v>
      </c>
      <c r="E65">
        <v>4820</v>
      </c>
      <c r="F65">
        <v>-1</v>
      </c>
      <c r="G65">
        <v>-1</v>
      </c>
      <c r="H65">
        <v>-1</v>
      </c>
      <c r="I65">
        <v>-1</v>
      </c>
    </row>
    <row r="66" spans="1:9" x14ac:dyDescent="0.3">
      <c r="A66">
        <v>-1</v>
      </c>
      <c r="B66">
        <v>-1</v>
      </c>
      <c r="C66">
        <v>-1</v>
      </c>
      <c r="D66">
        <v>4680</v>
      </c>
      <c r="E66">
        <v>4840</v>
      </c>
      <c r="F66">
        <v>-1</v>
      </c>
      <c r="G66">
        <v>-1</v>
      </c>
      <c r="H66">
        <v>-1</v>
      </c>
      <c r="I66">
        <v>-1</v>
      </c>
    </row>
    <row r="67" spans="1:9" x14ac:dyDescent="0.3">
      <c r="A67">
        <v>-1</v>
      </c>
      <c r="B67">
        <v>-1</v>
      </c>
      <c r="C67">
        <v>-1</v>
      </c>
      <c r="D67">
        <v>4707</v>
      </c>
      <c r="E67">
        <v>4860</v>
      </c>
      <c r="F67">
        <v>-1</v>
      </c>
      <c r="G67">
        <v>-1</v>
      </c>
      <c r="H67">
        <v>-1</v>
      </c>
      <c r="I67">
        <v>-1</v>
      </c>
    </row>
    <row r="68" spans="1:9" x14ac:dyDescent="0.3">
      <c r="A68">
        <v>-1</v>
      </c>
      <c r="B68">
        <v>-1</v>
      </c>
      <c r="C68">
        <v>-1</v>
      </c>
      <c r="D68">
        <v>4740</v>
      </c>
      <c r="E68">
        <v>4880</v>
      </c>
      <c r="F68">
        <v>-1</v>
      </c>
      <c r="G68">
        <v>-1</v>
      </c>
      <c r="H68">
        <v>-1</v>
      </c>
      <c r="I68">
        <v>-1</v>
      </c>
    </row>
    <row r="69" spans="1:9" x14ac:dyDescent="0.3">
      <c r="A69">
        <v>-1</v>
      </c>
      <c r="B69">
        <v>-1</v>
      </c>
      <c r="C69">
        <v>-1</v>
      </c>
      <c r="D69">
        <v>4820</v>
      </c>
      <c r="E69">
        <v>4900</v>
      </c>
      <c r="F69">
        <v>-1</v>
      </c>
      <c r="G69">
        <v>-1</v>
      </c>
      <c r="H69">
        <v>-1</v>
      </c>
      <c r="I69">
        <v>-1</v>
      </c>
    </row>
    <row r="70" spans="1:9" x14ac:dyDescent="0.3">
      <c r="A70">
        <v>-1</v>
      </c>
      <c r="B70">
        <v>-1</v>
      </c>
      <c r="C70">
        <v>-1</v>
      </c>
      <c r="D70">
        <v>4900</v>
      </c>
      <c r="E70">
        <v>4920</v>
      </c>
      <c r="F70">
        <v>-1</v>
      </c>
      <c r="G70">
        <v>-1</v>
      </c>
      <c r="H70">
        <v>-1</v>
      </c>
      <c r="I70">
        <v>-1</v>
      </c>
    </row>
    <row r="71" spans="1:9" x14ac:dyDescent="0.3">
      <c r="A71">
        <v>-1</v>
      </c>
      <c r="B71">
        <v>-1</v>
      </c>
      <c r="C71">
        <v>-1</v>
      </c>
      <c r="D71">
        <v>4920</v>
      </c>
      <c r="E71">
        <v>4940</v>
      </c>
      <c r="F71">
        <v>-1</v>
      </c>
      <c r="G71">
        <v>-1</v>
      </c>
      <c r="H71">
        <v>-1</v>
      </c>
      <c r="I71">
        <v>-1</v>
      </c>
    </row>
    <row r="72" spans="1:9" x14ac:dyDescent="0.3">
      <c r="A72">
        <v>-1</v>
      </c>
      <c r="B72">
        <v>-1</v>
      </c>
      <c r="C72">
        <v>-1</v>
      </c>
      <c r="D72">
        <v>4950</v>
      </c>
      <c r="E72">
        <v>4960</v>
      </c>
      <c r="F72">
        <v>-1</v>
      </c>
      <c r="G72">
        <v>-1</v>
      </c>
      <c r="H72">
        <v>-1</v>
      </c>
      <c r="I72">
        <v>-1</v>
      </c>
    </row>
    <row r="73" spans="1:9" x14ac:dyDescent="0.3">
      <c r="A73">
        <v>-1</v>
      </c>
      <c r="B73">
        <v>-1</v>
      </c>
      <c r="C73">
        <v>-1</v>
      </c>
      <c r="D73">
        <v>4990</v>
      </c>
      <c r="E73">
        <v>4980</v>
      </c>
      <c r="F73">
        <v>-1</v>
      </c>
      <c r="G73">
        <v>-1</v>
      </c>
      <c r="H73">
        <v>-1</v>
      </c>
      <c r="I73">
        <v>-1</v>
      </c>
    </row>
    <row r="74" spans="1:9" x14ac:dyDescent="0.3">
      <c r="A74">
        <v>-1</v>
      </c>
      <c r="B74">
        <v>-1</v>
      </c>
      <c r="C74">
        <v>-1</v>
      </c>
      <c r="D74">
        <v>5080</v>
      </c>
      <c r="E74">
        <v>5000</v>
      </c>
      <c r="F74">
        <v>-1</v>
      </c>
      <c r="G74">
        <v>-1</v>
      </c>
      <c r="H74">
        <v>-1</v>
      </c>
      <c r="I74">
        <v>-1</v>
      </c>
    </row>
    <row r="75" spans="1:9" x14ac:dyDescent="0.3">
      <c r="A75">
        <v>-1</v>
      </c>
      <c r="B75">
        <v>-1</v>
      </c>
      <c r="C75">
        <v>-1</v>
      </c>
      <c r="D75">
        <v>5340</v>
      </c>
      <c r="E75">
        <v>5020</v>
      </c>
      <c r="F75">
        <v>-1</v>
      </c>
      <c r="G75">
        <v>-1</v>
      </c>
      <c r="H75">
        <v>-1</v>
      </c>
      <c r="I75">
        <v>-1</v>
      </c>
    </row>
    <row r="76" spans="1:9" x14ac:dyDescent="0.3">
      <c r="A76">
        <v>-1</v>
      </c>
      <c r="B76">
        <v>-1</v>
      </c>
      <c r="C76">
        <v>-1</v>
      </c>
      <c r="D76">
        <v>5480</v>
      </c>
      <c r="E76">
        <v>5040</v>
      </c>
      <c r="F76">
        <v>-1</v>
      </c>
      <c r="G76">
        <v>-1</v>
      </c>
      <c r="H76">
        <v>-1</v>
      </c>
      <c r="I76">
        <v>-1</v>
      </c>
    </row>
    <row r="77" spans="1:9" x14ac:dyDescent="0.3">
      <c r="A77">
        <v>-1</v>
      </c>
      <c r="B77">
        <v>-1</v>
      </c>
      <c r="C77">
        <v>-1</v>
      </c>
      <c r="D77">
        <v>5720</v>
      </c>
      <c r="E77">
        <v>5060</v>
      </c>
      <c r="F77">
        <v>-1</v>
      </c>
      <c r="G77">
        <v>-1</v>
      </c>
      <c r="H77">
        <v>-1</v>
      </c>
      <c r="I77">
        <v>-1</v>
      </c>
    </row>
    <row r="78" spans="1:9" x14ac:dyDescent="0.3">
      <c r="A78">
        <v>-1</v>
      </c>
      <c r="B78">
        <v>-1</v>
      </c>
      <c r="C78">
        <v>-1</v>
      </c>
      <c r="D78">
        <v>6000</v>
      </c>
      <c r="E78">
        <v>5100</v>
      </c>
      <c r="F78">
        <v>-1</v>
      </c>
      <c r="G78">
        <v>-1</v>
      </c>
      <c r="H78">
        <v>-1</v>
      </c>
      <c r="I78">
        <v>-1</v>
      </c>
    </row>
    <row r="79" spans="1:9" x14ac:dyDescent="0.3">
      <c r="A79">
        <v>-1</v>
      </c>
      <c r="B79">
        <v>-1</v>
      </c>
      <c r="C79">
        <v>-1</v>
      </c>
      <c r="D79">
        <v>-1</v>
      </c>
      <c r="E79">
        <v>5130</v>
      </c>
      <c r="F79">
        <v>-1</v>
      </c>
      <c r="G79">
        <v>-1</v>
      </c>
      <c r="H79">
        <v>-1</v>
      </c>
      <c r="I79">
        <v>-1</v>
      </c>
    </row>
    <row r="80" spans="1:9" x14ac:dyDescent="0.3">
      <c r="A80">
        <v>-1</v>
      </c>
      <c r="B80">
        <v>-1</v>
      </c>
      <c r="C80">
        <v>-1</v>
      </c>
      <c r="D80">
        <v>-1</v>
      </c>
      <c r="E80">
        <v>5155</v>
      </c>
      <c r="F80">
        <v>-1</v>
      </c>
      <c r="G80">
        <v>-1</v>
      </c>
      <c r="H80">
        <v>-1</v>
      </c>
      <c r="I80">
        <v>-1</v>
      </c>
    </row>
    <row r="81" spans="1:9" x14ac:dyDescent="0.3">
      <c r="A81">
        <v>-1</v>
      </c>
      <c r="B81">
        <v>-1</v>
      </c>
      <c r="C81">
        <v>-1</v>
      </c>
      <c r="D81">
        <v>-1</v>
      </c>
      <c r="E81">
        <v>5200</v>
      </c>
      <c r="F81">
        <v>-1</v>
      </c>
      <c r="G81">
        <v>-1</v>
      </c>
      <c r="H81">
        <v>-1</v>
      </c>
      <c r="I81">
        <v>-1</v>
      </c>
    </row>
    <row r="82" spans="1:9" x14ac:dyDescent="0.3">
      <c r="A82">
        <v>-1</v>
      </c>
      <c r="B82">
        <v>-1</v>
      </c>
      <c r="C82">
        <v>-1</v>
      </c>
      <c r="D82">
        <v>-1</v>
      </c>
      <c r="E82">
        <v>5220</v>
      </c>
      <c r="F82">
        <v>-1</v>
      </c>
      <c r="G82">
        <v>-1</v>
      </c>
      <c r="H82">
        <v>-1</v>
      </c>
      <c r="I82">
        <v>-1</v>
      </c>
    </row>
    <row r="83" spans="1:9" x14ac:dyDescent="0.3">
      <c r="A83">
        <v>-1</v>
      </c>
      <c r="B83">
        <v>-1</v>
      </c>
      <c r="C83">
        <v>-1</v>
      </c>
      <c r="D83">
        <v>-1</v>
      </c>
      <c r="E83">
        <v>5240</v>
      </c>
      <c r="F83">
        <v>-1</v>
      </c>
      <c r="G83">
        <v>-1</v>
      </c>
      <c r="H83">
        <v>-1</v>
      </c>
      <c r="I83">
        <v>-1</v>
      </c>
    </row>
    <row r="84" spans="1:9" x14ac:dyDescent="0.3">
      <c r="A84">
        <v>-1</v>
      </c>
      <c r="B84">
        <v>-1</v>
      </c>
      <c r="C84">
        <v>-1</v>
      </c>
      <c r="D84">
        <v>-1</v>
      </c>
      <c r="E84">
        <v>5260</v>
      </c>
      <c r="F84">
        <v>-1</v>
      </c>
      <c r="G84">
        <v>-1</v>
      </c>
      <c r="H84">
        <v>-1</v>
      </c>
      <c r="I84">
        <v>-1</v>
      </c>
    </row>
    <row r="85" spans="1:9" x14ac:dyDescent="0.3">
      <c r="A85">
        <v>-1</v>
      </c>
      <c r="B85">
        <v>-1</v>
      </c>
      <c r="C85">
        <v>-1</v>
      </c>
      <c r="D85">
        <v>-1</v>
      </c>
      <c r="E85">
        <v>5290</v>
      </c>
      <c r="F85">
        <v>-1</v>
      </c>
      <c r="G85">
        <v>-1</v>
      </c>
      <c r="H85">
        <v>-1</v>
      </c>
      <c r="I85">
        <v>-1</v>
      </c>
    </row>
    <row r="86" spans="1:9" x14ac:dyDescent="0.3">
      <c r="A86">
        <v>-1</v>
      </c>
      <c r="B86">
        <v>-1</v>
      </c>
      <c r="C86">
        <v>-1</v>
      </c>
      <c r="D86">
        <v>-1</v>
      </c>
      <c r="E86">
        <v>5320</v>
      </c>
      <c r="F86">
        <v>-1</v>
      </c>
      <c r="G86">
        <v>-1</v>
      </c>
      <c r="H86">
        <v>-1</v>
      </c>
      <c r="I86">
        <v>-1</v>
      </c>
    </row>
    <row r="87" spans="1:9" x14ac:dyDescent="0.3">
      <c r="A87">
        <v>-1</v>
      </c>
      <c r="B87">
        <v>-1</v>
      </c>
      <c r="C87">
        <v>-1</v>
      </c>
      <c r="D87">
        <v>-1</v>
      </c>
      <c r="E87">
        <v>5342</v>
      </c>
      <c r="F87">
        <v>-1</v>
      </c>
      <c r="G87">
        <v>-1</v>
      </c>
      <c r="H87">
        <v>-1</v>
      </c>
      <c r="I87">
        <v>-1</v>
      </c>
    </row>
    <row r="88" spans="1:9" x14ac:dyDescent="0.3">
      <c r="A88">
        <v>-1</v>
      </c>
      <c r="B88">
        <v>-1</v>
      </c>
      <c r="C88">
        <v>-1</v>
      </c>
      <c r="D88">
        <v>-1</v>
      </c>
      <c r="E88">
        <v>5370</v>
      </c>
      <c r="F88">
        <v>-1</v>
      </c>
      <c r="G88">
        <v>-1</v>
      </c>
      <c r="H88">
        <v>-1</v>
      </c>
      <c r="I88">
        <v>-1</v>
      </c>
    </row>
    <row r="89" spans="1:9" x14ac:dyDescent="0.3">
      <c r="A89">
        <v>-1</v>
      </c>
      <c r="B89">
        <v>-1</v>
      </c>
      <c r="C89">
        <v>-1</v>
      </c>
      <c r="D89">
        <v>-1</v>
      </c>
      <c r="E89">
        <v>5390</v>
      </c>
      <c r="F89">
        <v>-1</v>
      </c>
      <c r="G89">
        <v>-1</v>
      </c>
      <c r="H89">
        <v>-1</v>
      </c>
      <c r="I89">
        <v>-1</v>
      </c>
    </row>
    <row r="90" spans="1:9" x14ac:dyDescent="0.3">
      <c r="A90">
        <v>-1</v>
      </c>
      <c r="B90">
        <v>-1</v>
      </c>
      <c r="C90">
        <v>-1</v>
      </c>
      <c r="D90">
        <v>-1</v>
      </c>
      <c r="E90">
        <v>5415</v>
      </c>
      <c r="F90">
        <v>-1</v>
      </c>
      <c r="G90">
        <v>-1</v>
      </c>
      <c r="H90">
        <v>-1</v>
      </c>
      <c r="I90">
        <v>-1</v>
      </c>
    </row>
    <row r="91" spans="1:9" x14ac:dyDescent="0.3">
      <c r="A91">
        <v>-1</v>
      </c>
      <c r="B91">
        <v>-1</v>
      </c>
      <c r="C91">
        <v>-1</v>
      </c>
      <c r="D91">
        <v>-1</v>
      </c>
      <c r="E91">
        <v>5440</v>
      </c>
      <c r="F91">
        <v>-1</v>
      </c>
      <c r="G91">
        <v>-1</v>
      </c>
      <c r="H91">
        <v>-1</v>
      </c>
      <c r="I91">
        <v>-1</v>
      </c>
    </row>
    <row r="92" spans="1:9" x14ac:dyDescent="0.3">
      <c r="A92">
        <v>-1</v>
      </c>
      <c r="B92">
        <v>-1</v>
      </c>
      <c r="C92">
        <v>-1</v>
      </c>
      <c r="D92">
        <v>-1</v>
      </c>
      <c r="E92">
        <v>5535</v>
      </c>
      <c r="F92">
        <v>-1</v>
      </c>
      <c r="G92">
        <v>-1</v>
      </c>
      <c r="H92">
        <v>-1</v>
      </c>
      <c r="I92">
        <v>-1</v>
      </c>
    </row>
    <row r="93" spans="1:9" x14ac:dyDescent="0.3">
      <c r="A93">
        <v>-1</v>
      </c>
      <c r="B93">
        <v>-1</v>
      </c>
      <c r="C93">
        <v>-1</v>
      </c>
      <c r="D93">
        <v>-1</v>
      </c>
      <c r="E93">
        <v>5575</v>
      </c>
      <c r="F93">
        <v>-1</v>
      </c>
      <c r="G93">
        <v>-1</v>
      </c>
      <c r="H93">
        <v>-1</v>
      </c>
      <c r="I93">
        <v>-1</v>
      </c>
    </row>
    <row r="94" spans="1:9" x14ac:dyDescent="0.3">
      <c r="A94">
        <v>-1</v>
      </c>
      <c r="B94">
        <v>-1</v>
      </c>
      <c r="C94">
        <v>-1</v>
      </c>
      <c r="D94">
        <v>-1</v>
      </c>
      <c r="E94">
        <v>5870</v>
      </c>
      <c r="F94">
        <v>-1</v>
      </c>
      <c r="G94">
        <v>-1</v>
      </c>
      <c r="H94">
        <v>-1</v>
      </c>
      <c r="I94">
        <v>-1</v>
      </c>
    </row>
    <row r="95" spans="1:9" x14ac:dyDescent="0.3">
      <c r="A95">
        <v>-1</v>
      </c>
      <c r="B95">
        <v>-1</v>
      </c>
      <c r="C95">
        <v>-1</v>
      </c>
      <c r="D95">
        <v>-1</v>
      </c>
      <c r="E95">
        <v>6420</v>
      </c>
      <c r="F95">
        <v>-1</v>
      </c>
      <c r="G95">
        <v>-1</v>
      </c>
      <c r="H95">
        <v>-1</v>
      </c>
      <c r="I95">
        <v>-1</v>
      </c>
    </row>
    <row r="96" spans="1:9" x14ac:dyDescent="0.3">
      <c r="A96">
        <v>-1</v>
      </c>
      <c r="B96">
        <v>-1</v>
      </c>
      <c r="C96">
        <v>-1</v>
      </c>
      <c r="D96">
        <v>-1</v>
      </c>
      <c r="E96">
        <v>6641</v>
      </c>
      <c r="F96">
        <v>-1</v>
      </c>
      <c r="G96">
        <v>-1</v>
      </c>
      <c r="H96">
        <v>-1</v>
      </c>
      <c r="I96">
        <v>-1</v>
      </c>
    </row>
    <row r="97" spans="1:9" x14ac:dyDescent="0.3">
      <c r="A97">
        <v>-1</v>
      </c>
      <c r="B97">
        <v>-1</v>
      </c>
      <c r="C97">
        <v>-1</v>
      </c>
      <c r="D97">
        <v>-1</v>
      </c>
      <c r="E97">
        <v>-1</v>
      </c>
      <c r="F97">
        <v>-1</v>
      </c>
      <c r="G97">
        <v>-1</v>
      </c>
      <c r="H97">
        <v>-1</v>
      </c>
      <c r="I97">
        <v>-1</v>
      </c>
    </row>
    <row r="98" spans="1:9" x14ac:dyDescent="0.3">
      <c r="A98">
        <v>-1</v>
      </c>
      <c r="B98">
        <v>-1</v>
      </c>
      <c r="C98">
        <v>-1</v>
      </c>
      <c r="D98">
        <v>-1</v>
      </c>
      <c r="E98">
        <v>-1</v>
      </c>
      <c r="F98">
        <v>-1</v>
      </c>
      <c r="G98">
        <v>-1</v>
      </c>
      <c r="H98">
        <v>-1</v>
      </c>
      <c r="I98">
        <v>-1</v>
      </c>
    </row>
    <row r="99" spans="1:9" x14ac:dyDescent="0.3">
      <c r="A99">
        <v>-1</v>
      </c>
      <c r="B99">
        <v>-1</v>
      </c>
      <c r="C99">
        <v>-1</v>
      </c>
      <c r="D99">
        <v>-1</v>
      </c>
      <c r="E99">
        <v>-1</v>
      </c>
      <c r="F99">
        <v>-1</v>
      </c>
      <c r="G99">
        <v>-1</v>
      </c>
      <c r="H99">
        <v>-1</v>
      </c>
      <c r="I99">
        <v>-1</v>
      </c>
    </row>
    <row r="100" spans="1:9" x14ac:dyDescent="0.3">
      <c r="A100">
        <v>-1</v>
      </c>
      <c r="B100">
        <v>-1</v>
      </c>
      <c r="C100">
        <v>-1</v>
      </c>
      <c r="D100">
        <v>-1</v>
      </c>
      <c r="E100">
        <v>-1</v>
      </c>
      <c r="F100">
        <v>-1</v>
      </c>
      <c r="G100">
        <v>-1</v>
      </c>
      <c r="H100">
        <v>-1</v>
      </c>
      <c r="I100">
        <v>-1</v>
      </c>
    </row>
    <row r="101" spans="1:9" x14ac:dyDescent="0.3">
      <c r="A101">
        <v>-1</v>
      </c>
      <c r="B101">
        <v>-1</v>
      </c>
      <c r="C101">
        <v>-1</v>
      </c>
      <c r="D101">
        <v>-1</v>
      </c>
      <c r="E101">
        <v>-1</v>
      </c>
      <c r="F101">
        <v>-1</v>
      </c>
      <c r="G101">
        <v>-1</v>
      </c>
      <c r="H101">
        <v>-1</v>
      </c>
      <c r="I101">
        <v>-1</v>
      </c>
    </row>
    <row r="102" spans="1:9" x14ac:dyDescent="0.3">
      <c r="A102">
        <v>-1</v>
      </c>
      <c r="B102">
        <v>-1</v>
      </c>
      <c r="C102">
        <v>-1</v>
      </c>
      <c r="D102">
        <v>-1</v>
      </c>
      <c r="E102">
        <v>-1</v>
      </c>
      <c r="F102">
        <v>-1</v>
      </c>
      <c r="G102">
        <v>-1</v>
      </c>
      <c r="H102">
        <v>-1</v>
      </c>
      <c r="I102">
        <v>-1</v>
      </c>
    </row>
    <row r="103" spans="1:9" x14ac:dyDescent="0.3">
      <c r="A103">
        <v>-1</v>
      </c>
      <c r="B103">
        <v>-1</v>
      </c>
      <c r="C103">
        <v>-1</v>
      </c>
      <c r="D103">
        <v>-1</v>
      </c>
      <c r="E103">
        <v>-1</v>
      </c>
      <c r="F103">
        <v>-1</v>
      </c>
      <c r="G103">
        <v>-1</v>
      </c>
      <c r="H103">
        <v>-1</v>
      </c>
      <c r="I103">
        <v>-1</v>
      </c>
    </row>
    <row r="104" spans="1:9" x14ac:dyDescent="0.3">
      <c r="A104">
        <v>-1</v>
      </c>
      <c r="B104">
        <v>-1</v>
      </c>
      <c r="C104">
        <v>-1</v>
      </c>
      <c r="D104">
        <v>-1</v>
      </c>
      <c r="E104">
        <v>-1</v>
      </c>
      <c r="F104">
        <v>-1</v>
      </c>
      <c r="G104">
        <v>-1</v>
      </c>
      <c r="H104">
        <v>-1</v>
      </c>
      <c r="I104">
        <v>-1</v>
      </c>
    </row>
    <row r="105" spans="1:9" x14ac:dyDescent="0.3">
      <c r="A105">
        <v>-1</v>
      </c>
      <c r="B105">
        <v>-1</v>
      </c>
      <c r="C105">
        <v>-1</v>
      </c>
      <c r="D105">
        <v>-1</v>
      </c>
      <c r="E105">
        <v>-1</v>
      </c>
      <c r="F105">
        <v>-1</v>
      </c>
      <c r="G105">
        <v>-1</v>
      </c>
      <c r="H105">
        <v>-1</v>
      </c>
      <c r="I105">
        <v>-1</v>
      </c>
    </row>
    <row r="106" spans="1:9" x14ac:dyDescent="0.3">
      <c r="A106">
        <v>-1</v>
      </c>
      <c r="B106">
        <v>-1</v>
      </c>
      <c r="C106">
        <v>-1</v>
      </c>
      <c r="D106">
        <v>-1</v>
      </c>
      <c r="E106">
        <v>-1</v>
      </c>
      <c r="F106">
        <v>-1</v>
      </c>
      <c r="G106">
        <v>-1</v>
      </c>
      <c r="H106">
        <v>-1</v>
      </c>
      <c r="I106">
        <v>-1</v>
      </c>
    </row>
    <row r="107" spans="1:9" x14ac:dyDescent="0.3">
      <c r="A107">
        <v>-1</v>
      </c>
      <c r="B107">
        <v>-1</v>
      </c>
      <c r="C107">
        <v>-1</v>
      </c>
      <c r="D107">
        <v>-1</v>
      </c>
      <c r="E107">
        <v>-1</v>
      </c>
      <c r="F107">
        <v>-1</v>
      </c>
      <c r="G107">
        <v>-1</v>
      </c>
      <c r="H107">
        <v>-1</v>
      </c>
      <c r="I107">
        <v>-1</v>
      </c>
    </row>
    <row r="108" spans="1:9" x14ac:dyDescent="0.3">
      <c r="A108">
        <v>-1</v>
      </c>
      <c r="B108">
        <v>-1</v>
      </c>
      <c r="C108">
        <v>-1</v>
      </c>
      <c r="D108">
        <v>-1</v>
      </c>
      <c r="E108">
        <v>-1</v>
      </c>
      <c r="F108">
        <v>-1</v>
      </c>
      <c r="G108">
        <v>-1</v>
      </c>
      <c r="H108">
        <v>-1</v>
      </c>
      <c r="I108">
        <v>-1</v>
      </c>
    </row>
    <row r="109" spans="1:9" x14ac:dyDescent="0.3">
      <c r="A109">
        <v>-1</v>
      </c>
      <c r="B109">
        <v>-1</v>
      </c>
      <c r="C109">
        <v>-1</v>
      </c>
      <c r="D109">
        <v>-1</v>
      </c>
      <c r="E109">
        <v>-1</v>
      </c>
      <c r="F109">
        <v>-1</v>
      </c>
      <c r="G109">
        <v>-1</v>
      </c>
      <c r="H109">
        <v>-1</v>
      </c>
      <c r="I109">
        <v>-1</v>
      </c>
    </row>
    <row r="110" spans="1:9" x14ac:dyDescent="0.3">
      <c r="A110">
        <v>-1</v>
      </c>
      <c r="B110">
        <v>-1</v>
      </c>
      <c r="C110">
        <v>-1</v>
      </c>
      <c r="D110">
        <v>-1</v>
      </c>
      <c r="E110">
        <v>-1</v>
      </c>
      <c r="F110">
        <v>-1</v>
      </c>
      <c r="G110">
        <v>-1</v>
      </c>
      <c r="H110">
        <v>-1</v>
      </c>
      <c r="I110">
        <v>-1</v>
      </c>
    </row>
    <row r="111" spans="1:9" x14ac:dyDescent="0.3">
      <c r="A111">
        <v>-1</v>
      </c>
      <c r="B111">
        <v>-1</v>
      </c>
      <c r="C111">
        <v>-1</v>
      </c>
      <c r="D111">
        <v>-1</v>
      </c>
      <c r="E111">
        <v>-1</v>
      </c>
      <c r="F111">
        <v>-1</v>
      </c>
      <c r="G111">
        <v>-1</v>
      </c>
      <c r="H111">
        <v>-1</v>
      </c>
      <c r="I111">
        <v>-1</v>
      </c>
    </row>
    <row r="112" spans="1:9" x14ac:dyDescent="0.3">
      <c r="A112">
        <v>-1</v>
      </c>
      <c r="B112">
        <v>-1</v>
      </c>
      <c r="C112">
        <v>-1</v>
      </c>
      <c r="D112">
        <v>-1</v>
      </c>
      <c r="E112">
        <v>-1</v>
      </c>
      <c r="F112">
        <v>-1</v>
      </c>
      <c r="G112">
        <v>-1</v>
      </c>
      <c r="H112">
        <v>-1</v>
      </c>
      <c r="I112">
        <v>-1</v>
      </c>
    </row>
    <row r="113" spans="1:9" x14ac:dyDescent="0.3">
      <c r="A113">
        <v>-1</v>
      </c>
      <c r="B113">
        <v>-1</v>
      </c>
      <c r="C113">
        <v>-1</v>
      </c>
      <c r="D113">
        <v>-1</v>
      </c>
      <c r="E113">
        <v>-1</v>
      </c>
      <c r="F113">
        <v>-1</v>
      </c>
      <c r="G113">
        <v>-1</v>
      </c>
      <c r="H113">
        <v>-1</v>
      </c>
      <c r="I113">
        <v>-1</v>
      </c>
    </row>
    <row r="114" spans="1:9" x14ac:dyDescent="0.3">
      <c r="A114">
        <v>-1</v>
      </c>
      <c r="B114">
        <v>-1</v>
      </c>
      <c r="C114">
        <v>-1</v>
      </c>
      <c r="D114">
        <v>-1</v>
      </c>
      <c r="E114">
        <v>-1</v>
      </c>
      <c r="F114">
        <v>-1</v>
      </c>
      <c r="G114">
        <v>-1</v>
      </c>
      <c r="H114">
        <v>-1</v>
      </c>
      <c r="I114">
        <v>-1</v>
      </c>
    </row>
    <row r="115" spans="1:9" x14ac:dyDescent="0.3">
      <c r="A115">
        <v>-1</v>
      </c>
      <c r="B115">
        <v>-1</v>
      </c>
      <c r="C115">
        <v>-1</v>
      </c>
      <c r="D115">
        <v>-1</v>
      </c>
      <c r="E115">
        <v>-1</v>
      </c>
      <c r="F115">
        <v>-1</v>
      </c>
      <c r="G115">
        <v>-1</v>
      </c>
      <c r="H115">
        <v>-1</v>
      </c>
      <c r="I115">
        <v>-1</v>
      </c>
    </row>
    <row r="116" spans="1:9" x14ac:dyDescent="0.3">
      <c r="A116">
        <v>-1</v>
      </c>
      <c r="B116">
        <v>-1</v>
      </c>
      <c r="C116">
        <v>-1</v>
      </c>
      <c r="D116">
        <v>-1</v>
      </c>
      <c r="E116">
        <v>-1</v>
      </c>
      <c r="F116">
        <v>-1</v>
      </c>
      <c r="G116">
        <v>-1</v>
      </c>
      <c r="H116">
        <v>-1</v>
      </c>
      <c r="I116">
        <v>-1</v>
      </c>
    </row>
    <row r="117" spans="1:9" x14ac:dyDescent="0.3">
      <c r="A117">
        <v>-1</v>
      </c>
      <c r="B117">
        <v>-1</v>
      </c>
      <c r="C117">
        <v>-1</v>
      </c>
      <c r="D117">
        <v>-1</v>
      </c>
      <c r="E117">
        <v>-1</v>
      </c>
      <c r="F117">
        <v>-1</v>
      </c>
      <c r="G117">
        <v>-1</v>
      </c>
      <c r="H117">
        <v>-1</v>
      </c>
      <c r="I117">
        <v>-1</v>
      </c>
    </row>
    <row r="118" spans="1:9" x14ac:dyDescent="0.3">
      <c r="A118">
        <v>-1</v>
      </c>
      <c r="B118">
        <v>-1</v>
      </c>
      <c r="C118">
        <v>-1</v>
      </c>
      <c r="D118">
        <v>-1</v>
      </c>
      <c r="E118">
        <v>-1</v>
      </c>
      <c r="F118">
        <v>-1</v>
      </c>
      <c r="G118">
        <v>-1</v>
      </c>
      <c r="H118">
        <v>-1</v>
      </c>
      <c r="I118">
        <v>-1</v>
      </c>
    </row>
    <row r="119" spans="1:9" x14ac:dyDescent="0.3">
      <c r="A119">
        <v>-1</v>
      </c>
      <c r="B119">
        <v>-1</v>
      </c>
      <c r="C119">
        <v>-1</v>
      </c>
      <c r="D119">
        <v>-1</v>
      </c>
      <c r="E119">
        <v>-1</v>
      </c>
      <c r="F119">
        <v>-1</v>
      </c>
      <c r="G119">
        <v>-1</v>
      </c>
      <c r="H119">
        <v>-1</v>
      </c>
      <c r="I119">
        <v>-1</v>
      </c>
    </row>
    <row r="120" spans="1:9" x14ac:dyDescent="0.3">
      <c r="A120">
        <v>-1</v>
      </c>
      <c r="B120">
        <v>-1</v>
      </c>
      <c r="C120">
        <v>-1</v>
      </c>
      <c r="D120">
        <v>-1</v>
      </c>
      <c r="E120">
        <v>-1</v>
      </c>
      <c r="F120">
        <v>-1</v>
      </c>
      <c r="G120">
        <v>-1</v>
      </c>
      <c r="H120">
        <v>-1</v>
      </c>
      <c r="I120">
        <v>-1</v>
      </c>
    </row>
    <row r="121" spans="1:9" x14ac:dyDescent="0.3">
      <c r="A121">
        <v>-1</v>
      </c>
      <c r="B121">
        <v>-1</v>
      </c>
      <c r="C121">
        <v>-1</v>
      </c>
      <c r="D121">
        <v>-1</v>
      </c>
      <c r="E121">
        <v>-1</v>
      </c>
      <c r="F121">
        <v>-1</v>
      </c>
      <c r="G121">
        <v>-1</v>
      </c>
      <c r="H121">
        <v>-1</v>
      </c>
      <c r="I121">
        <v>-1</v>
      </c>
    </row>
    <row r="122" spans="1:9" x14ac:dyDescent="0.3">
      <c r="A122">
        <v>-1</v>
      </c>
      <c r="B122">
        <v>-1</v>
      </c>
      <c r="C122">
        <v>-1</v>
      </c>
      <c r="D122">
        <v>-1</v>
      </c>
      <c r="E122">
        <v>-1</v>
      </c>
      <c r="F122">
        <v>-1</v>
      </c>
      <c r="G122">
        <v>-1</v>
      </c>
      <c r="H122">
        <v>-1</v>
      </c>
      <c r="I122">
        <v>-1</v>
      </c>
    </row>
    <row r="123" spans="1:9" x14ac:dyDescent="0.3">
      <c r="A123">
        <v>-1</v>
      </c>
      <c r="B123">
        <v>-1</v>
      </c>
      <c r="C123">
        <v>-1</v>
      </c>
      <c r="D123">
        <v>-1</v>
      </c>
      <c r="E123">
        <v>-1</v>
      </c>
      <c r="F123">
        <v>-1</v>
      </c>
      <c r="G123">
        <v>-1</v>
      </c>
      <c r="H123">
        <v>-1</v>
      </c>
      <c r="I123">
        <v>-1</v>
      </c>
    </row>
    <row r="124" spans="1:9" x14ac:dyDescent="0.3">
      <c r="A124">
        <v>-1</v>
      </c>
      <c r="B124">
        <v>-1</v>
      </c>
      <c r="C124">
        <v>-1</v>
      </c>
      <c r="D124">
        <v>-1</v>
      </c>
      <c r="E124">
        <v>-1</v>
      </c>
      <c r="F124">
        <v>-1</v>
      </c>
      <c r="G124">
        <v>-1</v>
      </c>
      <c r="H124">
        <v>-1</v>
      </c>
      <c r="I124">
        <v>-1</v>
      </c>
    </row>
    <row r="125" spans="1:9" x14ac:dyDescent="0.3">
      <c r="A125">
        <v>-1</v>
      </c>
      <c r="B125">
        <v>-1</v>
      </c>
      <c r="C125">
        <v>-1</v>
      </c>
      <c r="D125">
        <v>-1</v>
      </c>
      <c r="E125">
        <v>-1</v>
      </c>
      <c r="F125">
        <v>-1</v>
      </c>
      <c r="G125">
        <v>-1</v>
      </c>
      <c r="H125">
        <v>-1</v>
      </c>
      <c r="I125">
        <v>-1</v>
      </c>
    </row>
    <row r="126" spans="1:9" x14ac:dyDescent="0.3">
      <c r="A126">
        <v>-1</v>
      </c>
      <c r="B126">
        <v>-1</v>
      </c>
      <c r="C126">
        <v>-1</v>
      </c>
      <c r="D126">
        <v>-1</v>
      </c>
      <c r="E126">
        <v>-1</v>
      </c>
      <c r="F126">
        <v>-1</v>
      </c>
      <c r="G126">
        <v>-1</v>
      </c>
      <c r="H126">
        <v>-1</v>
      </c>
      <c r="I126">
        <v>-1</v>
      </c>
    </row>
    <row r="127" spans="1:9" x14ac:dyDescent="0.3">
      <c r="A127">
        <v>-1</v>
      </c>
      <c r="B127">
        <v>-1</v>
      </c>
      <c r="C127">
        <v>-1</v>
      </c>
      <c r="D127">
        <v>-1</v>
      </c>
      <c r="E127">
        <v>-1</v>
      </c>
      <c r="F127">
        <v>-1</v>
      </c>
      <c r="G127">
        <v>-1</v>
      </c>
      <c r="H127">
        <v>-1</v>
      </c>
      <c r="I127">
        <v>-1</v>
      </c>
    </row>
    <row r="128" spans="1:9" x14ac:dyDescent="0.3">
      <c r="A128">
        <v>-1</v>
      </c>
      <c r="B128">
        <v>-1</v>
      </c>
      <c r="C128">
        <v>-1</v>
      </c>
      <c r="D128">
        <v>-1</v>
      </c>
      <c r="E128">
        <v>-1</v>
      </c>
      <c r="F128">
        <v>-1</v>
      </c>
      <c r="G128">
        <v>-1</v>
      </c>
      <c r="H128">
        <v>-1</v>
      </c>
      <c r="I128">
        <v>-1</v>
      </c>
    </row>
    <row r="129" spans="1:9" x14ac:dyDescent="0.3">
      <c r="A129">
        <v>-1</v>
      </c>
      <c r="B129">
        <v>-1</v>
      </c>
      <c r="C129">
        <v>-1</v>
      </c>
      <c r="D129">
        <v>-1</v>
      </c>
      <c r="E129">
        <v>-1</v>
      </c>
      <c r="F129">
        <v>-1</v>
      </c>
      <c r="G129">
        <v>-1</v>
      </c>
      <c r="H129">
        <v>-1</v>
      </c>
      <c r="I129">
        <v>-1</v>
      </c>
    </row>
    <row r="130" spans="1:9" x14ac:dyDescent="0.3">
      <c r="A130">
        <v>-1</v>
      </c>
      <c r="B130">
        <v>-1</v>
      </c>
      <c r="C130">
        <v>-1</v>
      </c>
      <c r="D130">
        <v>-1</v>
      </c>
      <c r="E130">
        <v>-1</v>
      </c>
      <c r="F130">
        <v>-1</v>
      </c>
      <c r="G130">
        <v>-1</v>
      </c>
      <c r="H130">
        <v>-1</v>
      </c>
      <c r="I130">
        <v>-1</v>
      </c>
    </row>
    <row r="131" spans="1:9" x14ac:dyDescent="0.3">
      <c r="A131">
        <v>-1</v>
      </c>
      <c r="B131">
        <v>-1</v>
      </c>
      <c r="C131">
        <v>-1</v>
      </c>
      <c r="D131">
        <v>-1</v>
      </c>
      <c r="E131">
        <v>-1</v>
      </c>
      <c r="F131">
        <v>-1</v>
      </c>
      <c r="G131">
        <v>-1</v>
      </c>
      <c r="H131">
        <v>-1</v>
      </c>
      <c r="I131">
        <v>-1</v>
      </c>
    </row>
    <row r="132" spans="1:9" x14ac:dyDescent="0.3">
      <c r="A132">
        <v>-1</v>
      </c>
      <c r="B132">
        <v>-1</v>
      </c>
      <c r="C132">
        <v>-1</v>
      </c>
      <c r="D132">
        <v>-1</v>
      </c>
      <c r="E132">
        <v>-1</v>
      </c>
      <c r="F132">
        <v>-1</v>
      </c>
      <c r="G132">
        <v>-1</v>
      </c>
      <c r="H132">
        <v>-1</v>
      </c>
      <c r="I132">
        <v>-1</v>
      </c>
    </row>
    <row r="133" spans="1:9" x14ac:dyDescent="0.3">
      <c r="A133">
        <v>-1</v>
      </c>
      <c r="B133">
        <v>-1</v>
      </c>
      <c r="C133">
        <v>-1</v>
      </c>
      <c r="D133">
        <v>-1</v>
      </c>
      <c r="E133">
        <v>-1</v>
      </c>
      <c r="F133">
        <v>-1</v>
      </c>
      <c r="G133">
        <v>-1</v>
      </c>
      <c r="H133">
        <v>-1</v>
      </c>
      <c r="I133">
        <v>-1</v>
      </c>
    </row>
    <row r="134" spans="1:9" x14ac:dyDescent="0.3">
      <c r="A134">
        <v>-1</v>
      </c>
      <c r="B134">
        <v>-1</v>
      </c>
      <c r="C134">
        <v>-1</v>
      </c>
      <c r="D134">
        <v>-1</v>
      </c>
      <c r="E134">
        <v>-1</v>
      </c>
      <c r="F134">
        <v>-1</v>
      </c>
      <c r="G134">
        <v>-1</v>
      </c>
      <c r="H134">
        <v>-1</v>
      </c>
      <c r="I134">
        <v>-1</v>
      </c>
    </row>
    <row r="135" spans="1:9" x14ac:dyDescent="0.3">
      <c r="A135">
        <v>-1</v>
      </c>
      <c r="B135">
        <v>-1</v>
      </c>
      <c r="C135">
        <v>-1</v>
      </c>
      <c r="D135">
        <v>-1</v>
      </c>
      <c r="E135">
        <v>-1</v>
      </c>
      <c r="F135">
        <v>-1</v>
      </c>
      <c r="G135">
        <v>-1</v>
      </c>
      <c r="H135">
        <v>-1</v>
      </c>
      <c r="I135">
        <v>-1</v>
      </c>
    </row>
    <row r="136" spans="1:9" x14ac:dyDescent="0.3">
      <c r="A136">
        <v>-1</v>
      </c>
      <c r="B136">
        <v>-1</v>
      </c>
      <c r="C136">
        <v>-1</v>
      </c>
      <c r="D136">
        <v>-1</v>
      </c>
      <c r="E136">
        <v>-1</v>
      </c>
      <c r="F136">
        <v>-1</v>
      </c>
      <c r="G136">
        <v>-1</v>
      </c>
      <c r="H136">
        <v>-1</v>
      </c>
      <c r="I136">
        <v>-1</v>
      </c>
    </row>
    <row r="137" spans="1:9" x14ac:dyDescent="0.3">
      <c r="A137">
        <v>-1</v>
      </c>
      <c r="B137">
        <v>-1</v>
      </c>
      <c r="C137">
        <v>-1</v>
      </c>
      <c r="D137">
        <v>-1</v>
      </c>
      <c r="E137">
        <v>-1</v>
      </c>
      <c r="F137">
        <v>-1</v>
      </c>
      <c r="G137">
        <v>-1</v>
      </c>
      <c r="H137">
        <v>-1</v>
      </c>
      <c r="I137">
        <v>-1</v>
      </c>
    </row>
    <row r="138" spans="1:9" x14ac:dyDescent="0.3">
      <c r="A138">
        <v>-1</v>
      </c>
      <c r="B138">
        <v>-1</v>
      </c>
      <c r="C138">
        <v>-1</v>
      </c>
      <c r="D138">
        <v>-1</v>
      </c>
      <c r="E138">
        <v>-1</v>
      </c>
      <c r="F138">
        <v>-1</v>
      </c>
      <c r="G138">
        <v>-1</v>
      </c>
      <c r="H138">
        <v>-1</v>
      </c>
      <c r="I138">
        <v>-1</v>
      </c>
    </row>
    <row r="139" spans="1:9" x14ac:dyDescent="0.3">
      <c r="A139">
        <v>-1</v>
      </c>
      <c r="B139">
        <v>-1</v>
      </c>
      <c r="C139">
        <v>-1</v>
      </c>
      <c r="D139">
        <v>-1</v>
      </c>
      <c r="E139">
        <v>-1</v>
      </c>
      <c r="F139">
        <v>-1</v>
      </c>
      <c r="G139">
        <v>-1</v>
      </c>
      <c r="H139">
        <v>-1</v>
      </c>
      <c r="I139">
        <v>-1</v>
      </c>
    </row>
    <row r="140" spans="1:9" x14ac:dyDescent="0.3">
      <c r="A140">
        <v>-1</v>
      </c>
      <c r="B140">
        <v>-1</v>
      </c>
      <c r="C140">
        <v>-1</v>
      </c>
      <c r="D140">
        <v>-1</v>
      </c>
      <c r="E140">
        <v>-1</v>
      </c>
      <c r="F140">
        <v>-1</v>
      </c>
      <c r="G140">
        <v>-1</v>
      </c>
      <c r="H140">
        <v>-1</v>
      </c>
      <c r="I140">
        <v>-1</v>
      </c>
    </row>
    <row r="141" spans="1:9" x14ac:dyDescent="0.3">
      <c r="A141">
        <v>-1</v>
      </c>
      <c r="B141">
        <v>-1</v>
      </c>
      <c r="C141">
        <v>-1</v>
      </c>
      <c r="D141">
        <v>-1</v>
      </c>
      <c r="E141">
        <v>-1</v>
      </c>
      <c r="F141">
        <v>-1</v>
      </c>
      <c r="G141">
        <v>-1</v>
      </c>
      <c r="H141">
        <v>-1</v>
      </c>
      <c r="I141">
        <v>-1</v>
      </c>
    </row>
    <row r="142" spans="1:9" x14ac:dyDescent="0.3">
      <c r="A142">
        <v>-1</v>
      </c>
      <c r="B142">
        <v>-1</v>
      </c>
      <c r="C142">
        <v>-1</v>
      </c>
      <c r="D142">
        <v>-1</v>
      </c>
      <c r="E142">
        <v>-1</v>
      </c>
      <c r="F142">
        <v>-1</v>
      </c>
      <c r="G142">
        <v>-1</v>
      </c>
      <c r="H142">
        <v>-1</v>
      </c>
      <c r="I142">
        <v>-1</v>
      </c>
    </row>
    <row r="143" spans="1:9" x14ac:dyDescent="0.3">
      <c r="A143">
        <v>-1</v>
      </c>
      <c r="B143">
        <v>-1</v>
      </c>
      <c r="C143">
        <v>-1</v>
      </c>
      <c r="D143">
        <v>-1</v>
      </c>
      <c r="E143">
        <v>-1</v>
      </c>
      <c r="F143">
        <v>-1</v>
      </c>
      <c r="G143">
        <v>-1</v>
      </c>
      <c r="H143">
        <v>-1</v>
      </c>
      <c r="I143">
        <v>-1</v>
      </c>
    </row>
    <row r="144" spans="1:9" x14ac:dyDescent="0.3">
      <c r="A144">
        <v>-1</v>
      </c>
      <c r="B144">
        <v>-1</v>
      </c>
      <c r="C144">
        <v>-1</v>
      </c>
      <c r="D144">
        <v>-1</v>
      </c>
      <c r="E144">
        <v>-1</v>
      </c>
      <c r="F144">
        <v>-1</v>
      </c>
      <c r="G144">
        <v>-1</v>
      </c>
      <c r="H144">
        <v>-1</v>
      </c>
      <c r="I144">
        <v>-1</v>
      </c>
    </row>
    <row r="145" spans="1:9" x14ac:dyDescent="0.3">
      <c r="A145">
        <v>-1</v>
      </c>
      <c r="B145">
        <v>-1</v>
      </c>
      <c r="C145">
        <v>-1</v>
      </c>
      <c r="D145">
        <v>-1</v>
      </c>
      <c r="E145">
        <v>-1</v>
      </c>
      <c r="F145">
        <v>-1</v>
      </c>
      <c r="G145">
        <v>-1</v>
      </c>
      <c r="H145">
        <v>-1</v>
      </c>
      <c r="I145">
        <v>-1</v>
      </c>
    </row>
    <row r="146" spans="1:9" x14ac:dyDescent="0.3">
      <c r="A146">
        <v>-1</v>
      </c>
      <c r="B146">
        <v>-1</v>
      </c>
      <c r="C146">
        <v>-1</v>
      </c>
      <c r="D146">
        <v>-1</v>
      </c>
      <c r="E146">
        <v>-1</v>
      </c>
      <c r="F146">
        <v>-1</v>
      </c>
      <c r="G146">
        <v>-1</v>
      </c>
      <c r="H146">
        <v>-1</v>
      </c>
      <c r="I146">
        <v>-1</v>
      </c>
    </row>
    <row r="147" spans="1:9" x14ac:dyDescent="0.3">
      <c r="A147">
        <v>-1</v>
      </c>
      <c r="B147">
        <v>-1</v>
      </c>
      <c r="C147">
        <v>-1</v>
      </c>
      <c r="D147">
        <v>-1</v>
      </c>
      <c r="E147">
        <v>-1</v>
      </c>
      <c r="F147">
        <v>-1</v>
      </c>
      <c r="G147">
        <v>-1</v>
      </c>
      <c r="H147">
        <v>-1</v>
      </c>
      <c r="I147">
        <v>-1</v>
      </c>
    </row>
    <row r="148" spans="1:9" x14ac:dyDescent="0.3">
      <c r="A148">
        <v>-1</v>
      </c>
      <c r="B148">
        <v>-1</v>
      </c>
      <c r="C148">
        <v>-1</v>
      </c>
      <c r="D148">
        <v>-1</v>
      </c>
      <c r="E148">
        <v>-1</v>
      </c>
      <c r="F148">
        <v>-1</v>
      </c>
      <c r="G148">
        <v>-1</v>
      </c>
      <c r="H148">
        <v>-1</v>
      </c>
      <c r="I148">
        <v>-1</v>
      </c>
    </row>
    <row r="149" spans="1:9" x14ac:dyDescent="0.3">
      <c r="A149">
        <v>-1</v>
      </c>
      <c r="B149">
        <v>-1</v>
      </c>
      <c r="C149">
        <v>-1</v>
      </c>
      <c r="D149">
        <v>-1</v>
      </c>
      <c r="E149">
        <v>-1</v>
      </c>
      <c r="F149">
        <v>-1</v>
      </c>
      <c r="G149">
        <v>-1</v>
      </c>
      <c r="H149">
        <v>-1</v>
      </c>
      <c r="I149">
        <v>-1</v>
      </c>
    </row>
    <row r="150" spans="1:9" x14ac:dyDescent="0.3">
      <c r="A150">
        <v>-1</v>
      </c>
      <c r="B150">
        <v>-1</v>
      </c>
      <c r="C150">
        <v>-1</v>
      </c>
      <c r="D150">
        <v>-1</v>
      </c>
      <c r="E150">
        <v>-1</v>
      </c>
      <c r="F150">
        <v>-1</v>
      </c>
      <c r="G150">
        <v>-1</v>
      </c>
      <c r="H150">
        <v>-1</v>
      </c>
      <c r="I150">
        <v>-1</v>
      </c>
    </row>
    <row r="151" spans="1:9" x14ac:dyDescent="0.3">
      <c r="A151">
        <v>-1</v>
      </c>
      <c r="B151">
        <v>-1</v>
      </c>
      <c r="C151">
        <v>-1</v>
      </c>
      <c r="D151">
        <v>-1</v>
      </c>
      <c r="E151">
        <v>-1</v>
      </c>
      <c r="F151">
        <v>-1</v>
      </c>
      <c r="G151">
        <v>-1</v>
      </c>
      <c r="H151">
        <v>-1</v>
      </c>
      <c r="I151">
        <v>-1</v>
      </c>
    </row>
    <row r="152" spans="1:9" x14ac:dyDescent="0.3">
      <c r="A152">
        <v>-1</v>
      </c>
      <c r="B152">
        <v>-1</v>
      </c>
      <c r="C152">
        <v>-1</v>
      </c>
      <c r="D152">
        <v>-1</v>
      </c>
      <c r="E152">
        <v>-1</v>
      </c>
      <c r="F152">
        <v>-1</v>
      </c>
      <c r="G152">
        <v>-1</v>
      </c>
      <c r="H152">
        <v>-1</v>
      </c>
      <c r="I152">
        <v>-1</v>
      </c>
    </row>
    <row r="153" spans="1:9" x14ac:dyDescent="0.3">
      <c r="A153">
        <v>-1</v>
      </c>
      <c r="B153">
        <v>-1</v>
      </c>
      <c r="C153">
        <v>-1</v>
      </c>
      <c r="D153">
        <v>-1</v>
      </c>
      <c r="E153">
        <v>-1</v>
      </c>
      <c r="F153">
        <v>-1</v>
      </c>
      <c r="G153">
        <v>-1</v>
      </c>
      <c r="H153">
        <v>-1</v>
      </c>
      <c r="I153">
        <v>-1</v>
      </c>
    </row>
    <row r="154" spans="1:9" x14ac:dyDescent="0.3">
      <c r="A154">
        <v>-1</v>
      </c>
      <c r="B154">
        <v>-1</v>
      </c>
      <c r="C154">
        <v>-1</v>
      </c>
      <c r="D154">
        <v>-1</v>
      </c>
      <c r="E154">
        <v>-1</v>
      </c>
      <c r="F154">
        <v>-1</v>
      </c>
      <c r="G154">
        <v>-1</v>
      </c>
      <c r="H154">
        <v>-1</v>
      </c>
      <c r="I154">
        <v>-1</v>
      </c>
    </row>
    <row r="155" spans="1:9" x14ac:dyDescent="0.3">
      <c r="A155">
        <v>-1</v>
      </c>
      <c r="B155">
        <v>-1</v>
      </c>
      <c r="C155">
        <v>-1</v>
      </c>
      <c r="D155">
        <v>-1</v>
      </c>
      <c r="E155">
        <v>-1</v>
      </c>
      <c r="F155">
        <v>-1</v>
      </c>
      <c r="G155">
        <v>-1</v>
      </c>
      <c r="H155">
        <v>-1</v>
      </c>
      <c r="I155">
        <v>-1</v>
      </c>
    </row>
    <row r="156" spans="1:9" x14ac:dyDescent="0.3">
      <c r="A156">
        <v>-1</v>
      </c>
      <c r="B156">
        <v>-1</v>
      </c>
      <c r="C156">
        <v>-1</v>
      </c>
      <c r="D156">
        <v>-1</v>
      </c>
      <c r="E156">
        <v>-1</v>
      </c>
      <c r="F156">
        <v>-1</v>
      </c>
      <c r="G156">
        <v>-1</v>
      </c>
      <c r="H156">
        <v>-1</v>
      </c>
      <c r="I156">
        <v>-1</v>
      </c>
    </row>
    <row r="157" spans="1:9" x14ac:dyDescent="0.3">
      <c r="A157">
        <v>-1</v>
      </c>
      <c r="B157">
        <v>-1</v>
      </c>
      <c r="C157">
        <v>-1</v>
      </c>
      <c r="D157">
        <v>-1</v>
      </c>
      <c r="E157">
        <v>-1</v>
      </c>
      <c r="F157">
        <v>-1</v>
      </c>
      <c r="G157">
        <v>-1</v>
      </c>
      <c r="H157">
        <v>-1</v>
      </c>
      <c r="I157">
        <v>-1</v>
      </c>
    </row>
    <row r="158" spans="1:9" x14ac:dyDescent="0.3">
      <c r="A158">
        <v>-1</v>
      </c>
      <c r="B158">
        <v>-1</v>
      </c>
      <c r="C158">
        <v>-1</v>
      </c>
      <c r="D158">
        <v>-1</v>
      </c>
      <c r="E158">
        <v>-1</v>
      </c>
      <c r="F158">
        <v>-1</v>
      </c>
      <c r="G158">
        <v>-1</v>
      </c>
      <c r="H158">
        <v>-1</v>
      </c>
      <c r="I158">
        <v>-1</v>
      </c>
    </row>
    <row r="159" spans="1:9" x14ac:dyDescent="0.3">
      <c r="A159">
        <v>-1</v>
      </c>
      <c r="B159">
        <v>-1</v>
      </c>
      <c r="C159">
        <v>-1</v>
      </c>
      <c r="D159">
        <v>-1</v>
      </c>
      <c r="E159">
        <v>-1</v>
      </c>
      <c r="F159">
        <v>-1</v>
      </c>
      <c r="G159">
        <v>-1</v>
      </c>
      <c r="H159">
        <v>-1</v>
      </c>
      <c r="I159">
        <v>-1</v>
      </c>
    </row>
    <row r="160" spans="1:9" x14ac:dyDescent="0.3">
      <c r="A160">
        <v>-1</v>
      </c>
      <c r="B160">
        <v>-1</v>
      </c>
      <c r="C160">
        <v>-1</v>
      </c>
      <c r="D160">
        <v>-1</v>
      </c>
      <c r="E160">
        <v>-1</v>
      </c>
      <c r="F160">
        <v>-1</v>
      </c>
      <c r="G160">
        <v>-1</v>
      </c>
      <c r="H160">
        <v>-1</v>
      </c>
      <c r="I160">
        <v>-1</v>
      </c>
    </row>
    <row r="161" spans="1:9" x14ac:dyDescent="0.3">
      <c r="A161">
        <v>-1</v>
      </c>
      <c r="B161">
        <v>-1</v>
      </c>
      <c r="C161">
        <v>-1</v>
      </c>
      <c r="D161">
        <v>-1</v>
      </c>
      <c r="E161">
        <v>-1</v>
      </c>
      <c r="F161">
        <v>-1</v>
      </c>
      <c r="G161">
        <v>-1</v>
      </c>
      <c r="H161">
        <v>-1</v>
      </c>
      <c r="I161">
        <v>-1</v>
      </c>
    </row>
    <row r="162" spans="1:9" x14ac:dyDescent="0.3">
      <c r="A162">
        <v>-1</v>
      </c>
      <c r="B162">
        <v>-1</v>
      </c>
      <c r="C162">
        <v>-1</v>
      </c>
      <c r="D162">
        <v>-1</v>
      </c>
      <c r="E162">
        <v>-1</v>
      </c>
      <c r="F162">
        <v>-1</v>
      </c>
      <c r="G162">
        <v>-1</v>
      </c>
      <c r="H162">
        <v>-1</v>
      </c>
      <c r="I162">
        <v>-1</v>
      </c>
    </row>
    <row r="163" spans="1:9" x14ac:dyDescent="0.3">
      <c r="A163">
        <v>-1</v>
      </c>
      <c r="B163">
        <v>-1</v>
      </c>
      <c r="C163">
        <v>-1</v>
      </c>
      <c r="D163">
        <v>-1</v>
      </c>
      <c r="E163">
        <v>-1</v>
      </c>
      <c r="F163">
        <v>-1</v>
      </c>
      <c r="G163">
        <v>-1</v>
      </c>
      <c r="H163">
        <v>-1</v>
      </c>
      <c r="I163">
        <v>-1</v>
      </c>
    </row>
    <row r="164" spans="1:9" x14ac:dyDescent="0.3">
      <c r="A164">
        <v>-1</v>
      </c>
      <c r="B164">
        <v>-1</v>
      </c>
      <c r="C164">
        <v>-1</v>
      </c>
      <c r="D164">
        <v>-1</v>
      </c>
      <c r="E164">
        <v>-1</v>
      </c>
      <c r="F164">
        <v>-1</v>
      </c>
      <c r="G164">
        <v>-1</v>
      </c>
      <c r="H164">
        <v>-1</v>
      </c>
      <c r="I164">
        <v>-1</v>
      </c>
    </row>
    <row r="165" spans="1:9" x14ac:dyDescent="0.3">
      <c r="A165">
        <v>-1</v>
      </c>
      <c r="B165">
        <v>-1</v>
      </c>
      <c r="C165">
        <v>-1</v>
      </c>
      <c r="D165">
        <v>-1</v>
      </c>
      <c r="E165">
        <v>-1</v>
      </c>
      <c r="F165">
        <v>-1</v>
      </c>
      <c r="G165">
        <v>-1</v>
      </c>
      <c r="H165">
        <v>-1</v>
      </c>
      <c r="I165">
        <v>-1</v>
      </c>
    </row>
    <row r="166" spans="1:9" x14ac:dyDescent="0.3">
      <c r="A166">
        <v>-1</v>
      </c>
      <c r="B166">
        <v>-1</v>
      </c>
      <c r="C166">
        <v>-1</v>
      </c>
      <c r="D166">
        <v>-1</v>
      </c>
      <c r="E166">
        <v>-1</v>
      </c>
      <c r="F166">
        <v>-1</v>
      </c>
      <c r="G166">
        <v>-1</v>
      </c>
      <c r="H166">
        <v>-1</v>
      </c>
      <c r="I166">
        <v>-1</v>
      </c>
    </row>
    <row r="167" spans="1:9" x14ac:dyDescent="0.3">
      <c r="A167">
        <v>-1</v>
      </c>
      <c r="B167">
        <v>-1</v>
      </c>
      <c r="C167">
        <v>-1</v>
      </c>
      <c r="D167">
        <v>-1</v>
      </c>
      <c r="E167">
        <v>-1</v>
      </c>
      <c r="F167">
        <v>-1</v>
      </c>
      <c r="G167">
        <v>-1</v>
      </c>
      <c r="H167">
        <v>-1</v>
      </c>
      <c r="I167">
        <v>-1</v>
      </c>
    </row>
    <row r="168" spans="1:9" x14ac:dyDescent="0.3">
      <c r="A168">
        <v>-1</v>
      </c>
      <c r="B168">
        <v>-1</v>
      </c>
      <c r="C168">
        <v>-1</v>
      </c>
      <c r="D168">
        <v>-1</v>
      </c>
      <c r="E168">
        <v>-1</v>
      </c>
      <c r="F168">
        <v>-1</v>
      </c>
      <c r="G168">
        <v>-1</v>
      </c>
      <c r="H168">
        <v>-1</v>
      </c>
      <c r="I168">
        <v>-1</v>
      </c>
    </row>
    <row r="169" spans="1:9" x14ac:dyDescent="0.3">
      <c r="A169">
        <v>-1</v>
      </c>
      <c r="B169">
        <v>-1</v>
      </c>
      <c r="C169">
        <v>-1</v>
      </c>
      <c r="D169">
        <v>-1</v>
      </c>
      <c r="E169">
        <v>-1</v>
      </c>
      <c r="F169">
        <v>-1</v>
      </c>
      <c r="G169">
        <v>-1</v>
      </c>
      <c r="H169">
        <v>-1</v>
      </c>
      <c r="I169">
        <v>-1</v>
      </c>
    </row>
    <row r="170" spans="1:9" x14ac:dyDescent="0.3">
      <c r="A170">
        <v>-1</v>
      </c>
      <c r="B170">
        <v>-1</v>
      </c>
      <c r="C170">
        <v>-1</v>
      </c>
      <c r="D170">
        <v>-1</v>
      </c>
      <c r="E170">
        <v>-1</v>
      </c>
      <c r="F170">
        <v>-1</v>
      </c>
      <c r="G170">
        <v>-1</v>
      </c>
      <c r="H170">
        <v>-1</v>
      </c>
      <c r="I170">
        <v>-1</v>
      </c>
    </row>
    <row r="171" spans="1:9" x14ac:dyDescent="0.3">
      <c r="A171">
        <v>-1</v>
      </c>
      <c r="B171">
        <v>-1</v>
      </c>
      <c r="C171">
        <v>-1</v>
      </c>
      <c r="D171">
        <v>-1</v>
      </c>
      <c r="E171">
        <v>-1</v>
      </c>
      <c r="F171">
        <v>-1</v>
      </c>
      <c r="G171">
        <v>-1</v>
      </c>
      <c r="H171">
        <v>-1</v>
      </c>
      <c r="I171">
        <v>-1</v>
      </c>
    </row>
    <row r="172" spans="1:9" x14ac:dyDescent="0.3">
      <c r="A172">
        <v>-1</v>
      </c>
      <c r="B172">
        <v>-1</v>
      </c>
      <c r="C172">
        <v>-1</v>
      </c>
      <c r="D172">
        <v>-1</v>
      </c>
      <c r="E172">
        <v>-1</v>
      </c>
      <c r="F172">
        <v>-1</v>
      </c>
      <c r="G172">
        <v>-1</v>
      </c>
      <c r="H172">
        <v>-1</v>
      </c>
      <c r="I172">
        <v>-1</v>
      </c>
    </row>
    <row r="173" spans="1:9" x14ac:dyDescent="0.3">
      <c r="A173">
        <v>-1</v>
      </c>
      <c r="B173">
        <v>-1</v>
      </c>
      <c r="C173">
        <v>-1</v>
      </c>
      <c r="D173">
        <v>-1</v>
      </c>
      <c r="E173">
        <v>-1</v>
      </c>
      <c r="F173">
        <v>-1</v>
      </c>
      <c r="G173">
        <v>-1</v>
      </c>
      <c r="H173">
        <v>-1</v>
      </c>
      <c r="I173">
        <v>-1</v>
      </c>
    </row>
    <row r="174" spans="1:9" x14ac:dyDescent="0.3">
      <c r="A174">
        <v>-1</v>
      </c>
      <c r="B174">
        <v>-1</v>
      </c>
      <c r="C174">
        <v>-1</v>
      </c>
      <c r="D174">
        <v>-1</v>
      </c>
      <c r="E174">
        <v>-1</v>
      </c>
      <c r="F174">
        <v>-1</v>
      </c>
      <c r="G174">
        <v>-1</v>
      </c>
      <c r="H174">
        <v>-1</v>
      </c>
      <c r="I174">
        <v>-1</v>
      </c>
    </row>
    <row r="175" spans="1:9" x14ac:dyDescent="0.3">
      <c r="A175">
        <v>-1</v>
      </c>
      <c r="B175">
        <v>-1</v>
      </c>
      <c r="C175">
        <v>-1</v>
      </c>
      <c r="D175">
        <v>-1</v>
      </c>
      <c r="E175">
        <v>-1</v>
      </c>
      <c r="F175">
        <v>-1</v>
      </c>
      <c r="G175">
        <v>-1</v>
      </c>
      <c r="H175">
        <v>-1</v>
      </c>
      <c r="I175">
        <v>-1</v>
      </c>
    </row>
    <row r="176" spans="1:9" x14ac:dyDescent="0.3">
      <c r="A176">
        <v>-1</v>
      </c>
      <c r="B176">
        <v>-1</v>
      </c>
      <c r="C176">
        <v>-1</v>
      </c>
      <c r="D176">
        <v>-1</v>
      </c>
      <c r="E176">
        <v>-1</v>
      </c>
      <c r="F176">
        <v>-1</v>
      </c>
      <c r="G176">
        <v>-1</v>
      </c>
      <c r="H176">
        <v>-1</v>
      </c>
      <c r="I176">
        <v>-1</v>
      </c>
    </row>
    <row r="177" spans="1:9" x14ac:dyDescent="0.3">
      <c r="A177">
        <v>-1</v>
      </c>
      <c r="B177">
        <v>-1</v>
      </c>
      <c r="C177">
        <v>-1</v>
      </c>
      <c r="D177">
        <v>-1</v>
      </c>
      <c r="E177">
        <v>-1</v>
      </c>
      <c r="F177">
        <v>-1</v>
      </c>
      <c r="G177">
        <v>-1</v>
      </c>
      <c r="H177">
        <v>-1</v>
      </c>
      <c r="I177">
        <v>-1</v>
      </c>
    </row>
    <row r="178" spans="1:9" x14ac:dyDescent="0.3">
      <c r="A178">
        <v>-1</v>
      </c>
      <c r="B178">
        <v>-1</v>
      </c>
      <c r="C178">
        <v>-1</v>
      </c>
      <c r="D178">
        <v>-1</v>
      </c>
      <c r="E178">
        <v>-1</v>
      </c>
      <c r="F178">
        <v>-1</v>
      </c>
      <c r="G178">
        <v>-1</v>
      </c>
      <c r="H178">
        <v>-1</v>
      </c>
      <c r="I178">
        <v>-1</v>
      </c>
    </row>
    <row r="179" spans="1:9" x14ac:dyDescent="0.3">
      <c r="A179">
        <v>-1</v>
      </c>
      <c r="B179">
        <v>-1</v>
      </c>
      <c r="C179">
        <v>-1</v>
      </c>
      <c r="D179">
        <v>-1</v>
      </c>
      <c r="E179">
        <v>-1</v>
      </c>
      <c r="F179">
        <v>-1</v>
      </c>
      <c r="G179">
        <v>-1</v>
      </c>
      <c r="H179">
        <v>-1</v>
      </c>
      <c r="I179">
        <v>-1</v>
      </c>
    </row>
    <row r="180" spans="1:9" x14ac:dyDescent="0.3">
      <c r="A180">
        <v>-1</v>
      </c>
      <c r="B180">
        <v>-1</v>
      </c>
      <c r="C180">
        <v>-1</v>
      </c>
      <c r="D180">
        <v>-1</v>
      </c>
      <c r="E180">
        <v>-1</v>
      </c>
      <c r="F180">
        <v>-1</v>
      </c>
      <c r="G180">
        <v>-1</v>
      </c>
      <c r="H180">
        <v>-1</v>
      </c>
      <c r="I180">
        <v>-1</v>
      </c>
    </row>
    <row r="181" spans="1:9" x14ac:dyDescent="0.3">
      <c r="A181">
        <v>-1</v>
      </c>
      <c r="B181">
        <v>-1</v>
      </c>
      <c r="C181">
        <v>-1</v>
      </c>
      <c r="D181">
        <v>-1</v>
      </c>
      <c r="E181">
        <v>-1</v>
      </c>
      <c r="F181">
        <v>-1</v>
      </c>
      <c r="G181">
        <v>-1</v>
      </c>
      <c r="H181">
        <v>-1</v>
      </c>
      <c r="I181">
        <v>-1</v>
      </c>
    </row>
    <row r="182" spans="1:9" x14ac:dyDescent="0.3">
      <c r="A182">
        <v>-1</v>
      </c>
      <c r="B182">
        <v>-1</v>
      </c>
      <c r="C182">
        <v>-1</v>
      </c>
      <c r="D182">
        <v>-1</v>
      </c>
      <c r="E182">
        <v>-1</v>
      </c>
      <c r="F182">
        <v>-1</v>
      </c>
      <c r="G182">
        <v>-1</v>
      </c>
      <c r="H182">
        <v>-1</v>
      </c>
      <c r="I182">
        <v>-1</v>
      </c>
    </row>
    <row r="183" spans="1:9" x14ac:dyDescent="0.3">
      <c r="A183">
        <v>-1</v>
      </c>
      <c r="B183">
        <v>-1</v>
      </c>
      <c r="C183">
        <v>-1</v>
      </c>
      <c r="D183">
        <v>-1</v>
      </c>
      <c r="E183">
        <v>-1</v>
      </c>
      <c r="F183">
        <v>-1</v>
      </c>
      <c r="G183">
        <v>-1</v>
      </c>
      <c r="H183">
        <v>-1</v>
      </c>
      <c r="I183">
        <v>-1</v>
      </c>
    </row>
    <row r="184" spans="1:9" x14ac:dyDescent="0.3">
      <c r="A184">
        <v>-1</v>
      </c>
      <c r="B184">
        <v>-1</v>
      </c>
      <c r="C184">
        <v>-1</v>
      </c>
      <c r="D184">
        <v>-1</v>
      </c>
      <c r="E184">
        <v>-1</v>
      </c>
      <c r="F184">
        <v>-1</v>
      </c>
      <c r="G184">
        <v>-1</v>
      </c>
      <c r="H184">
        <v>-1</v>
      </c>
      <c r="I184">
        <v>-1</v>
      </c>
    </row>
    <row r="185" spans="1:9" x14ac:dyDescent="0.3">
      <c r="A185">
        <v>-1</v>
      </c>
      <c r="B185">
        <v>-1</v>
      </c>
      <c r="C185">
        <v>-1</v>
      </c>
      <c r="D185">
        <v>-1</v>
      </c>
      <c r="E185">
        <v>-1</v>
      </c>
      <c r="F185">
        <v>-1</v>
      </c>
      <c r="G185">
        <v>-1</v>
      </c>
      <c r="H185">
        <v>-1</v>
      </c>
      <c r="I185">
        <v>-1</v>
      </c>
    </row>
    <row r="186" spans="1:9" x14ac:dyDescent="0.3">
      <c r="A186">
        <v>-1</v>
      </c>
      <c r="B186">
        <v>-1</v>
      </c>
      <c r="C186">
        <v>-1</v>
      </c>
      <c r="D186">
        <v>-1</v>
      </c>
      <c r="E186">
        <v>-1</v>
      </c>
      <c r="F186">
        <v>-1</v>
      </c>
      <c r="G186">
        <v>-1</v>
      </c>
      <c r="H186">
        <v>-1</v>
      </c>
      <c r="I186">
        <v>-1</v>
      </c>
    </row>
    <row r="187" spans="1:9" x14ac:dyDescent="0.3">
      <c r="A187">
        <v>-1</v>
      </c>
      <c r="B187">
        <v>-1</v>
      </c>
      <c r="C187">
        <v>-1</v>
      </c>
      <c r="D187">
        <v>-1</v>
      </c>
      <c r="E187">
        <v>-1</v>
      </c>
      <c r="F187">
        <v>-1</v>
      </c>
      <c r="G187">
        <v>-1</v>
      </c>
      <c r="H187">
        <v>-1</v>
      </c>
      <c r="I187">
        <v>-1</v>
      </c>
    </row>
    <row r="188" spans="1:9" x14ac:dyDescent="0.3">
      <c r="A188">
        <v>-1</v>
      </c>
      <c r="B188">
        <v>-1</v>
      </c>
      <c r="C188">
        <v>-1</v>
      </c>
      <c r="D188">
        <v>-1</v>
      </c>
      <c r="E188">
        <v>-1</v>
      </c>
      <c r="F188">
        <v>-1</v>
      </c>
      <c r="G188">
        <v>-1</v>
      </c>
      <c r="H188">
        <v>-1</v>
      </c>
      <c r="I188">
        <v>-1</v>
      </c>
    </row>
    <row r="189" spans="1:9" x14ac:dyDescent="0.3">
      <c r="A189">
        <v>-1</v>
      </c>
      <c r="B189">
        <v>-1</v>
      </c>
      <c r="C189">
        <v>-1</v>
      </c>
      <c r="D189">
        <v>-1</v>
      </c>
      <c r="E189">
        <v>-1</v>
      </c>
      <c r="F189">
        <v>-1</v>
      </c>
      <c r="G189">
        <v>-1</v>
      </c>
      <c r="H189">
        <v>-1</v>
      </c>
      <c r="I189">
        <v>-1</v>
      </c>
    </row>
    <row r="190" spans="1:9" x14ac:dyDescent="0.3">
      <c r="A190">
        <v>-1</v>
      </c>
      <c r="B190">
        <v>-1</v>
      </c>
      <c r="C190">
        <v>-1</v>
      </c>
      <c r="D190">
        <v>-1</v>
      </c>
      <c r="E190">
        <v>-1</v>
      </c>
      <c r="F190">
        <v>-1</v>
      </c>
      <c r="G190">
        <v>-1</v>
      </c>
      <c r="H190">
        <v>-1</v>
      </c>
      <c r="I190">
        <v>-1</v>
      </c>
    </row>
    <row r="191" spans="1:9" x14ac:dyDescent="0.3">
      <c r="A191">
        <v>-1</v>
      </c>
      <c r="B191">
        <v>-1</v>
      </c>
      <c r="C191">
        <v>-1</v>
      </c>
      <c r="D191">
        <v>-1</v>
      </c>
      <c r="E191">
        <v>-1</v>
      </c>
      <c r="F191">
        <v>-1</v>
      </c>
      <c r="G191">
        <v>-1</v>
      </c>
      <c r="H191">
        <v>-1</v>
      </c>
      <c r="I191">
        <v>-1</v>
      </c>
    </row>
    <row r="192" spans="1:9" x14ac:dyDescent="0.3">
      <c r="A192">
        <v>-1</v>
      </c>
      <c r="B192">
        <v>-1</v>
      </c>
      <c r="C192">
        <v>-1</v>
      </c>
      <c r="D192">
        <v>-1</v>
      </c>
      <c r="E192">
        <v>-1</v>
      </c>
      <c r="F192">
        <v>-1</v>
      </c>
      <c r="G192">
        <v>-1</v>
      </c>
      <c r="H192">
        <v>-1</v>
      </c>
      <c r="I192">
        <v>-1</v>
      </c>
    </row>
    <row r="193" spans="1:9" x14ac:dyDescent="0.3">
      <c r="A193">
        <v>-1</v>
      </c>
      <c r="B193">
        <v>-1</v>
      </c>
      <c r="C193">
        <v>-1</v>
      </c>
      <c r="D193">
        <v>-1</v>
      </c>
      <c r="E193">
        <v>-1</v>
      </c>
      <c r="F193">
        <v>-1</v>
      </c>
      <c r="G193">
        <v>-1</v>
      </c>
      <c r="H193">
        <v>-1</v>
      </c>
      <c r="I193">
        <v>-1</v>
      </c>
    </row>
    <row r="194" spans="1:9" x14ac:dyDescent="0.3">
      <c r="A194">
        <v>-1</v>
      </c>
      <c r="B194">
        <v>-1</v>
      </c>
      <c r="C194">
        <v>-1</v>
      </c>
      <c r="D194">
        <v>-1</v>
      </c>
      <c r="E194">
        <v>-1</v>
      </c>
      <c r="F194">
        <v>-1</v>
      </c>
      <c r="G194">
        <v>-1</v>
      </c>
      <c r="H194">
        <v>-1</v>
      </c>
      <c r="I194">
        <v>-1</v>
      </c>
    </row>
    <row r="195" spans="1:9" x14ac:dyDescent="0.3">
      <c r="A195">
        <v>-1</v>
      </c>
      <c r="B195">
        <v>-1</v>
      </c>
      <c r="C195">
        <v>-1</v>
      </c>
      <c r="D195">
        <v>-1</v>
      </c>
      <c r="E195">
        <v>-1</v>
      </c>
      <c r="F195">
        <v>-1</v>
      </c>
      <c r="G195">
        <v>-1</v>
      </c>
      <c r="H195">
        <v>-1</v>
      </c>
      <c r="I195">
        <v>-1</v>
      </c>
    </row>
    <row r="196" spans="1:9" x14ac:dyDescent="0.3">
      <c r="A196">
        <v>-1</v>
      </c>
      <c r="B196">
        <v>-1</v>
      </c>
      <c r="C196">
        <v>-1</v>
      </c>
      <c r="D196">
        <v>-1</v>
      </c>
      <c r="E196">
        <v>-1</v>
      </c>
      <c r="F196">
        <v>-1</v>
      </c>
      <c r="G196">
        <v>-1</v>
      </c>
      <c r="H196">
        <v>-1</v>
      </c>
      <c r="I196">
        <v>-1</v>
      </c>
    </row>
    <row r="197" spans="1:9" x14ac:dyDescent="0.3">
      <c r="A197">
        <v>-1</v>
      </c>
      <c r="B197">
        <v>-1</v>
      </c>
      <c r="C197">
        <v>-1</v>
      </c>
      <c r="D197">
        <v>-1</v>
      </c>
      <c r="E197">
        <v>-1</v>
      </c>
      <c r="F197">
        <v>-1</v>
      </c>
      <c r="G197">
        <v>-1</v>
      </c>
      <c r="H197">
        <v>-1</v>
      </c>
      <c r="I197">
        <v>-1</v>
      </c>
    </row>
    <row r="198" spans="1:9" x14ac:dyDescent="0.3">
      <c r="A198">
        <v>-1</v>
      </c>
      <c r="B198">
        <v>-1</v>
      </c>
      <c r="C198">
        <v>-1</v>
      </c>
      <c r="D198">
        <v>-1</v>
      </c>
      <c r="E198">
        <v>-1</v>
      </c>
      <c r="F198">
        <v>-1</v>
      </c>
      <c r="G198">
        <v>-1</v>
      </c>
      <c r="H198">
        <v>-1</v>
      </c>
      <c r="I198">
        <v>-1</v>
      </c>
    </row>
    <row r="199" spans="1:9" x14ac:dyDescent="0.3">
      <c r="A199">
        <v>-1</v>
      </c>
      <c r="B199">
        <v>-1</v>
      </c>
      <c r="C199">
        <v>-1</v>
      </c>
      <c r="D199">
        <v>-1</v>
      </c>
      <c r="E199">
        <v>-1</v>
      </c>
      <c r="F199">
        <v>-1</v>
      </c>
      <c r="G199">
        <v>-1</v>
      </c>
      <c r="H199">
        <v>-1</v>
      </c>
      <c r="I199">
        <v>-1</v>
      </c>
    </row>
    <row r="200" spans="1:9" x14ac:dyDescent="0.3">
      <c r="A200">
        <v>-1</v>
      </c>
      <c r="B200">
        <v>-1</v>
      </c>
      <c r="C200">
        <v>-1</v>
      </c>
      <c r="D200">
        <v>-1</v>
      </c>
      <c r="E200">
        <v>-1</v>
      </c>
      <c r="F200">
        <v>-1</v>
      </c>
      <c r="G200">
        <v>-1</v>
      </c>
      <c r="H200">
        <v>-1</v>
      </c>
      <c r="I200">
        <v>-1</v>
      </c>
    </row>
    <row r="201" spans="1:9" x14ac:dyDescent="0.3">
      <c r="A201">
        <v>-1</v>
      </c>
      <c r="B201">
        <v>-1</v>
      </c>
      <c r="C201">
        <v>-1</v>
      </c>
      <c r="D201">
        <v>-1</v>
      </c>
      <c r="E201">
        <v>-1</v>
      </c>
      <c r="F201">
        <v>-1</v>
      </c>
      <c r="G201">
        <v>-1</v>
      </c>
      <c r="H201">
        <v>-1</v>
      </c>
      <c r="I201">
        <v>-1</v>
      </c>
    </row>
    <row r="202" spans="1:9" x14ac:dyDescent="0.3">
      <c r="A202">
        <v>-1</v>
      </c>
      <c r="B202">
        <v>-1</v>
      </c>
      <c r="C202">
        <v>-1</v>
      </c>
      <c r="D202">
        <v>-1</v>
      </c>
      <c r="E202">
        <v>-1</v>
      </c>
      <c r="F202">
        <v>-1</v>
      </c>
      <c r="G202">
        <v>-1</v>
      </c>
      <c r="H202">
        <v>-1</v>
      </c>
      <c r="I202">
        <v>-1</v>
      </c>
    </row>
    <row r="203" spans="1:9" x14ac:dyDescent="0.3">
      <c r="A203">
        <v>-1</v>
      </c>
      <c r="B203">
        <v>-1</v>
      </c>
      <c r="C203">
        <v>-1</v>
      </c>
      <c r="D203">
        <v>-1</v>
      </c>
      <c r="E203">
        <v>-1</v>
      </c>
      <c r="F203">
        <v>-1</v>
      </c>
      <c r="G203">
        <v>-1</v>
      </c>
      <c r="H203">
        <v>-1</v>
      </c>
      <c r="I203">
        <v>-1</v>
      </c>
    </row>
    <row r="204" spans="1:9" x14ac:dyDescent="0.3">
      <c r="A204">
        <v>-1</v>
      </c>
      <c r="B204">
        <v>-1</v>
      </c>
      <c r="C204">
        <v>-1</v>
      </c>
      <c r="D204">
        <v>-1</v>
      </c>
      <c r="E204">
        <v>-1</v>
      </c>
      <c r="F204">
        <v>-1</v>
      </c>
      <c r="G204">
        <v>-1</v>
      </c>
      <c r="H204">
        <v>-1</v>
      </c>
      <c r="I204">
        <v>-1</v>
      </c>
    </row>
    <row r="205" spans="1:9" x14ac:dyDescent="0.3">
      <c r="A205">
        <v>-1</v>
      </c>
      <c r="B205">
        <v>-1</v>
      </c>
      <c r="C205">
        <v>-1</v>
      </c>
      <c r="D205">
        <v>-1</v>
      </c>
      <c r="E205">
        <v>-1</v>
      </c>
      <c r="F205">
        <v>-1</v>
      </c>
      <c r="G205">
        <v>-1</v>
      </c>
      <c r="H205">
        <v>-1</v>
      </c>
      <c r="I205">
        <v>-1</v>
      </c>
    </row>
    <row r="206" spans="1:9" x14ac:dyDescent="0.3">
      <c r="A206">
        <v>-1</v>
      </c>
      <c r="B206">
        <v>-1</v>
      </c>
      <c r="C206">
        <v>-1</v>
      </c>
      <c r="D206">
        <v>-1</v>
      </c>
      <c r="E206">
        <v>-1</v>
      </c>
      <c r="F206">
        <v>-1</v>
      </c>
      <c r="G206">
        <v>-1</v>
      </c>
      <c r="H206">
        <v>-1</v>
      </c>
      <c r="I206">
        <v>-1</v>
      </c>
    </row>
  </sheetData>
  <sheetProtection sheet="1" objects="1" scenarios="1"/>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1"/>
  <dimension ref="A1:N206"/>
  <sheetViews>
    <sheetView workbookViewId="0"/>
  </sheetViews>
  <sheetFormatPr baseColWidth="10" defaultRowHeight="14.4" x14ac:dyDescent="0.3"/>
  <sheetData>
    <row r="1" spans="1:14" x14ac:dyDescent="0.3">
      <c r="A1" t="s">
        <v>728</v>
      </c>
      <c r="B1" t="s">
        <v>729</v>
      </c>
      <c r="C1" t="s">
        <v>730</v>
      </c>
      <c r="D1" t="s">
        <v>731</v>
      </c>
      <c r="E1" t="s">
        <v>732</v>
      </c>
      <c r="F1" t="s">
        <v>733</v>
      </c>
      <c r="G1" t="s">
        <v>734</v>
      </c>
      <c r="H1" t="s">
        <v>735</v>
      </c>
      <c r="I1" t="s">
        <v>736</v>
      </c>
      <c r="J1" t="s">
        <v>737</v>
      </c>
      <c r="K1" t="s">
        <v>738</v>
      </c>
      <c r="L1" t="s">
        <v>739</v>
      </c>
      <c r="M1" t="s">
        <v>740</v>
      </c>
      <c r="N1" t="s">
        <v>741</v>
      </c>
    </row>
    <row r="2" spans="1:14" x14ac:dyDescent="0.3">
      <c r="A2">
        <v>1480</v>
      </c>
      <c r="B2">
        <v>3020</v>
      </c>
      <c r="C2">
        <v>3070</v>
      </c>
      <c r="D2">
        <v>3090</v>
      </c>
      <c r="E2">
        <v>3080</v>
      </c>
      <c r="F2">
        <v>3020</v>
      </c>
      <c r="G2">
        <v>2940</v>
      </c>
      <c r="H2">
        <v>2750</v>
      </c>
      <c r="I2">
        <v>2480</v>
      </c>
      <c r="J2">
        <v>2360</v>
      </c>
      <c r="K2">
        <v>2305</v>
      </c>
      <c r="L2">
        <v>2120</v>
      </c>
      <c r="M2">
        <v>1790</v>
      </c>
      <c r="N2">
        <v>1125</v>
      </c>
    </row>
    <row r="3" spans="1:14" x14ac:dyDescent="0.3">
      <c r="A3">
        <v>1260</v>
      </c>
      <c r="B3">
        <v>330</v>
      </c>
      <c r="C3">
        <v>290</v>
      </c>
      <c r="D3">
        <v>280</v>
      </c>
      <c r="E3">
        <v>285</v>
      </c>
      <c r="F3">
        <v>320</v>
      </c>
      <c r="G3">
        <v>352</v>
      </c>
      <c r="H3">
        <v>430</v>
      </c>
      <c r="I3">
        <v>450</v>
      </c>
      <c r="J3">
        <v>360</v>
      </c>
      <c r="K3">
        <v>322.5</v>
      </c>
      <c r="L3">
        <v>216</v>
      </c>
      <c r="M3">
        <v>220</v>
      </c>
      <c r="N3">
        <v>370</v>
      </c>
    </row>
    <row r="4" spans="1:14" x14ac:dyDescent="0.3">
      <c r="A4">
        <v>567.5</v>
      </c>
      <c r="B4">
        <v>300</v>
      </c>
      <c r="C4">
        <v>308</v>
      </c>
      <c r="D4">
        <v>300</v>
      </c>
      <c r="E4">
        <v>295</v>
      </c>
      <c r="F4">
        <v>315</v>
      </c>
      <c r="G4">
        <v>353</v>
      </c>
      <c r="H4">
        <v>400</v>
      </c>
      <c r="I4">
        <v>530</v>
      </c>
      <c r="J4">
        <v>622</v>
      </c>
      <c r="K4">
        <v>582.5</v>
      </c>
      <c r="L4">
        <v>334</v>
      </c>
      <c r="M4">
        <v>250</v>
      </c>
      <c r="N4">
        <v>395</v>
      </c>
    </row>
    <row r="5" spans="1:14" x14ac:dyDescent="0.3">
      <c r="A5">
        <v>1480</v>
      </c>
      <c r="B5">
        <v>940</v>
      </c>
      <c r="C5">
        <v>860</v>
      </c>
      <c r="D5">
        <v>864</v>
      </c>
      <c r="E5">
        <v>860</v>
      </c>
      <c r="F5">
        <v>950</v>
      </c>
      <c r="G5">
        <v>1050</v>
      </c>
      <c r="H5">
        <v>1240</v>
      </c>
      <c r="I5">
        <v>975</v>
      </c>
      <c r="J5">
        <v>942</v>
      </c>
      <c r="K5">
        <v>1175</v>
      </c>
      <c r="L5">
        <v>820</v>
      </c>
      <c r="M5">
        <v>700</v>
      </c>
      <c r="N5">
        <v>695</v>
      </c>
    </row>
    <row r="6" spans="1:14" x14ac:dyDescent="0.3">
      <c r="A6">
        <v>2072.5</v>
      </c>
      <c r="B6">
        <v>930</v>
      </c>
      <c r="C6">
        <v>897</v>
      </c>
      <c r="D6">
        <v>870</v>
      </c>
      <c r="E6">
        <v>870</v>
      </c>
      <c r="F6">
        <v>950</v>
      </c>
      <c r="G6">
        <v>1055</v>
      </c>
      <c r="H6">
        <v>1235</v>
      </c>
      <c r="I6">
        <v>1390</v>
      </c>
      <c r="J6">
        <v>1338</v>
      </c>
      <c r="K6">
        <v>1300</v>
      </c>
      <c r="L6">
        <v>825</v>
      </c>
      <c r="M6">
        <v>695</v>
      </c>
      <c r="N6">
        <v>1130</v>
      </c>
    </row>
    <row r="7" spans="1:14" x14ac:dyDescent="0.3">
      <c r="A7">
        <v>-1</v>
      </c>
      <c r="B7">
        <v>0</v>
      </c>
      <c r="C7">
        <v>265</v>
      </c>
      <c r="D7">
        <v>-1</v>
      </c>
      <c r="E7">
        <v>0</v>
      </c>
      <c r="F7">
        <v>-1</v>
      </c>
      <c r="G7">
        <v>345</v>
      </c>
      <c r="H7">
        <v>420</v>
      </c>
      <c r="I7">
        <v>870</v>
      </c>
      <c r="J7">
        <v>330</v>
      </c>
      <c r="K7">
        <v>810</v>
      </c>
      <c r="L7">
        <v>-1</v>
      </c>
      <c r="M7">
        <v>-1</v>
      </c>
      <c r="N7">
        <v>-1</v>
      </c>
    </row>
    <row r="8" spans="1:14" x14ac:dyDescent="0.3">
      <c r="A8">
        <v>-1</v>
      </c>
      <c r="B8">
        <v>300</v>
      </c>
      <c r="C8">
        <v>600</v>
      </c>
      <c r="D8">
        <v>39</v>
      </c>
      <c r="E8">
        <v>37</v>
      </c>
      <c r="F8">
        <v>330</v>
      </c>
      <c r="G8">
        <v>400</v>
      </c>
      <c r="H8">
        <v>630</v>
      </c>
      <c r="I8">
        <v>5210</v>
      </c>
      <c r="J8">
        <v>480</v>
      </c>
      <c r="K8">
        <v>4580</v>
      </c>
      <c r="L8">
        <v>390</v>
      </c>
      <c r="M8">
        <v>360</v>
      </c>
      <c r="N8">
        <v>3040</v>
      </c>
    </row>
    <row r="9" spans="1:14" x14ac:dyDescent="0.3">
      <c r="A9">
        <v>-1</v>
      </c>
      <c r="B9">
        <v>369</v>
      </c>
      <c r="C9">
        <v>630</v>
      </c>
      <c r="D9">
        <v>305</v>
      </c>
      <c r="E9">
        <v>264</v>
      </c>
      <c r="F9">
        <v>470</v>
      </c>
      <c r="G9">
        <v>741</v>
      </c>
      <c r="H9">
        <v>660</v>
      </c>
      <c r="I9">
        <v>5390</v>
      </c>
      <c r="J9">
        <v>595</v>
      </c>
      <c r="K9">
        <v>4860</v>
      </c>
      <c r="L9">
        <v>420</v>
      </c>
      <c r="M9">
        <v>480</v>
      </c>
      <c r="N9">
        <v>3060</v>
      </c>
    </row>
    <row r="10" spans="1:14" x14ac:dyDescent="0.3">
      <c r="A10">
        <v>-1</v>
      </c>
      <c r="B10">
        <v>390</v>
      </c>
      <c r="C10">
        <v>700</v>
      </c>
      <c r="D10">
        <v>330</v>
      </c>
      <c r="E10">
        <v>300</v>
      </c>
      <c r="F10">
        <v>500</v>
      </c>
      <c r="G10">
        <v>1200</v>
      </c>
      <c r="H10">
        <v>870</v>
      </c>
      <c r="I10">
        <v>-1</v>
      </c>
      <c r="J10">
        <v>720</v>
      </c>
      <c r="K10">
        <v>5264</v>
      </c>
      <c r="L10">
        <v>600</v>
      </c>
      <c r="M10">
        <v>690</v>
      </c>
      <c r="N10">
        <v>3080</v>
      </c>
    </row>
    <row r="11" spans="1:14" x14ac:dyDescent="0.3">
      <c r="A11">
        <v>-1</v>
      </c>
      <c r="B11">
        <v>452</v>
      </c>
      <c r="C11">
        <v>720</v>
      </c>
      <c r="D11">
        <v>370</v>
      </c>
      <c r="E11">
        <v>325</v>
      </c>
      <c r="F11">
        <v>650</v>
      </c>
      <c r="G11">
        <v>1410</v>
      </c>
      <c r="H11">
        <v>1255</v>
      </c>
      <c r="I11">
        <v>-1</v>
      </c>
      <c r="J11">
        <v>4865</v>
      </c>
      <c r="K11">
        <v>-1</v>
      </c>
      <c r="L11">
        <v>620</v>
      </c>
      <c r="M11">
        <v>750</v>
      </c>
      <c r="N11">
        <v>3100</v>
      </c>
    </row>
    <row r="12" spans="1:14" x14ac:dyDescent="0.3">
      <c r="A12">
        <v>-1</v>
      </c>
      <c r="B12">
        <v>510</v>
      </c>
      <c r="C12">
        <v>820</v>
      </c>
      <c r="D12">
        <v>515</v>
      </c>
      <c r="E12">
        <v>350</v>
      </c>
      <c r="F12">
        <v>970</v>
      </c>
      <c r="G12">
        <v>1510</v>
      </c>
      <c r="H12">
        <v>1330</v>
      </c>
      <c r="I12">
        <v>-1</v>
      </c>
      <c r="J12">
        <v>5070</v>
      </c>
      <c r="K12">
        <v>-1</v>
      </c>
      <c r="L12">
        <v>640</v>
      </c>
      <c r="M12">
        <v>840</v>
      </c>
      <c r="N12">
        <v>3120</v>
      </c>
    </row>
    <row r="13" spans="1:14" x14ac:dyDescent="0.3">
      <c r="A13">
        <v>-1</v>
      </c>
      <c r="B13">
        <v>550</v>
      </c>
      <c r="C13">
        <v>840</v>
      </c>
      <c r="D13">
        <v>650</v>
      </c>
      <c r="E13">
        <v>370</v>
      </c>
      <c r="F13">
        <v>1320</v>
      </c>
      <c r="G13">
        <v>1538</v>
      </c>
      <c r="H13">
        <v>1440</v>
      </c>
      <c r="I13">
        <v>-1</v>
      </c>
      <c r="J13">
        <v>5100</v>
      </c>
      <c r="K13">
        <v>-1</v>
      </c>
      <c r="L13">
        <v>880</v>
      </c>
      <c r="M13">
        <v>870</v>
      </c>
      <c r="N13">
        <v>3146</v>
      </c>
    </row>
    <row r="14" spans="1:14" x14ac:dyDescent="0.3">
      <c r="A14">
        <v>-1</v>
      </c>
      <c r="B14">
        <v>585</v>
      </c>
      <c r="C14">
        <v>880</v>
      </c>
      <c r="D14">
        <v>670</v>
      </c>
      <c r="E14">
        <v>410</v>
      </c>
      <c r="F14">
        <v>1495</v>
      </c>
      <c r="G14">
        <v>1600</v>
      </c>
      <c r="H14">
        <v>1500</v>
      </c>
      <c r="I14">
        <v>-1</v>
      </c>
      <c r="J14">
        <v>-1</v>
      </c>
      <c r="K14">
        <v>-1</v>
      </c>
      <c r="L14">
        <v>930</v>
      </c>
      <c r="M14">
        <v>970</v>
      </c>
      <c r="N14">
        <v>3170</v>
      </c>
    </row>
    <row r="15" spans="1:14" x14ac:dyDescent="0.3">
      <c r="A15">
        <v>-1</v>
      </c>
      <c r="B15">
        <v>670</v>
      </c>
      <c r="C15">
        <v>960</v>
      </c>
      <c r="D15">
        <v>720</v>
      </c>
      <c r="E15">
        <v>470</v>
      </c>
      <c r="F15">
        <v>1680</v>
      </c>
      <c r="G15">
        <v>1625</v>
      </c>
      <c r="H15">
        <v>4860</v>
      </c>
      <c r="I15">
        <v>-1</v>
      </c>
      <c r="J15">
        <v>-1</v>
      </c>
      <c r="K15">
        <v>-1</v>
      </c>
      <c r="L15">
        <v>990</v>
      </c>
      <c r="M15">
        <v>995</v>
      </c>
      <c r="N15">
        <v>3220</v>
      </c>
    </row>
    <row r="16" spans="1:14" x14ac:dyDescent="0.3">
      <c r="A16">
        <v>-1</v>
      </c>
      <c r="B16">
        <v>702</v>
      </c>
      <c r="C16">
        <v>1000</v>
      </c>
      <c r="D16">
        <v>810</v>
      </c>
      <c r="E16">
        <v>490</v>
      </c>
      <c r="F16">
        <v>1700</v>
      </c>
      <c r="G16">
        <v>1690</v>
      </c>
      <c r="H16">
        <v>4960</v>
      </c>
      <c r="I16">
        <v>-1</v>
      </c>
      <c r="J16">
        <v>-1</v>
      </c>
      <c r="K16">
        <v>-1</v>
      </c>
      <c r="L16">
        <v>1110</v>
      </c>
      <c r="M16">
        <v>1040</v>
      </c>
      <c r="N16">
        <v>3260</v>
      </c>
    </row>
    <row r="17" spans="1:14" x14ac:dyDescent="0.3">
      <c r="A17">
        <v>-1</v>
      </c>
      <c r="B17">
        <v>730</v>
      </c>
      <c r="C17">
        <v>1030</v>
      </c>
      <c r="D17">
        <v>920</v>
      </c>
      <c r="E17">
        <v>510</v>
      </c>
      <c r="F17">
        <v>1720</v>
      </c>
      <c r="G17">
        <v>1790</v>
      </c>
      <c r="H17">
        <v>5050</v>
      </c>
      <c r="I17">
        <v>-1</v>
      </c>
      <c r="J17">
        <v>-1</v>
      </c>
      <c r="K17">
        <v>-1</v>
      </c>
      <c r="L17">
        <v>1130</v>
      </c>
      <c r="M17">
        <v>1060</v>
      </c>
      <c r="N17">
        <v>3280</v>
      </c>
    </row>
    <row r="18" spans="1:14" x14ac:dyDescent="0.3">
      <c r="A18">
        <v>-1</v>
      </c>
      <c r="B18">
        <v>750</v>
      </c>
      <c r="C18">
        <v>1210</v>
      </c>
      <c r="D18">
        <v>990</v>
      </c>
      <c r="E18">
        <v>690</v>
      </c>
      <c r="F18">
        <v>1785</v>
      </c>
      <c r="G18">
        <v>1845</v>
      </c>
      <c r="H18">
        <v>5080</v>
      </c>
      <c r="I18">
        <v>-1</v>
      </c>
      <c r="J18">
        <v>-1</v>
      </c>
      <c r="K18">
        <v>-1</v>
      </c>
      <c r="L18">
        <v>1155</v>
      </c>
      <c r="M18">
        <v>2970</v>
      </c>
      <c r="N18">
        <v>3300</v>
      </c>
    </row>
    <row r="19" spans="1:14" x14ac:dyDescent="0.3">
      <c r="A19">
        <v>-1</v>
      </c>
      <c r="B19">
        <v>800</v>
      </c>
      <c r="C19">
        <v>1250</v>
      </c>
      <c r="D19">
        <v>1495</v>
      </c>
      <c r="E19">
        <v>710</v>
      </c>
      <c r="F19">
        <v>1820</v>
      </c>
      <c r="G19">
        <v>1880</v>
      </c>
      <c r="H19">
        <v>5135</v>
      </c>
      <c r="I19">
        <v>-1</v>
      </c>
      <c r="J19">
        <v>-1</v>
      </c>
      <c r="K19">
        <v>-1</v>
      </c>
      <c r="L19">
        <v>1180</v>
      </c>
      <c r="M19">
        <v>2990</v>
      </c>
      <c r="N19">
        <v>3320</v>
      </c>
    </row>
    <row r="20" spans="1:14" x14ac:dyDescent="0.3">
      <c r="A20">
        <v>-1</v>
      </c>
      <c r="B20">
        <v>850</v>
      </c>
      <c r="C20">
        <v>1300</v>
      </c>
      <c r="D20">
        <v>1545</v>
      </c>
      <c r="E20">
        <v>750</v>
      </c>
      <c r="F20">
        <v>1850</v>
      </c>
      <c r="G20">
        <v>4715</v>
      </c>
      <c r="H20">
        <v>5200</v>
      </c>
      <c r="I20">
        <v>-1</v>
      </c>
      <c r="J20">
        <v>-1</v>
      </c>
      <c r="K20">
        <v>-1</v>
      </c>
      <c r="L20">
        <v>1200</v>
      </c>
      <c r="M20">
        <v>3016</v>
      </c>
      <c r="N20">
        <v>3348</v>
      </c>
    </row>
    <row r="21" spans="1:14" x14ac:dyDescent="0.3">
      <c r="A21">
        <v>-1</v>
      </c>
      <c r="B21">
        <v>870</v>
      </c>
      <c r="C21">
        <v>1425</v>
      </c>
      <c r="D21">
        <v>1650</v>
      </c>
      <c r="E21">
        <v>800</v>
      </c>
      <c r="F21">
        <v>1875</v>
      </c>
      <c r="G21">
        <v>4740</v>
      </c>
      <c r="H21">
        <v>5240</v>
      </c>
      <c r="I21">
        <v>-1</v>
      </c>
      <c r="J21">
        <v>-1</v>
      </c>
      <c r="K21">
        <v>-1</v>
      </c>
      <c r="L21">
        <v>1220</v>
      </c>
      <c r="M21">
        <v>3040</v>
      </c>
      <c r="N21">
        <v>3380</v>
      </c>
    </row>
    <row r="22" spans="1:14" x14ac:dyDescent="0.3">
      <c r="A22">
        <v>-1</v>
      </c>
      <c r="B22">
        <v>915</v>
      </c>
      <c r="C22">
        <v>1485</v>
      </c>
      <c r="D22">
        <v>1680</v>
      </c>
      <c r="E22">
        <v>820</v>
      </c>
      <c r="F22">
        <v>1900</v>
      </c>
      <c r="G22">
        <v>4760</v>
      </c>
      <c r="H22">
        <v>5415</v>
      </c>
      <c r="I22">
        <v>-1</v>
      </c>
      <c r="J22">
        <v>-1</v>
      </c>
      <c r="K22">
        <v>-1</v>
      </c>
      <c r="L22">
        <v>1240</v>
      </c>
      <c r="M22">
        <v>3060</v>
      </c>
      <c r="N22">
        <v>3400</v>
      </c>
    </row>
    <row r="23" spans="1:14" x14ac:dyDescent="0.3">
      <c r="A23">
        <v>-1</v>
      </c>
      <c r="B23">
        <v>948</v>
      </c>
      <c r="C23">
        <v>1550</v>
      </c>
      <c r="D23">
        <v>1740</v>
      </c>
      <c r="E23">
        <v>845</v>
      </c>
      <c r="F23">
        <v>1924</v>
      </c>
      <c r="G23">
        <v>4780</v>
      </c>
      <c r="H23">
        <v>-1</v>
      </c>
      <c r="I23">
        <v>-1</v>
      </c>
      <c r="J23">
        <v>-1</v>
      </c>
      <c r="K23">
        <v>-1</v>
      </c>
      <c r="L23">
        <v>1260</v>
      </c>
      <c r="M23">
        <v>3080</v>
      </c>
      <c r="N23">
        <v>3440</v>
      </c>
    </row>
    <row r="24" spans="1:14" x14ac:dyDescent="0.3">
      <c r="A24">
        <v>-1</v>
      </c>
      <c r="B24">
        <v>990</v>
      </c>
      <c r="C24">
        <v>1594</v>
      </c>
      <c r="D24">
        <v>1795</v>
      </c>
      <c r="E24">
        <v>900</v>
      </c>
      <c r="F24">
        <v>1950</v>
      </c>
      <c r="G24">
        <v>4800</v>
      </c>
      <c r="H24">
        <v>-1</v>
      </c>
      <c r="I24">
        <v>-1</v>
      </c>
      <c r="J24">
        <v>-1</v>
      </c>
      <c r="K24">
        <v>-1</v>
      </c>
      <c r="L24">
        <v>1280</v>
      </c>
      <c r="M24">
        <v>3100</v>
      </c>
      <c r="N24">
        <v>3490</v>
      </c>
    </row>
    <row r="25" spans="1:14" x14ac:dyDescent="0.3">
      <c r="A25">
        <v>-1</v>
      </c>
      <c r="B25">
        <v>1050</v>
      </c>
      <c r="C25">
        <v>1765</v>
      </c>
      <c r="D25">
        <v>1815</v>
      </c>
      <c r="E25">
        <v>920</v>
      </c>
      <c r="F25">
        <v>1980</v>
      </c>
      <c r="G25">
        <v>4830</v>
      </c>
      <c r="H25">
        <v>-1</v>
      </c>
      <c r="I25">
        <v>-1</v>
      </c>
      <c r="J25">
        <v>-1</v>
      </c>
      <c r="K25">
        <v>-1</v>
      </c>
      <c r="L25">
        <v>3500</v>
      </c>
      <c r="M25">
        <v>3130</v>
      </c>
      <c r="N25">
        <v>3580</v>
      </c>
    </row>
    <row r="26" spans="1:14" x14ac:dyDescent="0.3">
      <c r="A26">
        <v>-1</v>
      </c>
      <c r="B26">
        <v>1160</v>
      </c>
      <c r="C26">
        <v>1800</v>
      </c>
      <c r="D26">
        <v>1840</v>
      </c>
      <c r="E26">
        <v>950</v>
      </c>
      <c r="F26">
        <v>2000</v>
      </c>
      <c r="G26">
        <v>4860</v>
      </c>
      <c r="H26">
        <v>-1</v>
      </c>
      <c r="I26">
        <v>-1</v>
      </c>
      <c r="J26">
        <v>-1</v>
      </c>
      <c r="K26">
        <v>-1</v>
      </c>
      <c r="L26">
        <v>3520</v>
      </c>
      <c r="M26">
        <v>3150</v>
      </c>
      <c r="N26">
        <v>3610</v>
      </c>
    </row>
    <row r="27" spans="1:14" x14ac:dyDescent="0.3">
      <c r="A27">
        <v>-1</v>
      </c>
      <c r="B27">
        <v>1200</v>
      </c>
      <c r="C27">
        <v>1845</v>
      </c>
      <c r="D27">
        <v>1900</v>
      </c>
      <c r="E27">
        <v>1024</v>
      </c>
      <c r="F27">
        <v>2020</v>
      </c>
      <c r="G27">
        <v>4880</v>
      </c>
      <c r="H27">
        <v>-1</v>
      </c>
      <c r="I27">
        <v>-1</v>
      </c>
      <c r="J27">
        <v>-1</v>
      </c>
      <c r="K27">
        <v>-1</v>
      </c>
      <c r="L27">
        <v>3540</v>
      </c>
      <c r="M27">
        <v>3170</v>
      </c>
      <c r="N27">
        <v>3650</v>
      </c>
    </row>
    <row r="28" spans="1:14" x14ac:dyDescent="0.3">
      <c r="A28">
        <v>-1</v>
      </c>
      <c r="B28">
        <v>1230</v>
      </c>
      <c r="C28">
        <v>1900</v>
      </c>
      <c r="D28">
        <v>1924</v>
      </c>
      <c r="E28">
        <v>1300</v>
      </c>
      <c r="F28">
        <v>2046</v>
      </c>
      <c r="G28">
        <v>4900</v>
      </c>
      <c r="H28">
        <v>-1</v>
      </c>
      <c r="I28">
        <v>-1</v>
      </c>
      <c r="J28">
        <v>-1</v>
      </c>
      <c r="K28">
        <v>-1</v>
      </c>
      <c r="L28">
        <v>3560</v>
      </c>
      <c r="M28">
        <v>3220</v>
      </c>
      <c r="N28">
        <v>3712</v>
      </c>
    </row>
    <row r="29" spans="1:14" x14ac:dyDescent="0.3">
      <c r="A29">
        <v>-1</v>
      </c>
      <c r="B29">
        <v>1250</v>
      </c>
      <c r="C29">
        <v>2000</v>
      </c>
      <c r="D29">
        <v>1950</v>
      </c>
      <c r="E29">
        <v>1354</v>
      </c>
      <c r="F29">
        <v>4610</v>
      </c>
      <c r="G29">
        <v>4930</v>
      </c>
      <c r="H29">
        <v>-1</v>
      </c>
      <c r="I29">
        <v>-1</v>
      </c>
      <c r="J29">
        <v>-1</v>
      </c>
      <c r="K29">
        <v>-1</v>
      </c>
      <c r="L29">
        <v>3580</v>
      </c>
      <c r="M29">
        <v>3250</v>
      </c>
      <c r="N29">
        <v>3760</v>
      </c>
    </row>
    <row r="30" spans="1:14" x14ac:dyDescent="0.3">
      <c r="A30">
        <v>-1</v>
      </c>
      <c r="B30">
        <v>1270</v>
      </c>
      <c r="C30">
        <v>2040</v>
      </c>
      <c r="D30">
        <v>1980</v>
      </c>
      <c r="E30">
        <v>1440</v>
      </c>
      <c r="F30">
        <v>4630</v>
      </c>
      <c r="G30">
        <v>4950</v>
      </c>
      <c r="H30">
        <v>-1</v>
      </c>
      <c r="I30">
        <v>-1</v>
      </c>
      <c r="J30">
        <v>-1</v>
      </c>
      <c r="K30">
        <v>-1</v>
      </c>
      <c r="L30">
        <v>3600</v>
      </c>
      <c r="M30">
        <v>3270</v>
      </c>
      <c r="N30">
        <v>3780</v>
      </c>
    </row>
    <row r="31" spans="1:14" x14ac:dyDescent="0.3">
      <c r="A31">
        <v>-1</v>
      </c>
      <c r="B31">
        <v>1300</v>
      </c>
      <c r="C31">
        <v>2120</v>
      </c>
      <c r="D31">
        <v>2011</v>
      </c>
      <c r="E31">
        <v>1480</v>
      </c>
      <c r="F31">
        <v>4650</v>
      </c>
      <c r="G31">
        <v>4980</v>
      </c>
      <c r="H31">
        <v>-1</v>
      </c>
      <c r="I31">
        <v>-1</v>
      </c>
      <c r="J31">
        <v>-1</v>
      </c>
      <c r="K31">
        <v>-1</v>
      </c>
      <c r="L31">
        <v>3620</v>
      </c>
      <c r="M31">
        <v>3300</v>
      </c>
      <c r="N31">
        <v>3860</v>
      </c>
    </row>
    <row r="32" spans="1:14" x14ac:dyDescent="0.3">
      <c r="A32">
        <v>-1</v>
      </c>
      <c r="B32">
        <v>1335</v>
      </c>
      <c r="C32">
        <v>2165</v>
      </c>
      <c r="D32">
        <v>2040</v>
      </c>
      <c r="E32">
        <v>1565</v>
      </c>
      <c r="F32">
        <v>4670</v>
      </c>
      <c r="G32">
        <v>5015</v>
      </c>
      <c r="H32">
        <v>-1</v>
      </c>
      <c r="I32">
        <v>-1</v>
      </c>
      <c r="J32">
        <v>-1</v>
      </c>
      <c r="K32">
        <v>-1</v>
      </c>
      <c r="L32">
        <v>3640</v>
      </c>
      <c r="M32">
        <v>3320</v>
      </c>
      <c r="N32">
        <v>3930</v>
      </c>
    </row>
    <row r="33" spans="1:14" x14ac:dyDescent="0.3">
      <c r="A33">
        <v>-1</v>
      </c>
      <c r="B33">
        <v>1360</v>
      </c>
      <c r="C33">
        <v>4570</v>
      </c>
      <c r="D33">
        <v>2070</v>
      </c>
      <c r="E33">
        <v>1630</v>
      </c>
      <c r="F33">
        <v>4690</v>
      </c>
      <c r="G33">
        <v>5035</v>
      </c>
      <c r="H33">
        <v>-1</v>
      </c>
      <c r="I33">
        <v>-1</v>
      </c>
      <c r="J33">
        <v>-1</v>
      </c>
      <c r="K33">
        <v>-1</v>
      </c>
      <c r="L33">
        <v>3660</v>
      </c>
      <c r="M33">
        <v>3340</v>
      </c>
      <c r="N33">
        <v>3990</v>
      </c>
    </row>
    <row r="34" spans="1:14" x14ac:dyDescent="0.3">
      <c r="A34">
        <v>-1</v>
      </c>
      <c r="B34">
        <v>1380</v>
      </c>
      <c r="C34">
        <v>4600</v>
      </c>
      <c r="D34">
        <v>2100</v>
      </c>
      <c r="E34">
        <v>1700</v>
      </c>
      <c r="F34">
        <v>4710</v>
      </c>
      <c r="G34">
        <v>5100</v>
      </c>
      <c r="H34">
        <v>-1</v>
      </c>
      <c r="I34">
        <v>-1</v>
      </c>
      <c r="J34">
        <v>-1</v>
      </c>
      <c r="K34">
        <v>-1</v>
      </c>
      <c r="L34">
        <v>3680</v>
      </c>
      <c r="M34">
        <v>3385</v>
      </c>
      <c r="N34">
        <v>4020</v>
      </c>
    </row>
    <row r="35" spans="1:14" x14ac:dyDescent="0.3">
      <c r="A35">
        <v>-1</v>
      </c>
      <c r="B35">
        <v>1400</v>
      </c>
      <c r="C35">
        <v>4620</v>
      </c>
      <c r="D35">
        <v>2120</v>
      </c>
      <c r="E35">
        <v>1750</v>
      </c>
      <c r="F35">
        <v>4730</v>
      </c>
      <c r="G35">
        <v>5130</v>
      </c>
      <c r="H35">
        <v>-1</v>
      </c>
      <c r="I35">
        <v>-1</v>
      </c>
      <c r="J35">
        <v>-1</v>
      </c>
      <c r="K35">
        <v>-1</v>
      </c>
      <c r="L35">
        <v>3700</v>
      </c>
      <c r="M35">
        <v>3440</v>
      </c>
      <c r="N35">
        <v>4230</v>
      </c>
    </row>
    <row r="36" spans="1:14" x14ac:dyDescent="0.3">
      <c r="A36">
        <v>-1</v>
      </c>
      <c r="B36">
        <v>1420</v>
      </c>
      <c r="C36">
        <v>4660</v>
      </c>
      <c r="D36">
        <v>2150</v>
      </c>
      <c r="E36">
        <v>1800</v>
      </c>
      <c r="F36">
        <v>4750</v>
      </c>
      <c r="G36">
        <v>5160</v>
      </c>
      <c r="H36">
        <v>-1</v>
      </c>
      <c r="I36">
        <v>-1</v>
      </c>
      <c r="J36">
        <v>-1</v>
      </c>
      <c r="K36">
        <v>-1</v>
      </c>
      <c r="L36">
        <v>3720</v>
      </c>
      <c r="M36">
        <v>3460</v>
      </c>
      <c r="N36">
        <v>4300</v>
      </c>
    </row>
    <row r="37" spans="1:14" x14ac:dyDescent="0.3">
      <c r="A37">
        <v>-1</v>
      </c>
      <c r="B37">
        <v>1470</v>
      </c>
      <c r="C37">
        <v>4680</v>
      </c>
      <c r="D37">
        <v>2175</v>
      </c>
      <c r="E37">
        <v>1850</v>
      </c>
      <c r="F37">
        <v>4775</v>
      </c>
      <c r="G37">
        <v>5200</v>
      </c>
      <c r="H37">
        <v>-1</v>
      </c>
      <c r="I37">
        <v>-1</v>
      </c>
      <c r="J37">
        <v>-1</v>
      </c>
      <c r="K37">
        <v>-1</v>
      </c>
      <c r="L37">
        <v>3740</v>
      </c>
      <c r="M37">
        <v>3500</v>
      </c>
      <c r="N37">
        <v>4440</v>
      </c>
    </row>
    <row r="38" spans="1:14" x14ac:dyDescent="0.3">
      <c r="A38">
        <v>-1</v>
      </c>
      <c r="B38">
        <v>1505</v>
      </c>
      <c r="C38">
        <v>4710</v>
      </c>
      <c r="D38">
        <v>2195</v>
      </c>
      <c r="E38">
        <v>1892</v>
      </c>
      <c r="F38">
        <v>4805</v>
      </c>
      <c r="G38">
        <v>5220</v>
      </c>
      <c r="H38">
        <v>-1</v>
      </c>
      <c r="I38">
        <v>-1</v>
      </c>
      <c r="J38">
        <v>-1</v>
      </c>
      <c r="K38">
        <v>-1</v>
      </c>
      <c r="L38">
        <v>3760</v>
      </c>
      <c r="M38">
        <v>3585</v>
      </c>
      <c r="N38">
        <v>4600</v>
      </c>
    </row>
    <row r="39" spans="1:14" x14ac:dyDescent="0.3">
      <c r="A39">
        <v>-1</v>
      </c>
      <c r="B39">
        <v>1545</v>
      </c>
      <c r="C39">
        <v>4735</v>
      </c>
      <c r="D39">
        <v>2215</v>
      </c>
      <c r="E39">
        <v>1950</v>
      </c>
      <c r="F39">
        <v>4830</v>
      </c>
      <c r="G39">
        <v>5450</v>
      </c>
      <c r="H39">
        <v>-1</v>
      </c>
      <c r="I39">
        <v>-1</v>
      </c>
      <c r="J39">
        <v>-1</v>
      </c>
      <c r="K39">
        <v>-1</v>
      </c>
      <c r="L39">
        <v>3780</v>
      </c>
      <c r="M39">
        <v>3610</v>
      </c>
      <c r="N39">
        <v>4730</v>
      </c>
    </row>
    <row r="40" spans="1:14" x14ac:dyDescent="0.3">
      <c r="A40">
        <v>-1</v>
      </c>
      <c r="B40">
        <v>1570</v>
      </c>
      <c r="C40">
        <v>4780</v>
      </c>
      <c r="D40">
        <v>4550</v>
      </c>
      <c r="E40">
        <v>1970</v>
      </c>
      <c r="F40">
        <v>4865</v>
      </c>
      <c r="G40">
        <v>5480</v>
      </c>
      <c r="H40">
        <v>-1</v>
      </c>
      <c r="I40">
        <v>-1</v>
      </c>
      <c r="J40">
        <v>-1</v>
      </c>
      <c r="K40">
        <v>-1</v>
      </c>
      <c r="L40">
        <v>3800</v>
      </c>
      <c r="M40">
        <v>3650</v>
      </c>
      <c r="N40">
        <v>4780</v>
      </c>
    </row>
    <row r="41" spans="1:14" x14ac:dyDescent="0.3">
      <c r="A41">
        <v>-1</v>
      </c>
      <c r="B41">
        <v>1590</v>
      </c>
      <c r="C41">
        <v>4910</v>
      </c>
      <c r="D41">
        <v>4570</v>
      </c>
      <c r="E41">
        <v>2002</v>
      </c>
      <c r="F41">
        <v>4885</v>
      </c>
      <c r="G41">
        <v>5575</v>
      </c>
      <c r="H41">
        <v>-1</v>
      </c>
      <c r="I41">
        <v>-1</v>
      </c>
      <c r="J41">
        <v>-1</v>
      </c>
      <c r="K41">
        <v>-1</v>
      </c>
      <c r="L41">
        <v>3820</v>
      </c>
      <c r="M41">
        <v>3675</v>
      </c>
      <c r="N41">
        <v>-1</v>
      </c>
    </row>
    <row r="42" spans="1:14" x14ac:dyDescent="0.3">
      <c r="A42">
        <v>-1</v>
      </c>
      <c r="B42">
        <v>1610</v>
      </c>
      <c r="C42">
        <v>4995</v>
      </c>
      <c r="D42">
        <v>4590</v>
      </c>
      <c r="E42">
        <v>2025</v>
      </c>
      <c r="F42">
        <v>4910</v>
      </c>
      <c r="G42">
        <v>-1</v>
      </c>
      <c r="H42">
        <v>-1</v>
      </c>
      <c r="I42">
        <v>-1</v>
      </c>
      <c r="J42">
        <v>-1</v>
      </c>
      <c r="K42">
        <v>-1</v>
      </c>
      <c r="L42">
        <v>3840</v>
      </c>
      <c r="M42">
        <v>3700</v>
      </c>
      <c r="N42">
        <v>-1</v>
      </c>
    </row>
    <row r="43" spans="1:14" x14ac:dyDescent="0.3">
      <c r="A43">
        <v>-1</v>
      </c>
      <c r="B43">
        <v>1630</v>
      </c>
      <c r="C43">
        <v>5020</v>
      </c>
      <c r="D43">
        <v>4610</v>
      </c>
      <c r="E43">
        <v>2050</v>
      </c>
      <c r="F43">
        <v>4930</v>
      </c>
      <c r="G43">
        <v>-1</v>
      </c>
      <c r="H43">
        <v>-1</v>
      </c>
      <c r="I43">
        <v>-1</v>
      </c>
      <c r="J43">
        <v>-1</v>
      </c>
      <c r="K43">
        <v>-1</v>
      </c>
      <c r="L43">
        <v>3860</v>
      </c>
      <c r="M43">
        <v>3750</v>
      </c>
      <c r="N43">
        <v>-1</v>
      </c>
    </row>
    <row r="44" spans="1:14" x14ac:dyDescent="0.3">
      <c r="A44">
        <v>-1</v>
      </c>
      <c r="B44">
        <v>1650</v>
      </c>
      <c r="C44">
        <v>-1</v>
      </c>
      <c r="D44">
        <v>4630</v>
      </c>
      <c r="E44">
        <v>2070</v>
      </c>
      <c r="F44">
        <v>4950</v>
      </c>
      <c r="G44">
        <v>-1</v>
      </c>
      <c r="H44">
        <v>-1</v>
      </c>
      <c r="I44">
        <v>-1</v>
      </c>
      <c r="J44">
        <v>-1</v>
      </c>
      <c r="K44">
        <v>-1</v>
      </c>
      <c r="L44">
        <v>3880</v>
      </c>
      <c r="M44">
        <v>3800</v>
      </c>
      <c r="N44">
        <v>-1</v>
      </c>
    </row>
    <row r="45" spans="1:14" x14ac:dyDescent="0.3">
      <c r="A45">
        <v>-1</v>
      </c>
      <c r="B45">
        <v>1690</v>
      </c>
      <c r="C45">
        <v>-1</v>
      </c>
      <c r="D45">
        <v>4650</v>
      </c>
      <c r="E45">
        <v>2100</v>
      </c>
      <c r="F45">
        <v>4970</v>
      </c>
      <c r="G45">
        <v>-1</v>
      </c>
      <c r="H45">
        <v>-1</v>
      </c>
      <c r="I45">
        <v>-1</v>
      </c>
      <c r="J45">
        <v>-1</v>
      </c>
      <c r="K45">
        <v>-1</v>
      </c>
      <c r="L45">
        <v>3900</v>
      </c>
      <c r="M45">
        <v>3890</v>
      </c>
      <c r="N45">
        <v>-1</v>
      </c>
    </row>
    <row r="46" spans="1:14" x14ac:dyDescent="0.3">
      <c r="A46">
        <v>-1</v>
      </c>
      <c r="B46">
        <v>1715</v>
      </c>
      <c r="C46">
        <v>-1</v>
      </c>
      <c r="D46">
        <v>4670</v>
      </c>
      <c r="E46">
        <v>2120</v>
      </c>
      <c r="F46">
        <v>4990</v>
      </c>
      <c r="G46">
        <v>-1</v>
      </c>
      <c r="H46">
        <v>-1</v>
      </c>
      <c r="I46">
        <v>-1</v>
      </c>
      <c r="J46">
        <v>-1</v>
      </c>
      <c r="K46">
        <v>-1</v>
      </c>
      <c r="L46">
        <v>3925</v>
      </c>
      <c r="M46">
        <v>3980</v>
      </c>
      <c r="N46">
        <v>-1</v>
      </c>
    </row>
    <row r="47" spans="1:14" x14ac:dyDescent="0.3">
      <c r="A47">
        <v>-1</v>
      </c>
      <c r="B47">
        <v>1745</v>
      </c>
      <c r="C47">
        <v>-1</v>
      </c>
      <c r="D47">
        <v>4690</v>
      </c>
      <c r="E47">
        <v>2140</v>
      </c>
      <c r="F47">
        <v>5010</v>
      </c>
      <c r="G47">
        <v>-1</v>
      </c>
      <c r="H47">
        <v>-1</v>
      </c>
      <c r="I47">
        <v>-1</v>
      </c>
      <c r="J47">
        <v>-1</v>
      </c>
      <c r="K47">
        <v>-1</v>
      </c>
      <c r="L47">
        <v>3950</v>
      </c>
      <c r="M47">
        <v>4070</v>
      </c>
      <c r="N47">
        <v>-1</v>
      </c>
    </row>
    <row r="48" spans="1:14" x14ac:dyDescent="0.3">
      <c r="A48">
        <v>-1</v>
      </c>
      <c r="B48">
        <v>1780</v>
      </c>
      <c r="C48">
        <v>-1</v>
      </c>
      <c r="D48">
        <v>4710</v>
      </c>
      <c r="E48">
        <v>2160</v>
      </c>
      <c r="F48">
        <v>5040</v>
      </c>
      <c r="G48">
        <v>-1</v>
      </c>
      <c r="H48">
        <v>-1</v>
      </c>
      <c r="I48">
        <v>-1</v>
      </c>
      <c r="J48">
        <v>-1</v>
      </c>
      <c r="K48">
        <v>-1</v>
      </c>
      <c r="L48">
        <v>3970</v>
      </c>
      <c r="M48">
        <v>4090</v>
      </c>
      <c r="N48">
        <v>-1</v>
      </c>
    </row>
    <row r="49" spans="1:14" x14ac:dyDescent="0.3">
      <c r="A49">
        <v>-1</v>
      </c>
      <c r="B49">
        <v>1800</v>
      </c>
      <c r="C49">
        <v>-1</v>
      </c>
      <c r="D49">
        <v>4730</v>
      </c>
      <c r="E49">
        <v>2180</v>
      </c>
      <c r="F49">
        <v>5060</v>
      </c>
      <c r="G49">
        <v>-1</v>
      </c>
      <c r="H49">
        <v>-1</v>
      </c>
      <c r="I49">
        <v>-1</v>
      </c>
      <c r="J49">
        <v>-1</v>
      </c>
      <c r="K49">
        <v>-1</v>
      </c>
      <c r="L49">
        <v>4020</v>
      </c>
      <c r="M49">
        <v>4160</v>
      </c>
      <c r="N49">
        <v>-1</v>
      </c>
    </row>
    <row r="50" spans="1:14" x14ac:dyDescent="0.3">
      <c r="A50">
        <v>-1</v>
      </c>
      <c r="B50">
        <v>1825</v>
      </c>
      <c r="C50">
        <v>-1</v>
      </c>
      <c r="D50">
        <v>4750</v>
      </c>
      <c r="E50">
        <v>2200</v>
      </c>
      <c r="F50">
        <v>5130</v>
      </c>
      <c r="G50">
        <v>-1</v>
      </c>
      <c r="H50">
        <v>-1</v>
      </c>
      <c r="I50">
        <v>-1</v>
      </c>
      <c r="J50">
        <v>-1</v>
      </c>
      <c r="K50">
        <v>-1</v>
      </c>
      <c r="L50">
        <v>4040</v>
      </c>
      <c r="M50">
        <v>4180</v>
      </c>
      <c r="N50">
        <v>-1</v>
      </c>
    </row>
    <row r="51" spans="1:14" x14ac:dyDescent="0.3">
      <c r="A51">
        <v>-1</v>
      </c>
      <c r="B51">
        <v>1850</v>
      </c>
      <c r="C51">
        <v>-1</v>
      </c>
      <c r="D51">
        <v>4775</v>
      </c>
      <c r="E51">
        <v>4532</v>
      </c>
      <c r="F51">
        <v>5155</v>
      </c>
      <c r="G51">
        <v>-1</v>
      </c>
      <c r="H51">
        <v>-1</v>
      </c>
      <c r="I51">
        <v>-1</v>
      </c>
      <c r="J51">
        <v>-1</v>
      </c>
      <c r="K51">
        <v>-1</v>
      </c>
      <c r="L51">
        <v>4060</v>
      </c>
      <c r="M51">
        <v>4330</v>
      </c>
      <c r="N51">
        <v>-1</v>
      </c>
    </row>
    <row r="52" spans="1:14" x14ac:dyDescent="0.3">
      <c r="A52">
        <v>-1</v>
      </c>
      <c r="B52">
        <v>1910</v>
      </c>
      <c r="C52">
        <v>-1</v>
      </c>
      <c r="D52">
        <v>4795</v>
      </c>
      <c r="E52">
        <v>4555</v>
      </c>
      <c r="F52">
        <v>5250</v>
      </c>
      <c r="G52">
        <v>-1</v>
      </c>
      <c r="H52">
        <v>-1</v>
      </c>
      <c r="I52">
        <v>-1</v>
      </c>
      <c r="J52">
        <v>-1</v>
      </c>
      <c r="K52">
        <v>-1</v>
      </c>
      <c r="L52">
        <v>4080</v>
      </c>
      <c r="M52">
        <v>4400</v>
      </c>
      <c r="N52">
        <v>-1</v>
      </c>
    </row>
    <row r="53" spans="1:14" x14ac:dyDescent="0.3">
      <c r="A53">
        <v>-1</v>
      </c>
      <c r="B53">
        <v>1940</v>
      </c>
      <c r="C53">
        <v>-1</v>
      </c>
      <c r="D53">
        <v>4820</v>
      </c>
      <c r="E53">
        <v>4575</v>
      </c>
      <c r="F53">
        <v>5320</v>
      </c>
      <c r="G53">
        <v>-1</v>
      </c>
      <c r="H53">
        <v>-1</v>
      </c>
      <c r="I53">
        <v>-1</v>
      </c>
      <c r="J53">
        <v>-1</v>
      </c>
      <c r="K53">
        <v>-1</v>
      </c>
      <c r="L53">
        <v>4100</v>
      </c>
      <c r="M53">
        <v>-1</v>
      </c>
      <c r="N53">
        <v>-1</v>
      </c>
    </row>
    <row r="54" spans="1:14" x14ac:dyDescent="0.3">
      <c r="A54">
        <v>-1</v>
      </c>
      <c r="B54">
        <v>1970</v>
      </c>
      <c r="C54">
        <v>-1</v>
      </c>
      <c r="D54">
        <v>4840</v>
      </c>
      <c r="E54">
        <v>4595</v>
      </c>
      <c r="F54">
        <v>5550</v>
      </c>
      <c r="G54">
        <v>-1</v>
      </c>
      <c r="H54">
        <v>-1</v>
      </c>
      <c r="I54">
        <v>-1</v>
      </c>
      <c r="J54">
        <v>-1</v>
      </c>
      <c r="K54">
        <v>-1</v>
      </c>
      <c r="L54">
        <v>4130</v>
      </c>
      <c r="M54">
        <v>-1</v>
      </c>
      <c r="N54">
        <v>-1</v>
      </c>
    </row>
    <row r="55" spans="1:14" x14ac:dyDescent="0.3">
      <c r="A55">
        <v>-1</v>
      </c>
      <c r="B55">
        <v>2000</v>
      </c>
      <c r="C55">
        <v>-1</v>
      </c>
      <c r="D55">
        <v>4860</v>
      </c>
      <c r="E55">
        <v>4615</v>
      </c>
      <c r="F55">
        <v>5570</v>
      </c>
      <c r="G55">
        <v>-1</v>
      </c>
      <c r="H55">
        <v>-1</v>
      </c>
      <c r="I55">
        <v>-1</v>
      </c>
      <c r="J55">
        <v>-1</v>
      </c>
      <c r="K55">
        <v>-1</v>
      </c>
      <c r="L55">
        <v>4160</v>
      </c>
      <c r="M55">
        <v>-1</v>
      </c>
      <c r="N55">
        <v>-1</v>
      </c>
    </row>
    <row r="56" spans="1:14" x14ac:dyDescent="0.3">
      <c r="A56">
        <v>-1</v>
      </c>
      <c r="B56">
        <v>2050</v>
      </c>
      <c r="C56">
        <v>-1</v>
      </c>
      <c r="D56">
        <v>4880</v>
      </c>
      <c r="E56">
        <v>4640</v>
      </c>
      <c r="F56">
        <v>6641</v>
      </c>
      <c r="G56">
        <v>-1</v>
      </c>
      <c r="H56">
        <v>-1</v>
      </c>
      <c r="I56">
        <v>-1</v>
      </c>
      <c r="J56">
        <v>-1</v>
      </c>
      <c r="K56">
        <v>-1</v>
      </c>
      <c r="L56">
        <v>4180</v>
      </c>
      <c r="M56">
        <v>-1</v>
      </c>
      <c r="N56">
        <v>-1</v>
      </c>
    </row>
    <row r="57" spans="1:14" x14ac:dyDescent="0.3">
      <c r="A57">
        <v>-1</v>
      </c>
      <c r="B57">
        <v>2070</v>
      </c>
      <c r="C57">
        <v>-1</v>
      </c>
      <c r="D57">
        <v>4900</v>
      </c>
      <c r="E57">
        <v>4660</v>
      </c>
      <c r="F57">
        <v>-1</v>
      </c>
      <c r="G57">
        <v>-1</v>
      </c>
      <c r="H57">
        <v>-1</v>
      </c>
      <c r="I57">
        <v>-1</v>
      </c>
      <c r="J57">
        <v>-1</v>
      </c>
      <c r="K57">
        <v>-1</v>
      </c>
      <c r="L57">
        <v>4200</v>
      </c>
      <c r="M57">
        <v>-1</v>
      </c>
      <c r="N57">
        <v>-1</v>
      </c>
    </row>
    <row r="58" spans="1:14" x14ac:dyDescent="0.3">
      <c r="A58">
        <v>-1</v>
      </c>
      <c r="B58">
        <v>4610</v>
      </c>
      <c r="C58">
        <v>-1</v>
      </c>
      <c r="D58">
        <v>4920</v>
      </c>
      <c r="E58">
        <v>4680</v>
      </c>
      <c r="F58">
        <v>-1</v>
      </c>
      <c r="G58">
        <v>-1</v>
      </c>
      <c r="H58">
        <v>-1</v>
      </c>
      <c r="I58">
        <v>-1</v>
      </c>
      <c r="J58">
        <v>-1</v>
      </c>
      <c r="K58">
        <v>-1</v>
      </c>
      <c r="L58">
        <v>4220</v>
      </c>
      <c r="M58">
        <v>-1</v>
      </c>
      <c r="N58">
        <v>-1</v>
      </c>
    </row>
    <row r="59" spans="1:14" x14ac:dyDescent="0.3">
      <c r="A59">
        <v>-1</v>
      </c>
      <c r="B59">
        <v>4640</v>
      </c>
      <c r="C59">
        <v>-1</v>
      </c>
      <c r="D59">
        <v>4940</v>
      </c>
      <c r="E59">
        <v>4700</v>
      </c>
      <c r="F59">
        <v>-1</v>
      </c>
      <c r="G59">
        <v>-1</v>
      </c>
      <c r="H59">
        <v>-1</v>
      </c>
      <c r="I59">
        <v>-1</v>
      </c>
      <c r="J59">
        <v>-1</v>
      </c>
      <c r="K59">
        <v>-1</v>
      </c>
      <c r="L59">
        <v>4240</v>
      </c>
      <c r="M59">
        <v>-1</v>
      </c>
      <c r="N59">
        <v>-1</v>
      </c>
    </row>
    <row r="60" spans="1:14" x14ac:dyDescent="0.3">
      <c r="A60">
        <v>-1</v>
      </c>
      <c r="B60">
        <v>4750</v>
      </c>
      <c r="C60">
        <v>-1</v>
      </c>
      <c r="D60">
        <v>4975</v>
      </c>
      <c r="E60">
        <v>4720</v>
      </c>
      <c r="F60">
        <v>-1</v>
      </c>
      <c r="G60">
        <v>-1</v>
      </c>
      <c r="H60">
        <v>-1</v>
      </c>
      <c r="I60">
        <v>-1</v>
      </c>
      <c r="J60">
        <v>-1</v>
      </c>
      <c r="K60">
        <v>-1</v>
      </c>
      <c r="L60">
        <v>4275</v>
      </c>
      <c r="M60">
        <v>-1</v>
      </c>
      <c r="N60">
        <v>-1</v>
      </c>
    </row>
    <row r="61" spans="1:14" x14ac:dyDescent="0.3">
      <c r="A61">
        <v>-1</v>
      </c>
      <c r="B61">
        <v>4820</v>
      </c>
      <c r="C61">
        <v>-1</v>
      </c>
      <c r="D61">
        <v>5000</v>
      </c>
      <c r="E61">
        <v>4740</v>
      </c>
      <c r="F61">
        <v>-1</v>
      </c>
      <c r="G61">
        <v>-1</v>
      </c>
      <c r="H61">
        <v>-1</v>
      </c>
      <c r="I61">
        <v>-1</v>
      </c>
      <c r="J61">
        <v>-1</v>
      </c>
      <c r="K61">
        <v>-1</v>
      </c>
      <c r="L61">
        <v>4300</v>
      </c>
      <c r="M61">
        <v>-1</v>
      </c>
      <c r="N61">
        <v>-1</v>
      </c>
    </row>
    <row r="62" spans="1:14" x14ac:dyDescent="0.3">
      <c r="A62">
        <v>-1</v>
      </c>
      <c r="B62">
        <v>4900</v>
      </c>
      <c r="C62">
        <v>-1</v>
      </c>
      <c r="D62">
        <v>5030</v>
      </c>
      <c r="E62">
        <v>4760</v>
      </c>
      <c r="F62">
        <v>-1</v>
      </c>
      <c r="G62">
        <v>-1</v>
      </c>
      <c r="H62">
        <v>-1</v>
      </c>
      <c r="I62">
        <v>-1</v>
      </c>
      <c r="J62">
        <v>-1</v>
      </c>
      <c r="K62">
        <v>-1</v>
      </c>
      <c r="L62">
        <v>4320</v>
      </c>
      <c r="M62">
        <v>-1</v>
      </c>
      <c r="N62">
        <v>-1</v>
      </c>
    </row>
    <row r="63" spans="1:14" x14ac:dyDescent="0.3">
      <c r="A63">
        <v>-1</v>
      </c>
      <c r="B63">
        <v>4970</v>
      </c>
      <c r="C63">
        <v>-1</v>
      </c>
      <c r="D63">
        <v>5050</v>
      </c>
      <c r="E63">
        <v>4780</v>
      </c>
      <c r="F63">
        <v>-1</v>
      </c>
      <c r="G63">
        <v>-1</v>
      </c>
      <c r="H63">
        <v>-1</v>
      </c>
      <c r="I63">
        <v>-1</v>
      </c>
      <c r="J63">
        <v>-1</v>
      </c>
      <c r="K63">
        <v>-1</v>
      </c>
      <c r="L63">
        <v>4350</v>
      </c>
      <c r="M63">
        <v>-1</v>
      </c>
      <c r="N63">
        <v>-1</v>
      </c>
    </row>
    <row r="64" spans="1:14" x14ac:dyDescent="0.3">
      <c r="A64">
        <v>-1</v>
      </c>
      <c r="B64">
        <v>5010</v>
      </c>
      <c r="C64">
        <v>-1</v>
      </c>
      <c r="D64">
        <v>5075</v>
      </c>
      <c r="E64">
        <v>4800</v>
      </c>
      <c r="F64">
        <v>-1</v>
      </c>
      <c r="G64">
        <v>-1</v>
      </c>
      <c r="H64">
        <v>-1</v>
      </c>
      <c r="I64">
        <v>-1</v>
      </c>
      <c r="J64">
        <v>-1</v>
      </c>
      <c r="K64">
        <v>-1</v>
      </c>
      <c r="L64">
        <v>4384</v>
      </c>
      <c r="M64">
        <v>-1</v>
      </c>
      <c r="N64">
        <v>-1</v>
      </c>
    </row>
    <row r="65" spans="1:14" x14ac:dyDescent="0.3">
      <c r="A65">
        <v>-1</v>
      </c>
      <c r="B65">
        <v>-1</v>
      </c>
      <c r="C65">
        <v>-1</v>
      </c>
      <c r="D65">
        <v>5140</v>
      </c>
      <c r="E65">
        <v>4820</v>
      </c>
      <c r="F65">
        <v>-1</v>
      </c>
      <c r="G65">
        <v>-1</v>
      </c>
      <c r="H65">
        <v>-1</v>
      </c>
      <c r="I65">
        <v>-1</v>
      </c>
      <c r="J65">
        <v>-1</v>
      </c>
      <c r="K65">
        <v>-1</v>
      </c>
      <c r="L65">
        <v>4450</v>
      </c>
      <c r="M65">
        <v>-1</v>
      </c>
      <c r="N65">
        <v>-1</v>
      </c>
    </row>
    <row r="66" spans="1:14" x14ac:dyDescent="0.3">
      <c r="A66">
        <v>-1</v>
      </c>
      <c r="B66">
        <v>-1</v>
      </c>
      <c r="C66">
        <v>-1</v>
      </c>
      <c r="D66">
        <v>5260</v>
      </c>
      <c r="E66">
        <v>4840</v>
      </c>
      <c r="F66">
        <v>-1</v>
      </c>
      <c r="G66">
        <v>-1</v>
      </c>
      <c r="H66">
        <v>-1</v>
      </c>
      <c r="I66">
        <v>-1</v>
      </c>
      <c r="J66">
        <v>-1</v>
      </c>
      <c r="K66">
        <v>-1</v>
      </c>
      <c r="L66">
        <v>4500</v>
      </c>
      <c r="M66">
        <v>-1</v>
      </c>
      <c r="N66">
        <v>-1</v>
      </c>
    </row>
    <row r="67" spans="1:14" x14ac:dyDescent="0.3">
      <c r="A67">
        <v>-1</v>
      </c>
      <c r="B67">
        <v>-1</v>
      </c>
      <c r="C67">
        <v>-1</v>
      </c>
      <c r="D67">
        <v>5290</v>
      </c>
      <c r="E67">
        <v>4860</v>
      </c>
      <c r="F67">
        <v>-1</v>
      </c>
      <c r="G67">
        <v>-1</v>
      </c>
      <c r="H67">
        <v>-1</v>
      </c>
      <c r="I67">
        <v>-1</v>
      </c>
      <c r="J67">
        <v>-1</v>
      </c>
      <c r="K67">
        <v>-1</v>
      </c>
      <c r="L67">
        <v>4540</v>
      </c>
      <c r="M67">
        <v>-1</v>
      </c>
      <c r="N67">
        <v>-1</v>
      </c>
    </row>
    <row r="68" spans="1:14" x14ac:dyDescent="0.3">
      <c r="A68">
        <v>-1</v>
      </c>
      <c r="B68">
        <v>-1</v>
      </c>
      <c r="C68">
        <v>-1</v>
      </c>
      <c r="D68">
        <v>5315</v>
      </c>
      <c r="E68">
        <v>4880</v>
      </c>
      <c r="F68">
        <v>-1</v>
      </c>
      <c r="G68">
        <v>-1</v>
      </c>
      <c r="H68">
        <v>-1</v>
      </c>
      <c r="I68">
        <v>-1</v>
      </c>
      <c r="J68">
        <v>-1</v>
      </c>
      <c r="K68">
        <v>-1</v>
      </c>
      <c r="L68">
        <v>4670</v>
      </c>
      <c r="M68">
        <v>-1</v>
      </c>
      <c r="N68">
        <v>-1</v>
      </c>
    </row>
    <row r="69" spans="1:14" x14ac:dyDescent="0.3">
      <c r="A69">
        <v>-1</v>
      </c>
      <c r="B69">
        <v>-1</v>
      </c>
      <c r="C69">
        <v>-1</v>
      </c>
      <c r="D69">
        <v>5340</v>
      </c>
      <c r="E69">
        <v>4900</v>
      </c>
      <c r="F69">
        <v>-1</v>
      </c>
      <c r="G69">
        <v>-1</v>
      </c>
      <c r="H69">
        <v>-1</v>
      </c>
      <c r="I69">
        <v>-1</v>
      </c>
      <c r="J69">
        <v>-1</v>
      </c>
      <c r="K69">
        <v>-1</v>
      </c>
      <c r="L69">
        <v>4800</v>
      </c>
      <c r="M69">
        <v>-1</v>
      </c>
      <c r="N69">
        <v>-1</v>
      </c>
    </row>
    <row r="70" spans="1:14" x14ac:dyDescent="0.3">
      <c r="A70">
        <v>-1</v>
      </c>
      <c r="B70">
        <v>-1</v>
      </c>
      <c r="C70">
        <v>-1</v>
      </c>
      <c r="D70">
        <v>5370</v>
      </c>
      <c r="E70">
        <v>4920</v>
      </c>
      <c r="F70">
        <v>-1</v>
      </c>
      <c r="G70">
        <v>-1</v>
      </c>
      <c r="H70">
        <v>-1</v>
      </c>
      <c r="I70">
        <v>-1</v>
      </c>
      <c r="J70">
        <v>-1</v>
      </c>
      <c r="K70">
        <v>-1</v>
      </c>
      <c r="L70">
        <v>4880</v>
      </c>
      <c r="M70">
        <v>-1</v>
      </c>
      <c r="N70">
        <v>-1</v>
      </c>
    </row>
    <row r="71" spans="1:14" x14ac:dyDescent="0.3">
      <c r="A71">
        <v>-1</v>
      </c>
      <c r="B71">
        <v>-1</v>
      </c>
      <c r="C71">
        <v>-1</v>
      </c>
      <c r="D71">
        <v>5390</v>
      </c>
      <c r="E71">
        <v>4940</v>
      </c>
      <c r="F71">
        <v>-1</v>
      </c>
      <c r="G71">
        <v>-1</v>
      </c>
      <c r="H71">
        <v>-1</v>
      </c>
      <c r="I71">
        <v>-1</v>
      </c>
      <c r="J71">
        <v>-1</v>
      </c>
      <c r="K71">
        <v>-1</v>
      </c>
      <c r="L71">
        <v>4950</v>
      </c>
      <c r="M71">
        <v>-1</v>
      </c>
      <c r="N71">
        <v>-1</v>
      </c>
    </row>
    <row r="72" spans="1:14" x14ac:dyDescent="0.3">
      <c r="A72">
        <v>-1</v>
      </c>
      <c r="B72">
        <v>-1</v>
      </c>
      <c r="C72">
        <v>-1</v>
      </c>
      <c r="D72">
        <v>6000</v>
      </c>
      <c r="E72">
        <v>4960</v>
      </c>
      <c r="F72">
        <v>-1</v>
      </c>
      <c r="G72">
        <v>-1</v>
      </c>
      <c r="H72">
        <v>-1</v>
      </c>
      <c r="I72">
        <v>-1</v>
      </c>
      <c r="J72">
        <v>-1</v>
      </c>
      <c r="K72">
        <v>-1</v>
      </c>
      <c r="L72">
        <v>5000</v>
      </c>
      <c r="M72">
        <v>-1</v>
      </c>
      <c r="N72">
        <v>-1</v>
      </c>
    </row>
    <row r="73" spans="1:14" x14ac:dyDescent="0.3">
      <c r="A73">
        <v>-1</v>
      </c>
      <c r="B73">
        <v>-1</v>
      </c>
      <c r="C73">
        <v>-1</v>
      </c>
      <c r="D73">
        <v>-1</v>
      </c>
      <c r="E73">
        <v>4980</v>
      </c>
      <c r="F73">
        <v>-1</v>
      </c>
      <c r="G73">
        <v>-1</v>
      </c>
      <c r="H73">
        <v>-1</v>
      </c>
      <c r="I73">
        <v>-1</v>
      </c>
      <c r="J73">
        <v>-1</v>
      </c>
      <c r="K73">
        <v>-1</v>
      </c>
      <c r="L73">
        <v>5050</v>
      </c>
      <c r="M73">
        <v>-1</v>
      </c>
      <c r="N73">
        <v>-1</v>
      </c>
    </row>
    <row r="74" spans="1:14" x14ac:dyDescent="0.3">
      <c r="A74">
        <v>-1</v>
      </c>
      <c r="B74">
        <v>-1</v>
      </c>
      <c r="C74">
        <v>-1</v>
      </c>
      <c r="D74">
        <v>-1</v>
      </c>
      <c r="E74">
        <v>5000</v>
      </c>
      <c r="F74">
        <v>-1</v>
      </c>
      <c r="G74">
        <v>-1</v>
      </c>
      <c r="H74">
        <v>-1</v>
      </c>
      <c r="I74">
        <v>-1</v>
      </c>
      <c r="J74">
        <v>-1</v>
      </c>
      <c r="K74">
        <v>-1</v>
      </c>
      <c r="L74">
        <v>5342</v>
      </c>
      <c r="M74">
        <v>-1</v>
      </c>
      <c r="N74">
        <v>-1</v>
      </c>
    </row>
    <row r="75" spans="1:14" x14ac:dyDescent="0.3">
      <c r="A75">
        <v>-1</v>
      </c>
      <c r="B75">
        <v>-1</v>
      </c>
      <c r="C75">
        <v>-1</v>
      </c>
      <c r="D75">
        <v>-1</v>
      </c>
      <c r="E75">
        <v>5030</v>
      </c>
      <c r="F75">
        <v>-1</v>
      </c>
      <c r="G75">
        <v>-1</v>
      </c>
      <c r="H75">
        <v>-1</v>
      </c>
      <c r="I75">
        <v>-1</v>
      </c>
      <c r="J75">
        <v>-1</v>
      </c>
      <c r="K75">
        <v>-1</v>
      </c>
      <c r="L75">
        <v>5405</v>
      </c>
      <c r="M75">
        <v>-1</v>
      </c>
      <c r="N75">
        <v>-1</v>
      </c>
    </row>
    <row r="76" spans="1:14" x14ac:dyDescent="0.3">
      <c r="A76">
        <v>-1</v>
      </c>
      <c r="B76">
        <v>-1</v>
      </c>
      <c r="C76">
        <v>-1</v>
      </c>
      <c r="D76">
        <v>-1</v>
      </c>
      <c r="E76">
        <v>5070</v>
      </c>
      <c r="F76">
        <v>-1</v>
      </c>
      <c r="G76">
        <v>-1</v>
      </c>
      <c r="H76">
        <v>-1</v>
      </c>
      <c r="I76">
        <v>-1</v>
      </c>
      <c r="J76">
        <v>-1</v>
      </c>
      <c r="K76">
        <v>-1</v>
      </c>
      <c r="L76">
        <v>5720</v>
      </c>
      <c r="M76">
        <v>-1</v>
      </c>
      <c r="N76">
        <v>-1</v>
      </c>
    </row>
    <row r="77" spans="1:14" x14ac:dyDescent="0.3">
      <c r="A77">
        <v>-1</v>
      </c>
      <c r="B77">
        <v>-1</v>
      </c>
      <c r="C77">
        <v>-1</v>
      </c>
      <c r="D77">
        <v>-1</v>
      </c>
      <c r="E77">
        <v>5100</v>
      </c>
      <c r="F77">
        <v>-1</v>
      </c>
      <c r="G77">
        <v>-1</v>
      </c>
      <c r="H77">
        <v>-1</v>
      </c>
      <c r="I77">
        <v>-1</v>
      </c>
      <c r="J77">
        <v>-1</v>
      </c>
      <c r="K77">
        <v>-1</v>
      </c>
      <c r="L77">
        <v>-1</v>
      </c>
      <c r="M77">
        <v>-1</v>
      </c>
      <c r="N77">
        <v>-1</v>
      </c>
    </row>
    <row r="78" spans="1:14" x14ac:dyDescent="0.3">
      <c r="A78">
        <v>-1</v>
      </c>
      <c r="B78">
        <v>-1</v>
      </c>
      <c r="C78">
        <v>-1</v>
      </c>
      <c r="D78">
        <v>-1</v>
      </c>
      <c r="E78">
        <v>5140</v>
      </c>
      <c r="F78">
        <v>-1</v>
      </c>
      <c r="G78">
        <v>-1</v>
      </c>
      <c r="H78">
        <v>-1</v>
      </c>
      <c r="I78">
        <v>-1</v>
      </c>
      <c r="J78">
        <v>-1</v>
      </c>
      <c r="K78">
        <v>-1</v>
      </c>
      <c r="L78">
        <v>-1</v>
      </c>
      <c r="M78">
        <v>-1</v>
      </c>
      <c r="N78">
        <v>-1</v>
      </c>
    </row>
    <row r="79" spans="1:14" x14ac:dyDescent="0.3">
      <c r="A79">
        <v>-1</v>
      </c>
      <c r="B79">
        <v>-1</v>
      </c>
      <c r="C79">
        <v>-1</v>
      </c>
      <c r="D79">
        <v>-1</v>
      </c>
      <c r="E79">
        <v>5160</v>
      </c>
      <c r="F79">
        <v>-1</v>
      </c>
      <c r="G79">
        <v>-1</v>
      </c>
      <c r="H79">
        <v>-1</v>
      </c>
      <c r="I79">
        <v>-1</v>
      </c>
      <c r="J79">
        <v>-1</v>
      </c>
      <c r="K79">
        <v>-1</v>
      </c>
      <c r="L79">
        <v>-1</v>
      </c>
      <c r="M79">
        <v>-1</v>
      </c>
      <c r="N79">
        <v>-1</v>
      </c>
    </row>
    <row r="80" spans="1:14" x14ac:dyDescent="0.3">
      <c r="A80">
        <v>-1</v>
      </c>
      <c r="B80">
        <v>-1</v>
      </c>
      <c r="C80">
        <v>-1</v>
      </c>
      <c r="D80">
        <v>-1</v>
      </c>
      <c r="E80">
        <v>5195</v>
      </c>
      <c r="F80">
        <v>-1</v>
      </c>
      <c r="G80">
        <v>-1</v>
      </c>
      <c r="H80">
        <v>-1</v>
      </c>
      <c r="I80">
        <v>-1</v>
      </c>
      <c r="J80">
        <v>-1</v>
      </c>
      <c r="K80">
        <v>-1</v>
      </c>
      <c r="L80">
        <v>-1</v>
      </c>
      <c r="M80">
        <v>-1</v>
      </c>
      <c r="N80">
        <v>-1</v>
      </c>
    </row>
    <row r="81" spans="1:14" x14ac:dyDescent="0.3">
      <c r="A81">
        <v>-1</v>
      </c>
      <c r="B81">
        <v>-1</v>
      </c>
      <c r="C81">
        <v>-1</v>
      </c>
      <c r="D81">
        <v>-1</v>
      </c>
      <c r="E81">
        <v>5220</v>
      </c>
      <c r="F81">
        <v>-1</v>
      </c>
      <c r="G81">
        <v>-1</v>
      </c>
      <c r="H81">
        <v>-1</v>
      </c>
      <c r="I81">
        <v>-1</v>
      </c>
      <c r="J81">
        <v>-1</v>
      </c>
      <c r="K81">
        <v>-1</v>
      </c>
      <c r="L81">
        <v>-1</v>
      </c>
      <c r="M81">
        <v>-1</v>
      </c>
      <c r="N81">
        <v>-1</v>
      </c>
    </row>
    <row r="82" spans="1:14" x14ac:dyDescent="0.3">
      <c r="A82">
        <v>-1</v>
      </c>
      <c r="B82">
        <v>-1</v>
      </c>
      <c r="C82">
        <v>-1</v>
      </c>
      <c r="D82">
        <v>-1</v>
      </c>
      <c r="E82">
        <v>5246</v>
      </c>
      <c r="F82">
        <v>-1</v>
      </c>
      <c r="G82">
        <v>-1</v>
      </c>
      <c r="H82">
        <v>-1</v>
      </c>
      <c r="I82">
        <v>-1</v>
      </c>
      <c r="J82">
        <v>-1</v>
      </c>
      <c r="K82">
        <v>-1</v>
      </c>
      <c r="L82">
        <v>-1</v>
      </c>
      <c r="M82">
        <v>-1</v>
      </c>
      <c r="N82">
        <v>-1</v>
      </c>
    </row>
    <row r="83" spans="1:14" x14ac:dyDescent="0.3">
      <c r="A83">
        <v>-1</v>
      </c>
      <c r="B83">
        <v>-1</v>
      </c>
      <c r="C83">
        <v>-1</v>
      </c>
      <c r="D83">
        <v>-1</v>
      </c>
      <c r="E83">
        <v>5356</v>
      </c>
      <c r="F83">
        <v>-1</v>
      </c>
      <c r="G83">
        <v>-1</v>
      </c>
      <c r="H83">
        <v>-1</v>
      </c>
      <c r="I83">
        <v>-1</v>
      </c>
      <c r="J83">
        <v>-1</v>
      </c>
      <c r="K83">
        <v>-1</v>
      </c>
      <c r="L83">
        <v>-1</v>
      </c>
      <c r="M83">
        <v>-1</v>
      </c>
      <c r="N83">
        <v>-1</v>
      </c>
    </row>
    <row r="84" spans="1:14" x14ac:dyDescent="0.3">
      <c r="A84">
        <v>-1</v>
      </c>
      <c r="B84">
        <v>-1</v>
      </c>
      <c r="C84">
        <v>-1</v>
      </c>
      <c r="D84">
        <v>-1</v>
      </c>
      <c r="E84">
        <v>5390</v>
      </c>
      <c r="F84">
        <v>-1</v>
      </c>
      <c r="G84">
        <v>-1</v>
      </c>
      <c r="H84">
        <v>-1</v>
      </c>
      <c r="I84">
        <v>-1</v>
      </c>
      <c r="J84">
        <v>-1</v>
      </c>
      <c r="K84">
        <v>-1</v>
      </c>
      <c r="L84">
        <v>-1</v>
      </c>
      <c r="M84">
        <v>-1</v>
      </c>
      <c r="N84">
        <v>-1</v>
      </c>
    </row>
    <row r="85" spans="1:14" x14ac:dyDescent="0.3">
      <c r="A85">
        <v>-1</v>
      </c>
      <c r="B85">
        <v>-1</v>
      </c>
      <c r="C85">
        <v>-1</v>
      </c>
      <c r="D85">
        <v>-1</v>
      </c>
      <c r="E85">
        <v>5440</v>
      </c>
      <c r="F85">
        <v>-1</v>
      </c>
      <c r="G85">
        <v>-1</v>
      </c>
      <c r="H85">
        <v>-1</v>
      </c>
      <c r="I85">
        <v>-1</v>
      </c>
      <c r="J85">
        <v>-1</v>
      </c>
      <c r="K85">
        <v>-1</v>
      </c>
      <c r="L85">
        <v>-1</v>
      </c>
      <c r="M85">
        <v>-1</v>
      </c>
      <c r="N85">
        <v>-1</v>
      </c>
    </row>
    <row r="86" spans="1:14" x14ac:dyDescent="0.3">
      <c r="A86">
        <v>-1</v>
      </c>
      <c r="B86">
        <v>-1</v>
      </c>
      <c r="C86">
        <v>-1</v>
      </c>
      <c r="D86">
        <v>-1</v>
      </c>
      <c r="E86">
        <v>5535</v>
      </c>
      <c r="F86">
        <v>-1</v>
      </c>
      <c r="G86">
        <v>-1</v>
      </c>
      <c r="H86">
        <v>-1</v>
      </c>
      <c r="I86">
        <v>-1</v>
      </c>
      <c r="J86">
        <v>-1</v>
      </c>
      <c r="K86">
        <v>-1</v>
      </c>
      <c r="L86">
        <v>-1</v>
      </c>
      <c r="M86">
        <v>-1</v>
      </c>
      <c r="N86">
        <v>-1</v>
      </c>
    </row>
    <row r="87" spans="1:14" x14ac:dyDescent="0.3">
      <c r="A87">
        <v>-1</v>
      </c>
      <c r="B87">
        <v>-1</v>
      </c>
      <c r="C87">
        <v>-1</v>
      </c>
      <c r="D87">
        <v>-1</v>
      </c>
      <c r="E87">
        <v>5870</v>
      </c>
      <c r="F87">
        <v>-1</v>
      </c>
      <c r="G87">
        <v>-1</v>
      </c>
      <c r="H87">
        <v>-1</v>
      </c>
      <c r="I87">
        <v>-1</v>
      </c>
      <c r="J87">
        <v>-1</v>
      </c>
      <c r="K87">
        <v>-1</v>
      </c>
      <c r="L87">
        <v>-1</v>
      </c>
      <c r="M87">
        <v>-1</v>
      </c>
      <c r="N87">
        <v>-1</v>
      </c>
    </row>
    <row r="88" spans="1:14" x14ac:dyDescent="0.3">
      <c r="A88">
        <v>-1</v>
      </c>
      <c r="B88">
        <v>-1</v>
      </c>
      <c r="C88">
        <v>-1</v>
      </c>
      <c r="D88">
        <v>-1</v>
      </c>
      <c r="E88">
        <v>6420</v>
      </c>
      <c r="F88">
        <v>-1</v>
      </c>
      <c r="G88">
        <v>-1</v>
      </c>
      <c r="H88">
        <v>-1</v>
      </c>
      <c r="I88">
        <v>-1</v>
      </c>
      <c r="J88">
        <v>-1</v>
      </c>
      <c r="K88">
        <v>-1</v>
      </c>
      <c r="L88">
        <v>-1</v>
      </c>
      <c r="M88">
        <v>-1</v>
      </c>
      <c r="N88">
        <v>-1</v>
      </c>
    </row>
    <row r="89" spans="1:14" x14ac:dyDescent="0.3">
      <c r="A89">
        <v>-1</v>
      </c>
      <c r="B89">
        <v>-1</v>
      </c>
      <c r="C89">
        <v>-1</v>
      </c>
      <c r="D89">
        <v>-1</v>
      </c>
      <c r="E89">
        <v>-1</v>
      </c>
      <c r="F89">
        <v>-1</v>
      </c>
      <c r="G89">
        <v>-1</v>
      </c>
      <c r="H89">
        <v>-1</v>
      </c>
      <c r="I89">
        <v>-1</v>
      </c>
      <c r="J89">
        <v>-1</v>
      </c>
      <c r="K89">
        <v>-1</v>
      </c>
      <c r="L89">
        <v>-1</v>
      </c>
      <c r="M89">
        <v>-1</v>
      </c>
      <c r="N89">
        <v>-1</v>
      </c>
    </row>
    <row r="90" spans="1:14" x14ac:dyDescent="0.3">
      <c r="A90">
        <v>-1</v>
      </c>
      <c r="B90">
        <v>-1</v>
      </c>
      <c r="C90">
        <v>-1</v>
      </c>
      <c r="D90">
        <v>-1</v>
      </c>
      <c r="E90">
        <v>-1</v>
      </c>
      <c r="F90">
        <v>-1</v>
      </c>
      <c r="G90">
        <v>-1</v>
      </c>
      <c r="H90">
        <v>-1</v>
      </c>
      <c r="I90">
        <v>-1</v>
      </c>
      <c r="J90">
        <v>-1</v>
      </c>
      <c r="K90">
        <v>-1</v>
      </c>
      <c r="L90">
        <v>-1</v>
      </c>
      <c r="M90">
        <v>-1</v>
      </c>
      <c r="N90">
        <v>-1</v>
      </c>
    </row>
    <row r="91" spans="1:14" x14ac:dyDescent="0.3">
      <c r="A91">
        <v>-1</v>
      </c>
      <c r="B91">
        <v>-1</v>
      </c>
      <c r="C91">
        <v>-1</v>
      </c>
      <c r="D91">
        <v>-1</v>
      </c>
      <c r="E91">
        <v>-1</v>
      </c>
      <c r="F91">
        <v>-1</v>
      </c>
      <c r="G91">
        <v>-1</v>
      </c>
      <c r="H91">
        <v>-1</v>
      </c>
      <c r="I91">
        <v>-1</v>
      </c>
      <c r="J91">
        <v>-1</v>
      </c>
      <c r="K91">
        <v>-1</v>
      </c>
      <c r="L91">
        <v>-1</v>
      </c>
      <c r="M91">
        <v>-1</v>
      </c>
      <c r="N91">
        <v>-1</v>
      </c>
    </row>
    <row r="92" spans="1:14" x14ac:dyDescent="0.3">
      <c r="A92">
        <v>-1</v>
      </c>
      <c r="B92">
        <v>-1</v>
      </c>
      <c r="C92">
        <v>-1</v>
      </c>
      <c r="D92">
        <v>-1</v>
      </c>
      <c r="E92">
        <v>-1</v>
      </c>
      <c r="F92">
        <v>-1</v>
      </c>
      <c r="G92">
        <v>-1</v>
      </c>
      <c r="H92">
        <v>-1</v>
      </c>
      <c r="I92">
        <v>-1</v>
      </c>
      <c r="J92">
        <v>-1</v>
      </c>
      <c r="K92">
        <v>-1</v>
      </c>
      <c r="L92">
        <v>-1</v>
      </c>
      <c r="M92">
        <v>-1</v>
      </c>
      <c r="N92">
        <v>-1</v>
      </c>
    </row>
    <row r="93" spans="1:14" x14ac:dyDescent="0.3">
      <c r="A93">
        <v>-1</v>
      </c>
      <c r="B93">
        <v>-1</v>
      </c>
      <c r="C93">
        <v>-1</v>
      </c>
      <c r="D93">
        <v>-1</v>
      </c>
      <c r="E93">
        <v>-1</v>
      </c>
      <c r="F93">
        <v>-1</v>
      </c>
      <c r="G93">
        <v>-1</v>
      </c>
      <c r="H93">
        <v>-1</v>
      </c>
      <c r="I93">
        <v>-1</v>
      </c>
      <c r="J93">
        <v>-1</v>
      </c>
      <c r="K93">
        <v>-1</v>
      </c>
      <c r="L93">
        <v>-1</v>
      </c>
      <c r="M93">
        <v>-1</v>
      </c>
      <c r="N93">
        <v>-1</v>
      </c>
    </row>
    <row r="94" spans="1:14" x14ac:dyDescent="0.3">
      <c r="A94">
        <v>-1</v>
      </c>
      <c r="B94">
        <v>-1</v>
      </c>
      <c r="C94">
        <v>-1</v>
      </c>
      <c r="D94">
        <v>-1</v>
      </c>
      <c r="E94">
        <v>-1</v>
      </c>
      <c r="F94">
        <v>-1</v>
      </c>
      <c r="G94">
        <v>-1</v>
      </c>
      <c r="H94">
        <v>-1</v>
      </c>
      <c r="I94">
        <v>-1</v>
      </c>
      <c r="J94">
        <v>-1</v>
      </c>
      <c r="K94">
        <v>-1</v>
      </c>
      <c r="L94">
        <v>-1</v>
      </c>
      <c r="M94">
        <v>-1</v>
      </c>
      <c r="N94">
        <v>-1</v>
      </c>
    </row>
    <row r="95" spans="1:14" x14ac:dyDescent="0.3">
      <c r="A95">
        <v>-1</v>
      </c>
      <c r="B95">
        <v>-1</v>
      </c>
      <c r="C95">
        <v>-1</v>
      </c>
      <c r="D95">
        <v>-1</v>
      </c>
      <c r="E95">
        <v>-1</v>
      </c>
      <c r="F95">
        <v>-1</v>
      </c>
      <c r="G95">
        <v>-1</v>
      </c>
      <c r="H95">
        <v>-1</v>
      </c>
      <c r="I95">
        <v>-1</v>
      </c>
      <c r="J95">
        <v>-1</v>
      </c>
      <c r="K95">
        <v>-1</v>
      </c>
      <c r="L95">
        <v>-1</v>
      </c>
      <c r="M95">
        <v>-1</v>
      </c>
      <c r="N95">
        <v>-1</v>
      </c>
    </row>
    <row r="96" spans="1:14" x14ac:dyDescent="0.3">
      <c r="A96">
        <v>-1</v>
      </c>
      <c r="B96">
        <v>-1</v>
      </c>
      <c r="C96">
        <v>-1</v>
      </c>
      <c r="D96">
        <v>-1</v>
      </c>
      <c r="E96">
        <v>-1</v>
      </c>
      <c r="F96">
        <v>-1</v>
      </c>
      <c r="G96">
        <v>-1</v>
      </c>
      <c r="H96">
        <v>-1</v>
      </c>
      <c r="I96">
        <v>-1</v>
      </c>
      <c r="J96">
        <v>-1</v>
      </c>
      <c r="K96">
        <v>-1</v>
      </c>
      <c r="L96">
        <v>-1</v>
      </c>
      <c r="M96">
        <v>-1</v>
      </c>
      <c r="N96">
        <v>-1</v>
      </c>
    </row>
    <row r="97" spans="1:14" x14ac:dyDescent="0.3">
      <c r="A97">
        <v>-1</v>
      </c>
      <c r="B97">
        <v>-1</v>
      </c>
      <c r="C97">
        <v>-1</v>
      </c>
      <c r="D97">
        <v>-1</v>
      </c>
      <c r="E97">
        <v>-1</v>
      </c>
      <c r="F97">
        <v>-1</v>
      </c>
      <c r="G97">
        <v>-1</v>
      </c>
      <c r="H97">
        <v>-1</v>
      </c>
      <c r="I97">
        <v>-1</v>
      </c>
      <c r="J97">
        <v>-1</v>
      </c>
      <c r="K97">
        <v>-1</v>
      </c>
      <c r="L97">
        <v>-1</v>
      </c>
      <c r="M97">
        <v>-1</v>
      </c>
      <c r="N97">
        <v>-1</v>
      </c>
    </row>
    <row r="98" spans="1:14" x14ac:dyDescent="0.3">
      <c r="A98">
        <v>-1</v>
      </c>
      <c r="B98">
        <v>-1</v>
      </c>
      <c r="C98">
        <v>-1</v>
      </c>
      <c r="D98">
        <v>-1</v>
      </c>
      <c r="E98">
        <v>-1</v>
      </c>
      <c r="F98">
        <v>-1</v>
      </c>
      <c r="G98">
        <v>-1</v>
      </c>
      <c r="H98">
        <v>-1</v>
      </c>
      <c r="I98">
        <v>-1</v>
      </c>
      <c r="J98">
        <v>-1</v>
      </c>
      <c r="K98">
        <v>-1</v>
      </c>
      <c r="L98">
        <v>-1</v>
      </c>
      <c r="M98">
        <v>-1</v>
      </c>
      <c r="N98">
        <v>-1</v>
      </c>
    </row>
    <row r="99" spans="1:14" x14ac:dyDescent="0.3">
      <c r="A99">
        <v>-1</v>
      </c>
      <c r="B99">
        <v>-1</v>
      </c>
      <c r="C99">
        <v>-1</v>
      </c>
      <c r="D99">
        <v>-1</v>
      </c>
      <c r="E99">
        <v>-1</v>
      </c>
      <c r="F99">
        <v>-1</v>
      </c>
      <c r="G99">
        <v>-1</v>
      </c>
      <c r="H99">
        <v>-1</v>
      </c>
      <c r="I99">
        <v>-1</v>
      </c>
      <c r="J99">
        <v>-1</v>
      </c>
      <c r="K99">
        <v>-1</v>
      </c>
      <c r="L99">
        <v>-1</v>
      </c>
      <c r="M99">
        <v>-1</v>
      </c>
      <c r="N99">
        <v>-1</v>
      </c>
    </row>
    <row r="100" spans="1:14" x14ac:dyDescent="0.3">
      <c r="A100">
        <v>-1</v>
      </c>
      <c r="B100">
        <v>-1</v>
      </c>
      <c r="C100">
        <v>-1</v>
      </c>
      <c r="D100">
        <v>-1</v>
      </c>
      <c r="E100">
        <v>-1</v>
      </c>
      <c r="F100">
        <v>-1</v>
      </c>
      <c r="G100">
        <v>-1</v>
      </c>
      <c r="H100">
        <v>-1</v>
      </c>
      <c r="I100">
        <v>-1</v>
      </c>
      <c r="J100">
        <v>-1</v>
      </c>
      <c r="K100">
        <v>-1</v>
      </c>
      <c r="L100">
        <v>-1</v>
      </c>
      <c r="M100">
        <v>-1</v>
      </c>
      <c r="N100">
        <v>-1</v>
      </c>
    </row>
    <row r="101" spans="1:14" x14ac:dyDescent="0.3">
      <c r="A101">
        <v>-1</v>
      </c>
      <c r="B101">
        <v>-1</v>
      </c>
      <c r="C101">
        <v>-1</v>
      </c>
      <c r="D101">
        <v>-1</v>
      </c>
      <c r="E101">
        <v>-1</v>
      </c>
      <c r="F101">
        <v>-1</v>
      </c>
      <c r="G101">
        <v>-1</v>
      </c>
      <c r="H101">
        <v>-1</v>
      </c>
      <c r="I101">
        <v>-1</v>
      </c>
      <c r="J101">
        <v>-1</v>
      </c>
      <c r="K101">
        <v>-1</v>
      </c>
      <c r="L101">
        <v>-1</v>
      </c>
      <c r="M101">
        <v>-1</v>
      </c>
      <c r="N101">
        <v>-1</v>
      </c>
    </row>
    <row r="102" spans="1:14" x14ac:dyDescent="0.3">
      <c r="A102">
        <v>-1</v>
      </c>
      <c r="B102">
        <v>-1</v>
      </c>
      <c r="C102">
        <v>-1</v>
      </c>
      <c r="D102">
        <v>-1</v>
      </c>
      <c r="E102">
        <v>-1</v>
      </c>
      <c r="F102">
        <v>-1</v>
      </c>
      <c r="G102">
        <v>-1</v>
      </c>
      <c r="H102">
        <v>-1</v>
      </c>
      <c r="I102">
        <v>-1</v>
      </c>
      <c r="J102">
        <v>-1</v>
      </c>
      <c r="K102">
        <v>-1</v>
      </c>
      <c r="L102">
        <v>-1</v>
      </c>
      <c r="M102">
        <v>-1</v>
      </c>
      <c r="N102">
        <v>-1</v>
      </c>
    </row>
    <row r="103" spans="1:14" x14ac:dyDescent="0.3">
      <c r="A103">
        <v>-1</v>
      </c>
      <c r="B103">
        <v>-1</v>
      </c>
      <c r="C103">
        <v>-1</v>
      </c>
      <c r="D103">
        <v>-1</v>
      </c>
      <c r="E103">
        <v>-1</v>
      </c>
      <c r="F103">
        <v>-1</v>
      </c>
      <c r="G103">
        <v>-1</v>
      </c>
      <c r="H103">
        <v>-1</v>
      </c>
      <c r="I103">
        <v>-1</v>
      </c>
      <c r="J103">
        <v>-1</v>
      </c>
      <c r="K103">
        <v>-1</v>
      </c>
      <c r="L103">
        <v>-1</v>
      </c>
      <c r="M103">
        <v>-1</v>
      </c>
      <c r="N103">
        <v>-1</v>
      </c>
    </row>
    <row r="104" spans="1:14" x14ac:dyDescent="0.3">
      <c r="A104">
        <v>-1</v>
      </c>
      <c r="B104">
        <v>-1</v>
      </c>
      <c r="C104">
        <v>-1</v>
      </c>
      <c r="D104">
        <v>-1</v>
      </c>
      <c r="E104">
        <v>-1</v>
      </c>
      <c r="F104">
        <v>-1</v>
      </c>
      <c r="G104">
        <v>-1</v>
      </c>
      <c r="H104">
        <v>-1</v>
      </c>
      <c r="I104">
        <v>-1</v>
      </c>
      <c r="J104">
        <v>-1</v>
      </c>
      <c r="K104">
        <v>-1</v>
      </c>
      <c r="L104">
        <v>-1</v>
      </c>
      <c r="M104">
        <v>-1</v>
      </c>
      <c r="N104">
        <v>-1</v>
      </c>
    </row>
    <row r="105" spans="1:14" x14ac:dyDescent="0.3">
      <c r="A105">
        <v>-1</v>
      </c>
      <c r="B105">
        <v>-1</v>
      </c>
      <c r="C105">
        <v>-1</v>
      </c>
      <c r="D105">
        <v>-1</v>
      </c>
      <c r="E105">
        <v>-1</v>
      </c>
      <c r="F105">
        <v>-1</v>
      </c>
      <c r="G105">
        <v>-1</v>
      </c>
      <c r="H105">
        <v>-1</v>
      </c>
      <c r="I105">
        <v>-1</v>
      </c>
      <c r="J105">
        <v>-1</v>
      </c>
      <c r="K105">
        <v>-1</v>
      </c>
      <c r="L105">
        <v>-1</v>
      </c>
      <c r="M105">
        <v>-1</v>
      </c>
      <c r="N105">
        <v>-1</v>
      </c>
    </row>
    <row r="106" spans="1:14" x14ac:dyDescent="0.3">
      <c r="A106">
        <v>-1</v>
      </c>
      <c r="B106">
        <v>-1</v>
      </c>
      <c r="C106">
        <v>-1</v>
      </c>
      <c r="D106">
        <v>-1</v>
      </c>
      <c r="E106">
        <v>-1</v>
      </c>
      <c r="F106">
        <v>-1</v>
      </c>
      <c r="G106">
        <v>-1</v>
      </c>
      <c r="H106">
        <v>-1</v>
      </c>
      <c r="I106">
        <v>-1</v>
      </c>
      <c r="J106">
        <v>-1</v>
      </c>
      <c r="K106">
        <v>-1</v>
      </c>
      <c r="L106">
        <v>-1</v>
      </c>
      <c r="M106">
        <v>-1</v>
      </c>
      <c r="N106">
        <v>-1</v>
      </c>
    </row>
    <row r="107" spans="1:14" x14ac:dyDescent="0.3">
      <c r="A107">
        <v>-1</v>
      </c>
      <c r="B107">
        <v>-1</v>
      </c>
      <c r="C107">
        <v>-1</v>
      </c>
      <c r="D107">
        <v>-1</v>
      </c>
      <c r="E107">
        <v>-1</v>
      </c>
      <c r="F107">
        <v>-1</v>
      </c>
      <c r="G107">
        <v>-1</v>
      </c>
      <c r="H107">
        <v>-1</v>
      </c>
      <c r="I107">
        <v>-1</v>
      </c>
      <c r="J107">
        <v>-1</v>
      </c>
      <c r="K107">
        <v>-1</v>
      </c>
      <c r="L107">
        <v>-1</v>
      </c>
      <c r="M107">
        <v>-1</v>
      </c>
      <c r="N107">
        <v>-1</v>
      </c>
    </row>
    <row r="108" spans="1:14" x14ac:dyDescent="0.3">
      <c r="A108">
        <v>-1</v>
      </c>
      <c r="B108">
        <v>-1</v>
      </c>
      <c r="C108">
        <v>-1</v>
      </c>
      <c r="D108">
        <v>-1</v>
      </c>
      <c r="E108">
        <v>-1</v>
      </c>
      <c r="F108">
        <v>-1</v>
      </c>
      <c r="G108">
        <v>-1</v>
      </c>
      <c r="H108">
        <v>-1</v>
      </c>
      <c r="I108">
        <v>-1</v>
      </c>
      <c r="J108">
        <v>-1</v>
      </c>
      <c r="K108">
        <v>-1</v>
      </c>
      <c r="L108">
        <v>-1</v>
      </c>
      <c r="M108">
        <v>-1</v>
      </c>
      <c r="N108">
        <v>-1</v>
      </c>
    </row>
    <row r="109" spans="1:14" x14ac:dyDescent="0.3">
      <c r="A109">
        <v>-1</v>
      </c>
      <c r="B109">
        <v>-1</v>
      </c>
      <c r="C109">
        <v>-1</v>
      </c>
      <c r="D109">
        <v>-1</v>
      </c>
      <c r="E109">
        <v>-1</v>
      </c>
      <c r="F109">
        <v>-1</v>
      </c>
      <c r="G109">
        <v>-1</v>
      </c>
      <c r="H109">
        <v>-1</v>
      </c>
      <c r="I109">
        <v>-1</v>
      </c>
      <c r="J109">
        <v>-1</v>
      </c>
      <c r="K109">
        <v>-1</v>
      </c>
      <c r="L109">
        <v>-1</v>
      </c>
      <c r="M109">
        <v>-1</v>
      </c>
      <c r="N109">
        <v>-1</v>
      </c>
    </row>
    <row r="110" spans="1:14" x14ac:dyDescent="0.3">
      <c r="A110">
        <v>-1</v>
      </c>
      <c r="B110">
        <v>-1</v>
      </c>
      <c r="C110">
        <v>-1</v>
      </c>
      <c r="D110">
        <v>-1</v>
      </c>
      <c r="E110">
        <v>-1</v>
      </c>
      <c r="F110">
        <v>-1</v>
      </c>
      <c r="G110">
        <v>-1</v>
      </c>
      <c r="H110">
        <v>-1</v>
      </c>
      <c r="I110">
        <v>-1</v>
      </c>
      <c r="J110">
        <v>-1</v>
      </c>
      <c r="K110">
        <v>-1</v>
      </c>
      <c r="L110">
        <v>-1</v>
      </c>
      <c r="M110">
        <v>-1</v>
      </c>
      <c r="N110">
        <v>-1</v>
      </c>
    </row>
    <row r="111" spans="1:14" x14ac:dyDescent="0.3">
      <c r="A111">
        <v>-1</v>
      </c>
      <c r="B111">
        <v>-1</v>
      </c>
      <c r="C111">
        <v>-1</v>
      </c>
      <c r="D111">
        <v>-1</v>
      </c>
      <c r="E111">
        <v>-1</v>
      </c>
      <c r="F111">
        <v>-1</v>
      </c>
      <c r="G111">
        <v>-1</v>
      </c>
      <c r="H111">
        <v>-1</v>
      </c>
      <c r="I111">
        <v>-1</v>
      </c>
      <c r="J111">
        <v>-1</v>
      </c>
      <c r="K111">
        <v>-1</v>
      </c>
      <c r="L111">
        <v>-1</v>
      </c>
      <c r="M111">
        <v>-1</v>
      </c>
      <c r="N111">
        <v>-1</v>
      </c>
    </row>
    <row r="112" spans="1:14" x14ac:dyDescent="0.3">
      <c r="A112">
        <v>-1</v>
      </c>
      <c r="B112">
        <v>-1</v>
      </c>
      <c r="C112">
        <v>-1</v>
      </c>
      <c r="D112">
        <v>-1</v>
      </c>
      <c r="E112">
        <v>-1</v>
      </c>
      <c r="F112">
        <v>-1</v>
      </c>
      <c r="G112">
        <v>-1</v>
      </c>
      <c r="H112">
        <v>-1</v>
      </c>
      <c r="I112">
        <v>-1</v>
      </c>
      <c r="J112">
        <v>-1</v>
      </c>
      <c r="K112">
        <v>-1</v>
      </c>
      <c r="L112">
        <v>-1</v>
      </c>
      <c r="M112">
        <v>-1</v>
      </c>
      <c r="N112">
        <v>-1</v>
      </c>
    </row>
    <row r="113" spans="1:14" x14ac:dyDescent="0.3">
      <c r="A113">
        <v>-1</v>
      </c>
      <c r="B113">
        <v>-1</v>
      </c>
      <c r="C113">
        <v>-1</v>
      </c>
      <c r="D113">
        <v>-1</v>
      </c>
      <c r="E113">
        <v>-1</v>
      </c>
      <c r="F113">
        <v>-1</v>
      </c>
      <c r="G113">
        <v>-1</v>
      </c>
      <c r="H113">
        <v>-1</v>
      </c>
      <c r="I113">
        <v>-1</v>
      </c>
      <c r="J113">
        <v>-1</v>
      </c>
      <c r="K113">
        <v>-1</v>
      </c>
      <c r="L113">
        <v>-1</v>
      </c>
      <c r="M113">
        <v>-1</v>
      </c>
      <c r="N113">
        <v>-1</v>
      </c>
    </row>
    <row r="114" spans="1:14" x14ac:dyDescent="0.3">
      <c r="A114">
        <v>-1</v>
      </c>
      <c r="B114">
        <v>-1</v>
      </c>
      <c r="C114">
        <v>-1</v>
      </c>
      <c r="D114">
        <v>-1</v>
      </c>
      <c r="E114">
        <v>-1</v>
      </c>
      <c r="F114">
        <v>-1</v>
      </c>
      <c r="G114">
        <v>-1</v>
      </c>
      <c r="H114">
        <v>-1</v>
      </c>
      <c r="I114">
        <v>-1</v>
      </c>
      <c r="J114">
        <v>-1</v>
      </c>
      <c r="K114">
        <v>-1</v>
      </c>
      <c r="L114">
        <v>-1</v>
      </c>
      <c r="M114">
        <v>-1</v>
      </c>
      <c r="N114">
        <v>-1</v>
      </c>
    </row>
    <row r="115" spans="1:14" x14ac:dyDescent="0.3">
      <c r="A115">
        <v>-1</v>
      </c>
      <c r="B115">
        <v>-1</v>
      </c>
      <c r="C115">
        <v>-1</v>
      </c>
      <c r="D115">
        <v>-1</v>
      </c>
      <c r="E115">
        <v>-1</v>
      </c>
      <c r="F115">
        <v>-1</v>
      </c>
      <c r="G115">
        <v>-1</v>
      </c>
      <c r="H115">
        <v>-1</v>
      </c>
      <c r="I115">
        <v>-1</v>
      </c>
      <c r="J115">
        <v>-1</v>
      </c>
      <c r="K115">
        <v>-1</v>
      </c>
      <c r="L115">
        <v>-1</v>
      </c>
      <c r="M115">
        <v>-1</v>
      </c>
      <c r="N115">
        <v>-1</v>
      </c>
    </row>
    <row r="116" spans="1:14" x14ac:dyDescent="0.3">
      <c r="A116">
        <v>-1</v>
      </c>
      <c r="B116">
        <v>-1</v>
      </c>
      <c r="C116">
        <v>-1</v>
      </c>
      <c r="D116">
        <v>-1</v>
      </c>
      <c r="E116">
        <v>-1</v>
      </c>
      <c r="F116">
        <v>-1</v>
      </c>
      <c r="G116">
        <v>-1</v>
      </c>
      <c r="H116">
        <v>-1</v>
      </c>
      <c r="I116">
        <v>-1</v>
      </c>
      <c r="J116">
        <v>-1</v>
      </c>
      <c r="K116">
        <v>-1</v>
      </c>
      <c r="L116">
        <v>-1</v>
      </c>
      <c r="M116">
        <v>-1</v>
      </c>
      <c r="N116">
        <v>-1</v>
      </c>
    </row>
    <row r="117" spans="1:14" x14ac:dyDescent="0.3">
      <c r="A117">
        <v>-1</v>
      </c>
      <c r="B117">
        <v>-1</v>
      </c>
      <c r="C117">
        <v>-1</v>
      </c>
      <c r="D117">
        <v>-1</v>
      </c>
      <c r="E117">
        <v>-1</v>
      </c>
      <c r="F117">
        <v>-1</v>
      </c>
      <c r="G117">
        <v>-1</v>
      </c>
      <c r="H117">
        <v>-1</v>
      </c>
      <c r="I117">
        <v>-1</v>
      </c>
      <c r="J117">
        <v>-1</v>
      </c>
      <c r="K117">
        <v>-1</v>
      </c>
      <c r="L117">
        <v>-1</v>
      </c>
      <c r="M117">
        <v>-1</v>
      </c>
      <c r="N117">
        <v>-1</v>
      </c>
    </row>
    <row r="118" spans="1:14" x14ac:dyDescent="0.3">
      <c r="A118">
        <v>-1</v>
      </c>
      <c r="B118">
        <v>-1</v>
      </c>
      <c r="C118">
        <v>-1</v>
      </c>
      <c r="D118">
        <v>-1</v>
      </c>
      <c r="E118">
        <v>-1</v>
      </c>
      <c r="F118">
        <v>-1</v>
      </c>
      <c r="G118">
        <v>-1</v>
      </c>
      <c r="H118">
        <v>-1</v>
      </c>
      <c r="I118">
        <v>-1</v>
      </c>
      <c r="J118">
        <v>-1</v>
      </c>
      <c r="K118">
        <v>-1</v>
      </c>
      <c r="L118">
        <v>-1</v>
      </c>
      <c r="M118">
        <v>-1</v>
      </c>
      <c r="N118">
        <v>-1</v>
      </c>
    </row>
    <row r="119" spans="1:14" x14ac:dyDescent="0.3">
      <c r="A119">
        <v>-1</v>
      </c>
      <c r="B119">
        <v>-1</v>
      </c>
      <c r="C119">
        <v>-1</v>
      </c>
      <c r="D119">
        <v>-1</v>
      </c>
      <c r="E119">
        <v>-1</v>
      </c>
      <c r="F119">
        <v>-1</v>
      </c>
      <c r="G119">
        <v>-1</v>
      </c>
      <c r="H119">
        <v>-1</v>
      </c>
      <c r="I119">
        <v>-1</v>
      </c>
      <c r="J119">
        <v>-1</v>
      </c>
      <c r="K119">
        <v>-1</v>
      </c>
      <c r="L119">
        <v>-1</v>
      </c>
      <c r="M119">
        <v>-1</v>
      </c>
      <c r="N119">
        <v>-1</v>
      </c>
    </row>
    <row r="120" spans="1:14" x14ac:dyDescent="0.3">
      <c r="A120">
        <v>-1</v>
      </c>
      <c r="B120">
        <v>-1</v>
      </c>
      <c r="C120">
        <v>-1</v>
      </c>
      <c r="D120">
        <v>-1</v>
      </c>
      <c r="E120">
        <v>-1</v>
      </c>
      <c r="F120">
        <v>-1</v>
      </c>
      <c r="G120">
        <v>-1</v>
      </c>
      <c r="H120">
        <v>-1</v>
      </c>
      <c r="I120">
        <v>-1</v>
      </c>
      <c r="J120">
        <v>-1</v>
      </c>
      <c r="K120">
        <v>-1</v>
      </c>
      <c r="L120">
        <v>-1</v>
      </c>
      <c r="M120">
        <v>-1</v>
      </c>
      <c r="N120">
        <v>-1</v>
      </c>
    </row>
    <row r="121" spans="1:14" x14ac:dyDescent="0.3">
      <c r="A121">
        <v>-1</v>
      </c>
      <c r="B121">
        <v>-1</v>
      </c>
      <c r="C121">
        <v>-1</v>
      </c>
      <c r="D121">
        <v>-1</v>
      </c>
      <c r="E121">
        <v>-1</v>
      </c>
      <c r="F121">
        <v>-1</v>
      </c>
      <c r="G121">
        <v>-1</v>
      </c>
      <c r="H121">
        <v>-1</v>
      </c>
      <c r="I121">
        <v>-1</v>
      </c>
      <c r="J121">
        <v>-1</v>
      </c>
      <c r="K121">
        <v>-1</v>
      </c>
      <c r="L121">
        <v>-1</v>
      </c>
      <c r="M121">
        <v>-1</v>
      </c>
      <c r="N121">
        <v>-1</v>
      </c>
    </row>
    <row r="122" spans="1:14" x14ac:dyDescent="0.3">
      <c r="A122">
        <v>-1</v>
      </c>
      <c r="B122">
        <v>-1</v>
      </c>
      <c r="C122">
        <v>-1</v>
      </c>
      <c r="D122">
        <v>-1</v>
      </c>
      <c r="E122">
        <v>-1</v>
      </c>
      <c r="F122">
        <v>-1</v>
      </c>
      <c r="G122">
        <v>-1</v>
      </c>
      <c r="H122">
        <v>-1</v>
      </c>
      <c r="I122">
        <v>-1</v>
      </c>
      <c r="J122">
        <v>-1</v>
      </c>
      <c r="K122">
        <v>-1</v>
      </c>
      <c r="L122">
        <v>-1</v>
      </c>
      <c r="M122">
        <v>-1</v>
      </c>
      <c r="N122">
        <v>-1</v>
      </c>
    </row>
    <row r="123" spans="1:14" x14ac:dyDescent="0.3">
      <c r="A123">
        <v>-1</v>
      </c>
      <c r="B123">
        <v>-1</v>
      </c>
      <c r="C123">
        <v>-1</v>
      </c>
      <c r="D123">
        <v>-1</v>
      </c>
      <c r="E123">
        <v>-1</v>
      </c>
      <c r="F123">
        <v>-1</v>
      </c>
      <c r="G123">
        <v>-1</v>
      </c>
      <c r="H123">
        <v>-1</v>
      </c>
      <c r="I123">
        <v>-1</v>
      </c>
      <c r="J123">
        <v>-1</v>
      </c>
      <c r="K123">
        <v>-1</v>
      </c>
      <c r="L123">
        <v>-1</v>
      </c>
      <c r="M123">
        <v>-1</v>
      </c>
      <c r="N123">
        <v>-1</v>
      </c>
    </row>
    <row r="124" spans="1:14" x14ac:dyDescent="0.3">
      <c r="A124">
        <v>-1</v>
      </c>
      <c r="B124">
        <v>-1</v>
      </c>
      <c r="C124">
        <v>-1</v>
      </c>
      <c r="D124">
        <v>-1</v>
      </c>
      <c r="E124">
        <v>-1</v>
      </c>
      <c r="F124">
        <v>-1</v>
      </c>
      <c r="G124">
        <v>-1</v>
      </c>
      <c r="H124">
        <v>-1</v>
      </c>
      <c r="I124">
        <v>-1</v>
      </c>
      <c r="J124">
        <v>-1</v>
      </c>
      <c r="K124">
        <v>-1</v>
      </c>
      <c r="L124">
        <v>-1</v>
      </c>
      <c r="M124">
        <v>-1</v>
      </c>
      <c r="N124">
        <v>-1</v>
      </c>
    </row>
    <row r="125" spans="1:14" x14ac:dyDescent="0.3">
      <c r="A125">
        <v>-1</v>
      </c>
      <c r="B125">
        <v>-1</v>
      </c>
      <c r="C125">
        <v>-1</v>
      </c>
      <c r="D125">
        <v>-1</v>
      </c>
      <c r="E125">
        <v>-1</v>
      </c>
      <c r="F125">
        <v>-1</v>
      </c>
      <c r="G125">
        <v>-1</v>
      </c>
      <c r="H125">
        <v>-1</v>
      </c>
      <c r="I125">
        <v>-1</v>
      </c>
      <c r="J125">
        <v>-1</v>
      </c>
      <c r="K125">
        <v>-1</v>
      </c>
      <c r="L125">
        <v>-1</v>
      </c>
      <c r="M125">
        <v>-1</v>
      </c>
      <c r="N125">
        <v>-1</v>
      </c>
    </row>
    <row r="126" spans="1:14" x14ac:dyDescent="0.3">
      <c r="A126">
        <v>-1</v>
      </c>
      <c r="B126">
        <v>-1</v>
      </c>
      <c r="C126">
        <v>-1</v>
      </c>
      <c r="D126">
        <v>-1</v>
      </c>
      <c r="E126">
        <v>-1</v>
      </c>
      <c r="F126">
        <v>-1</v>
      </c>
      <c r="G126">
        <v>-1</v>
      </c>
      <c r="H126">
        <v>-1</v>
      </c>
      <c r="I126">
        <v>-1</v>
      </c>
      <c r="J126">
        <v>-1</v>
      </c>
      <c r="K126">
        <v>-1</v>
      </c>
      <c r="L126">
        <v>-1</v>
      </c>
      <c r="M126">
        <v>-1</v>
      </c>
      <c r="N126">
        <v>-1</v>
      </c>
    </row>
    <row r="127" spans="1:14" x14ac:dyDescent="0.3">
      <c r="A127">
        <v>-1</v>
      </c>
      <c r="B127">
        <v>-1</v>
      </c>
      <c r="C127">
        <v>-1</v>
      </c>
      <c r="D127">
        <v>-1</v>
      </c>
      <c r="E127">
        <v>-1</v>
      </c>
      <c r="F127">
        <v>-1</v>
      </c>
      <c r="G127">
        <v>-1</v>
      </c>
      <c r="H127">
        <v>-1</v>
      </c>
      <c r="I127">
        <v>-1</v>
      </c>
      <c r="J127">
        <v>-1</v>
      </c>
      <c r="K127">
        <v>-1</v>
      </c>
      <c r="L127">
        <v>-1</v>
      </c>
      <c r="M127">
        <v>-1</v>
      </c>
      <c r="N127">
        <v>-1</v>
      </c>
    </row>
    <row r="128" spans="1:14" x14ac:dyDescent="0.3">
      <c r="A128">
        <v>-1</v>
      </c>
      <c r="B128">
        <v>-1</v>
      </c>
      <c r="C128">
        <v>-1</v>
      </c>
      <c r="D128">
        <v>-1</v>
      </c>
      <c r="E128">
        <v>-1</v>
      </c>
      <c r="F128">
        <v>-1</v>
      </c>
      <c r="G128">
        <v>-1</v>
      </c>
      <c r="H128">
        <v>-1</v>
      </c>
      <c r="I128">
        <v>-1</v>
      </c>
      <c r="J128">
        <v>-1</v>
      </c>
      <c r="K128">
        <v>-1</v>
      </c>
      <c r="L128">
        <v>-1</v>
      </c>
      <c r="M128">
        <v>-1</v>
      </c>
      <c r="N128">
        <v>-1</v>
      </c>
    </row>
    <row r="129" spans="1:14" x14ac:dyDescent="0.3">
      <c r="A129">
        <v>-1</v>
      </c>
      <c r="B129">
        <v>-1</v>
      </c>
      <c r="C129">
        <v>-1</v>
      </c>
      <c r="D129">
        <v>-1</v>
      </c>
      <c r="E129">
        <v>-1</v>
      </c>
      <c r="F129">
        <v>-1</v>
      </c>
      <c r="G129">
        <v>-1</v>
      </c>
      <c r="H129">
        <v>-1</v>
      </c>
      <c r="I129">
        <v>-1</v>
      </c>
      <c r="J129">
        <v>-1</v>
      </c>
      <c r="K129">
        <v>-1</v>
      </c>
      <c r="L129">
        <v>-1</v>
      </c>
      <c r="M129">
        <v>-1</v>
      </c>
      <c r="N129">
        <v>-1</v>
      </c>
    </row>
    <row r="130" spans="1:14" x14ac:dyDescent="0.3">
      <c r="A130">
        <v>-1</v>
      </c>
      <c r="B130">
        <v>-1</v>
      </c>
      <c r="C130">
        <v>-1</v>
      </c>
      <c r="D130">
        <v>-1</v>
      </c>
      <c r="E130">
        <v>-1</v>
      </c>
      <c r="F130">
        <v>-1</v>
      </c>
      <c r="G130">
        <v>-1</v>
      </c>
      <c r="H130">
        <v>-1</v>
      </c>
      <c r="I130">
        <v>-1</v>
      </c>
      <c r="J130">
        <v>-1</v>
      </c>
      <c r="K130">
        <v>-1</v>
      </c>
      <c r="L130">
        <v>-1</v>
      </c>
      <c r="M130">
        <v>-1</v>
      </c>
      <c r="N130">
        <v>-1</v>
      </c>
    </row>
    <row r="131" spans="1:14" x14ac:dyDescent="0.3">
      <c r="A131">
        <v>-1</v>
      </c>
      <c r="B131">
        <v>-1</v>
      </c>
      <c r="C131">
        <v>-1</v>
      </c>
      <c r="D131">
        <v>-1</v>
      </c>
      <c r="E131">
        <v>-1</v>
      </c>
      <c r="F131">
        <v>-1</v>
      </c>
      <c r="G131">
        <v>-1</v>
      </c>
      <c r="H131">
        <v>-1</v>
      </c>
      <c r="I131">
        <v>-1</v>
      </c>
      <c r="J131">
        <v>-1</v>
      </c>
      <c r="K131">
        <v>-1</v>
      </c>
      <c r="L131">
        <v>-1</v>
      </c>
      <c r="M131">
        <v>-1</v>
      </c>
      <c r="N131">
        <v>-1</v>
      </c>
    </row>
    <row r="132" spans="1:14" x14ac:dyDescent="0.3">
      <c r="A132">
        <v>-1</v>
      </c>
      <c r="B132">
        <v>-1</v>
      </c>
      <c r="C132">
        <v>-1</v>
      </c>
      <c r="D132">
        <v>-1</v>
      </c>
      <c r="E132">
        <v>-1</v>
      </c>
      <c r="F132">
        <v>-1</v>
      </c>
      <c r="G132">
        <v>-1</v>
      </c>
      <c r="H132">
        <v>-1</v>
      </c>
      <c r="I132">
        <v>-1</v>
      </c>
      <c r="J132">
        <v>-1</v>
      </c>
      <c r="K132">
        <v>-1</v>
      </c>
      <c r="L132">
        <v>-1</v>
      </c>
      <c r="M132">
        <v>-1</v>
      </c>
      <c r="N132">
        <v>-1</v>
      </c>
    </row>
    <row r="133" spans="1:14" x14ac:dyDescent="0.3">
      <c r="A133">
        <v>-1</v>
      </c>
      <c r="B133">
        <v>-1</v>
      </c>
      <c r="C133">
        <v>-1</v>
      </c>
      <c r="D133">
        <v>-1</v>
      </c>
      <c r="E133">
        <v>-1</v>
      </c>
      <c r="F133">
        <v>-1</v>
      </c>
      <c r="G133">
        <v>-1</v>
      </c>
      <c r="H133">
        <v>-1</v>
      </c>
      <c r="I133">
        <v>-1</v>
      </c>
      <c r="J133">
        <v>-1</v>
      </c>
      <c r="K133">
        <v>-1</v>
      </c>
      <c r="L133">
        <v>-1</v>
      </c>
      <c r="M133">
        <v>-1</v>
      </c>
      <c r="N133">
        <v>-1</v>
      </c>
    </row>
    <row r="134" spans="1:14" x14ac:dyDescent="0.3">
      <c r="A134">
        <v>-1</v>
      </c>
      <c r="B134">
        <v>-1</v>
      </c>
      <c r="C134">
        <v>-1</v>
      </c>
      <c r="D134">
        <v>-1</v>
      </c>
      <c r="E134">
        <v>-1</v>
      </c>
      <c r="F134">
        <v>-1</v>
      </c>
      <c r="G134">
        <v>-1</v>
      </c>
      <c r="H134">
        <v>-1</v>
      </c>
      <c r="I134">
        <v>-1</v>
      </c>
      <c r="J134">
        <v>-1</v>
      </c>
      <c r="K134">
        <v>-1</v>
      </c>
      <c r="L134">
        <v>-1</v>
      </c>
      <c r="M134">
        <v>-1</v>
      </c>
      <c r="N134">
        <v>-1</v>
      </c>
    </row>
    <row r="135" spans="1:14" x14ac:dyDescent="0.3">
      <c r="A135">
        <v>-1</v>
      </c>
      <c r="B135">
        <v>-1</v>
      </c>
      <c r="C135">
        <v>-1</v>
      </c>
      <c r="D135">
        <v>-1</v>
      </c>
      <c r="E135">
        <v>-1</v>
      </c>
      <c r="F135">
        <v>-1</v>
      </c>
      <c r="G135">
        <v>-1</v>
      </c>
      <c r="H135">
        <v>-1</v>
      </c>
      <c r="I135">
        <v>-1</v>
      </c>
      <c r="J135">
        <v>-1</v>
      </c>
      <c r="K135">
        <v>-1</v>
      </c>
      <c r="L135">
        <v>-1</v>
      </c>
      <c r="M135">
        <v>-1</v>
      </c>
      <c r="N135">
        <v>-1</v>
      </c>
    </row>
    <row r="136" spans="1:14" x14ac:dyDescent="0.3">
      <c r="A136">
        <v>-1</v>
      </c>
      <c r="B136">
        <v>-1</v>
      </c>
      <c r="C136">
        <v>-1</v>
      </c>
      <c r="D136">
        <v>-1</v>
      </c>
      <c r="E136">
        <v>-1</v>
      </c>
      <c r="F136">
        <v>-1</v>
      </c>
      <c r="G136">
        <v>-1</v>
      </c>
      <c r="H136">
        <v>-1</v>
      </c>
      <c r="I136">
        <v>-1</v>
      </c>
      <c r="J136">
        <v>-1</v>
      </c>
      <c r="K136">
        <v>-1</v>
      </c>
      <c r="L136">
        <v>-1</v>
      </c>
      <c r="M136">
        <v>-1</v>
      </c>
      <c r="N136">
        <v>-1</v>
      </c>
    </row>
    <row r="137" spans="1:14" x14ac:dyDescent="0.3">
      <c r="A137">
        <v>-1</v>
      </c>
      <c r="B137">
        <v>-1</v>
      </c>
      <c r="C137">
        <v>-1</v>
      </c>
      <c r="D137">
        <v>-1</v>
      </c>
      <c r="E137">
        <v>-1</v>
      </c>
      <c r="F137">
        <v>-1</v>
      </c>
      <c r="G137">
        <v>-1</v>
      </c>
      <c r="H137">
        <v>-1</v>
      </c>
      <c r="I137">
        <v>-1</v>
      </c>
      <c r="J137">
        <v>-1</v>
      </c>
      <c r="K137">
        <v>-1</v>
      </c>
      <c r="L137">
        <v>-1</v>
      </c>
      <c r="M137">
        <v>-1</v>
      </c>
      <c r="N137">
        <v>-1</v>
      </c>
    </row>
    <row r="138" spans="1:14" x14ac:dyDescent="0.3">
      <c r="A138">
        <v>-1</v>
      </c>
      <c r="B138">
        <v>-1</v>
      </c>
      <c r="C138">
        <v>-1</v>
      </c>
      <c r="D138">
        <v>-1</v>
      </c>
      <c r="E138">
        <v>-1</v>
      </c>
      <c r="F138">
        <v>-1</v>
      </c>
      <c r="G138">
        <v>-1</v>
      </c>
      <c r="H138">
        <v>-1</v>
      </c>
      <c r="I138">
        <v>-1</v>
      </c>
      <c r="J138">
        <v>-1</v>
      </c>
      <c r="K138">
        <v>-1</v>
      </c>
      <c r="L138">
        <v>-1</v>
      </c>
      <c r="M138">
        <v>-1</v>
      </c>
      <c r="N138">
        <v>-1</v>
      </c>
    </row>
    <row r="139" spans="1:14" x14ac:dyDescent="0.3">
      <c r="A139">
        <v>-1</v>
      </c>
      <c r="B139">
        <v>-1</v>
      </c>
      <c r="C139">
        <v>-1</v>
      </c>
      <c r="D139">
        <v>-1</v>
      </c>
      <c r="E139">
        <v>-1</v>
      </c>
      <c r="F139">
        <v>-1</v>
      </c>
      <c r="G139">
        <v>-1</v>
      </c>
      <c r="H139">
        <v>-1</v>
      </c>
      <c r="I139">
        <v>-1</v>
      </c>
      <c r="J139">
        <v>-1</v>
      </c>
      <c r="K139">
        <v>-1</v>
      </c>
      <c r="L139">
        <v>-1</v>
      </c>
      <c r="M139">
        <v>-1</v>
      </c>
      <c r="N139">
        <v>-1</v>
      </c>
    </row>
    <row r="140" spans="1:14" x14ac:dyDescent="0.3">
      <c r="A140">
        <v>-1</v>
      </c>
      <c r="B140">
        <v>-1</v>
      </c>
      <c r="C140">
        <v>-1</v>
      </c>
      <c r="D140">
        <v>-1</v>
      </c>
      <c r="E140">
        <v>-1</v>
      </c>
      <c r="F140">
        <v>-1</v>
      </c>
      <c r="G140">
        <v>-1</v>
      </c>
      <c r="H140">
        <v>-1</v>
      </c>
      <c r="I140">
        <v>-1</v>
      </c>
      <c r="J140">
        <v>-1</v>
      </c>
      <c r="K140">
        <v>-1</v>
      </c>
      <c r="L140">
        <v>-1</v>
      </c>
      <c r="M140">
        <v>-1</v>
      </c>
      <c r="N140">
        <v>-1</v>
      </c>
    </row>
    <row r="141" spans="1:14" x14ac:dyDescent="0.3">
      <c r="A141">
        <v>-1</v>
      </c>
      <c r="B141">
        <v>-1</v>
      </c>
      <c r="C141">
        <v>-1</v>
      </c>
      <c r="D141">
        <v>-1</v>
      </c>
      <c r="E141">
        <v>-1</v>
      </c>
      <c r="F141">
        <v>-1</v>
      </c>
      <c r="G141">
        <v>-1</v>
      </c>
      <c r="H141">
        <v>-1</v>
      </c>
      <c r="I141">
        <v>-1</v>
      </c>
      <c r="J141">
        <v>-1</v>
      </c>
      <c r="K141">
        <v>-1</v>
      </c>
      <c r="L141">
        <v>-1</v>
      </c>
      <c r="M141">
        <v>-1</v>
      </c>
      <c r="N141">
        <v>-1</v>
      </c>
    </row>
    <row r="142" spans="1:14" x14ac:dyDescent="0.3">
      <c r="A142">
        <v>-1</v>
      </c>
      <c r="B142">
        <v>-1</v>
      </c>
      <c r="C142">
        <v>-1</v>
      </c>
      <c r="D142">
        <v>-1</v>
      </c>
      <c r="E142">
        <v>-1</v>
      </c>
      <c r="F142">
        <v>-1</v>
      </c>
      <c r="G142">
        <v>-1</v>
      </c>
      <c r="H142">
        <v>-1</v>
      </c>
      <c r="I142">
        <v>-1</v>
      </c>
      <c r="J142">
        <v>-1</v>
      </c>
      <c r="K142">
        <v>-1</v>
      </c>
      <c r="L142">
        <v>-1</v>
      </c>
      <c r="M142">
        <v>-1</v>
      </c>
      <c r="N142">
        <v>-1</v>
      </c>
    </row>
    <row r="143" spans="1:14" x14ac:dyDescent="0.3">
      <c r="A143">
        <v>-1</v>
      </c>
      <c r="B143">
        <v>-1</v>
      </c>
      <c r="C143">
        <v>-1</v>
      </c>
      <c r="D143">
        <v>-1</v>
      </c>
      <c r="E143">
        <v>-1</v>
      </c>
      <c r="F143">
        <v>-1</v>
      </c>
      <c r="G143">
        <v>-1</v>
      </c>
      <c r="H143">
        <v>-1</v>
      </c>
      <c r="I143">
        <v>-1</v>
      </c>
      <c r="J143">
        <v>-1</v>
      </c>
      <c r="K143">
        <v>-1</v>
      </c>
      <c r="L143">
        <v>-1</v>
      </c>
      <c r="M143">
        <v>-1</v>
      </c>
      <c r="N143">
        <v>-1</v>
      </c>
    </row>
    <row r="144" spans="1:14" x14ac:dyDescent="0.3">
      <c r="A144">
        <v>-1</v>
      </c>
      <c r="B144">
        <v>-1</v>
      </c>
      <c r="C144">
        <v>-1</v>
      </c>
      <c r="D144">
        <v>-1</v>
      </c>
      <c r="E144">
        <v>-1</v>
      </c>
      <c r="F144">
        <v>-1</v>
      </c>
      <c r="G144">
        <v>-1</v>
      </c>
      <c r="H144">
        <v>-1</v>
      </c>
      <c r="I144">
        <v>-1</v>
      </c>
      <c r="J144">
        <v>-1</v>
      </c>
      <c r="K144">
        <v>-1</v>
      </c>
      <c r="L144">
        <v>-1</v>
      </c>
      <c r="M144">
        <v>-1</v>
      </c>
      <c r="N144">
        <v>-1</v>
      </c>
    </row>
    <row r="145" spans="1:14" x14ac:dyDescent="0.3">
      <c r="A145">
        <v>-1</v>
      </c>
      <c r="B145">
        <v>-1</v>
      </c>
      <c r="C145">
        <v>-1</v>
      </c>
      <c r="D145">
        <v>-1</v>
      </c>
      <c r="E145">
        <v>-1</v>
      </c>
      <c r="F145">
        <v>-1</v>
      </c>
      <c r="G145">
        <v>-1</v>
      </c>
      <c r="H145">
        <v>-1</v>
      </c>
      <c r="I145">
        <v>-1</v>
      </c>
      <c r="J145">
        <v>-1</v>
      </c>
      <c r="K145">
        <v>-1</v>
      </c>
      <c r="L145">
        <v>-1</v>
      </c>
      <c r="M145">
        <v>-1</v>
      </c>
      <c r="N145">
        <v>-1</v>
      </c>
    </row>
    <row r="146" spans="1:14" x14ac:dyDescent="0.3">
      <c r="A146">
        <v>-1</v>
      </c>
      <c r="B146">
        <v>-1</v>
      </c>
      <c r="C146">
        <v>-1</v>
      </c>
      <c r="D146">
        <v>-1</v>
      </c>
      <c r="E146">
        <v>-1</v>
      </c>
      <c r="F146">
        <v>-1</v>
      </c>
      <c r="G146">
        <v>-1</v>
      </c>
      <c r="H146">
        <v>-1</v>
      </c>
      <c r="I146">
        <v>-1</v>
      </c>
      <c r="J146">
        <v>-1</v>
      </c>
      <c r="K146">
        <v>-1</v>
      </c>
      <c r="L146">
        <v>-1</v>
      </c>
      <c r="M146">
        <v>-1</v>
      </c>
      <c r="N146">
        <v>-1</v>
      </c>
    </row>
    <row r="147" spans="1:14" x14ac:dyDescent="0.3">
      <c r="A147">
        <v>-1</v>
      </c>
      <c r="B147">
        <v>-1</v>
      </c>
      <c r="C147">
        <v>-1</v>
      </c>
      <c r="D147">
        <v>-1</v>
      </c>
      <c r="E147">
        <v>-1</v>
      </c>
      <c r="F147">
        <v>-1</v>
      </c>
      <c r="G147">
        <v>-1</v>
      </c>
      <c r="H147">
        <v>-1</v>
      </c>
      <c r="I147">
        <v>-1</v>
      </c>
      <c r="J147">
        <v>-1</v>
      </c>
      <c r="K147">
        <v>-1</v>
      </c>
      <c r="L147">
        <v>-1</v>
      </c>
      <c r="M147">
        <v>-1</v>
      </c>
      <c r="N147">
        <v>-1</v>
      </c>
    </row>
    <row r="148" spans="1:14" x14ac:dyDescent="0.3">
      <c r="A148">
        <v>-1</v>
      </c>
      <c r="B148">
        <v>-1</v>
      </c>
      <c r="C148">
        <v>-1</v>
      </c>
      <c r="D148">
        <v>-1</v>
      </c>
      <c r="E148">
        <v>-1</v>
      </c>
      <c r="F148">
        <v>-1</v>
      </c>
      <c r="G148">
        <v>-1</v>
      </c>
      <c r="H148">
        <v>-1</v>
      </c>
      <c r="I148">
        <v>-1</v>
      </c>
      <c r="J148">
        <v>-1</v>
      </c>
      <c r="K148">
        <v>-1</v>
      </c>
      <c r="L148">
        <v>-1</v>
      </c>
      <c r="M148">
        <v>-1</v>
      </c>
      <c r="N148">
        <v>-1</v>
      </c>
    </row>
    <row r="149" spans="1:14" x14ac:dyDescent="0.3">
      <c r="A149">
        <v>-1</v>
      </c>
      <c r="B149">
        <v>-1</v>
      </c>
      <c r="C149">
        <v>-1</v>
      </c>
      <c r="D149">
        <v>-1</v>
      </c>
      <c r="E149">
        <v>-1</v>
      </c>
      <c r="F149">
        <v>-1</v>
      </c>
      <c r="G149">
        <v>-1</v>
      </c>
      <c r="H149">
        <v>-1</v>
      </c>
      <c r="I149">
        <v>-1</v>
      </c>
      <c r="J149">
        <v>-1</v>
      </c>
      <c r="K149">
        <v>-1</v>
      </c>
      <c r="L149">
        <v>-1</v>
      </c>
      <c r="M149">
        <v>-1</v>
      </c>
      <c r="N149">
        <v>-1</v>
      </c>
    </row>
    <row r="150" spans="1:14" x14ac:dyDescent="0.3">
      <c r="A150">
        <v>-1</v>
      </c>
      <c r="B150">
        <v>-1</v>
      </c>
      <c r="C150">
        <v>-1</v>
      </c>
      <c r="D150">
        <v>-1</v>
      </c>
      <c r="E150">
        <v>-1</v>
      </c>
      <c r="F150">
        <v>-1</v>
      </c>
      <c r="G150">
        <v>-1</v>
      </c>
      <c r="H150">
        <v>-1</v>
      </c>
      <c r="I150">
        <v>-1</v>
      </c>
      <c r="J150">
        <v>-1</v>
      </c>
      <c r="K150">
        <v>-1</v>
      </c>
      <c r="L150">
        <v>-1</v>
      </c>
      <c r="M150">
        <v>-1</v>
      </c>
      <c r="N150">
        <v>-1</v>
      </c>
    </row>
    <row r="151" spans="1:14" x14ac:dyDescent="0.3">
      <c r="A151">
        <v>-1</v>
      </c>
      <c r="B151">
        <v>-1</v>
      </c>
      <c r="C151">
        <v>-1</v>
      </c>
      <c r="D151">
        <v>-1</v>
      </c>
      <c r="E151">
        <v>-1</v>
      </c>
      <c r="F151">
        <v>-1</v>
      </c>
      <c r="G151">
        <v>-1</v>
      </c>
      <c r="H151">
        <v>-1</v>
      </c>
      <c r="I151">
        <v>-1</v>
      </c>
      <c r="J151">
        <v>-1</v>
      </c>
      <c r="K151">
        <v>-1</v>
      </c>
      <c r="L151">
        <v>-1</v>
      </c>
      <c r="M151">
        <v>-1</v>
      </c>
      <c r="N151">
        <v>-1</v>
      </c>
    </row>
    <row r="152" spans="1:14" x14ac:dyDescent="0.3">
      <c r="A152">
        <v>-1</v>
      </c>
      <c r="B152">
        <v>-1</v>
      </c>
      <c r="C152">
        <v>-1</v>
      </c>
      <c r="D152">
        <v>-1</v>
      </c>
      <c r="E152">
        <v>-1</v>
      </c>
      <c r="F152">
        <v>-1</v>
      </c>
      <c r="G152">
        <v>-1</v>
      </c>
      <c r="H152">
        <v>-1</v>
      </c>
      <c r="I152">
        <v>-1</v>
      </c>
      <c r="J152">
        <v>-1</v>
      </c>
      <c r="K152">
        <v>-1</v>
      </c>
      <c r="L152">
        <v>-1</v>
      </c>
      <c r="M152">
        <v>-1</v>
      </c>
      <c r="N152">
        <v>-1</v>
      </c>
    </row>
    <row r="153" spans="1:14" x14ac:dyDescent="0.3">
      <c r="A153">
        <v>-1</v>
      </c>
      <c r="B153">
        <v>-1</v>
      </c>
      <c r="C153">
        <v>-1</v>
      </c>
      <c r="D153">
        <v>-1</v>
      </c>
      <c r="E153">
        <v>-1</v>
      </c>
      <c r="F153">
        <v>-1</v>
      </c>
      <c r="G153">
        <v>-1</v>
      </c>
      <c r="H153">
        <v>-1</v>
      </c>
      <c r="I153">
        <v>-1</v>
      </c>
      <c r="J153">
        <v>-1</v>
      </c>
      <c r="K153">
        <v>-1</v>
      </c>
      <c r="L153">
        <v>-1</v>
      </c>
      <c r="M153">
        <v>-1</v>
      </c>
      <c r="N153">
        <v>-1</v>
      </c>
    </row>
    <row r="154" spans="1:14" x14ac:dyDescent="0.3">
      <c r="A154">
        <v>-1</v>
      </c>
      <c r="B154">
        <v>-1</v>
      </c>
      <c r="C154">
        <v>-1</v>
      </c>
      <c r="D154">
        <v>-1</v>
      </c>
      <c r="E154">
        <v>-1</v>
      </c>
      <c r="F154">
        <v>-1</v>
      </c>
      <c r="G154">
        <v>-1</v>
      </c>
      <c r="H154">
        <v>-1</v>
      </c>
      <c r="I154">
        <v>-1</v>
      </c>
      <c r="J154">
        <v>-1</v>
      </c>
      <c r="K154">
        <v>-1</v>
      </c>
      <c r="L154">
        <v>-1</v>
      </c>
      <c r="M154">
        <v>-1</v>
      </c>
      <c r="N154">
        <v>-1</v>
      </c>
    </row>
    <row r="155" spans="1:14" x14ac:dyDescent="0.3">
      <c r="A155">
        <v>-1</v>
      </c>
      <c r="B155">
        <v>-1</v>
      </c>
      <c r="C155">
        <v>-1</v>
      </c>
      <c r="D155">
        <v>-1</v>
      </c>
      <c r="E155">
        <v>-1</v>
      </c>
      <c r="F155">
        <v>-1</v>
      </c>
      <c r="G155">
        <v>-1</v>
      </c>
      <c r="H155">
        <v>-1</v>
      </c>
      <c r="I155">
        <v>-1</v>
      </c>
      <c r="J155">
        <v>-1</v>
      </c>
      <c r="K155">
        <v>-1</v>
      </c>
      <c r="L155">
        <v>-1</v>
      </c>
      <c r="M155">
        <v>-1</v>
      </c>
      <c r="N155">
        <v>-1</v>
      </c>
    </row>
    <row r="156" spans="1:14" x14ac:dyDescent="0.3">
      <c r="A156">
        <v>-1</v>
      </c>
      <c r="B156">
        <v>-1</v>
      </c>
      <c r="C156">
        <v>-1</v>
      </c>
      <c r="D156">
        <v>-1</v>
      </c>
      <c r="E156">
        <v>-1</v>
      </c>
      <c r="F156">
        <v>-1</v>
      </c>
      <c r="G156">
        <v>-1</v>
      </c>
      <c r="H156">
        <v>-1</v>
      </c>
      <c r="I156">
        <v>-1</v>
      </c>
      <c r="J156">
        <v>-1</v>
      </c>
      <c r="K156">
        <v>-1</v>
      </c>
      <c r="L156">
        <v>-1</v>
      </c>
      <c r="M156">
        <v>-1</v>
      </c>
      <c r="N156">
        <v>-1</v>
      </c>
    </row>
    <row r="157" spans="1:14" x14ac:dyDescent="0.3">
      <c r="A157">
        <v>-1</v>
      </c>
      <c r="B157">
        <v>-1</v>
      </c>
      <c r="C157">
        <v>-1</v>
      </c>
      <c r="D157">
        <v>-1</v>
      </c>
      <c r="E157">
        <v>-1</v>
      </c>
      <c r="F157">
        <v>-1</v>
      </c>
      <c r="G157">
        <v>-1</v>
      </c>
      <c r="H157">
        <v>-1</v>
      </c>
      <c r="I157">
        <v>-1</v>
      </c>
      <c r="J157">
        <v>-1</v>
      </c>
      <c r="K157">
        <v>-1</v>
      </c>
      <c r="L157">
        <v>-1</v>
      </c>
      <c r="M157">
        <v>-1</v>
      </c>
      <c r="N157">
        <v>-1</v>
      </c>
    </row>
    <row r="158" spans="1:14" x14ac:dyDescent="0.3">
      <c r="A158">
        <v>-1</v>
      </c>
      <c r="B158">
        <v>-1</v>
      </c>
      <c r="C158">
        <v>-1</v>
      </c>
      <c r="D158">
        <v>-1</v>
      </c>
      <c r="E158">
        <v>-1</v>
      </c>
      <c r="F158">
        <v>-1</v>
      </c>
      <c r="G158">
        <v>-1</v>
      </c>
      <c r="H158">
        <v>-1</v>
      </c>
      <c r="I158">
        <v>-1</v>
      </c>
      <c r="J158">
        <v>-1</v>
      </c>
      <c r="K158">
        <v>-1</v>
      </c>
      <c r="L158">
        <v>-1</v>
      </c>
      <c r="M158">
        <v>-1</v>
      </c>
      <c r="N158">
        <v>-1</v>
      </c>
    </row>
    <row r="159" spans="1:14" x14ac:dyDescent="0.3">
      <c r="A159">
        <v>-1</v>
      </c>
      <c r="B159">
        <v>-1</v>
      </c>
      <c r="C159">
        <v>-1</v>
      </c>
      <c r="D159">
        <v>-1</v>
      </c>
      <c r="E159">
        <v>-1</v>
      </c>
      <c r="F159">
        <v>-1</v>
      </c>
      <c r="G159">
        <v>-1</v>
      </c>
      <c r="H159">
        <v>-1</v>
      </c>
      <c r="I159">
        <v>-1</v>
      </c>
      <c r="J159">
        <v>-1</v>
      </c>
      <c r="K159">
        <v>-1</v>
      </c>
      <c r="L159">
        <v>-1</v>
      </c>
      <c r="M159">
        <v>-1</v>
      </c>
      <c r="N159">
        <v>-1</v>
      </c>
    </row>
    <row r="160" spans="1:14" x14ac:dyDescent="0.3">
      <c r="A160">
        <v>-1</v>
      </c>
      <c r="B160">
        <v>-1</v>
      </c>
      <c r="C160">
        <v>-1</v>
      </c>
      <c r="D160">
        <v>-1</v>
      </c>
      <c r="E160">
        <v>-1</v>
      </c>
      <c r="F160">
        <v>-1</v>
      </c>
      <c r="G160">
        <v>-1</v>
      </c>
      <c r="H160">
        <v>-1</v>
      </c>
      <c r="I160">
        <v>-1</v>
      </c>
      <c r="J160">
        <v>-1</v>
      </c>
      <c r="K160">
        <v>-1</v>
      </c>
      <c r="L160">
        <v>-1</v>
      </c>
      <c r="M160">
        <v>-1</v>
      </c>
      <c r="N160">
        <v>-1</v>
      </c>
    </row>
    <row r="161" spans="1:14" x14ac:dyDescent="0.3">
      <c r="A161">
        <v>-1</v>
      </c>
      <c r="B161">
        <v>-1</v>
      </c>
      <c r="C161">
        <v>-1</v>
      </c>
      <c r="D161">
        <v>-1</v>
      </c>
      <c r="E161">
        <v>-1</v>
      </c>
      <c r="F161">
        <v>-1</v>
      </c>
      <c r="G161">
        <v>-1</v>
      </c>
      <c r="H161">
        <v>-1</v>
      </c>
      <c r="I161">
        <v>-1</v>
      </c>
      <c r="J161">
        <v>-1</v>
      </c>
      <c r="K161">
        <v>-1</v>
      </c>
      <c r="L161">
        <v>-1</v>
      </c>
      <c r="M161">
        <v>-1</v>
      </c>
      <c r="N161">
        <v>-1</v>
      </c>
    </row>
    <row r="162" spans="1:14" x14ac:dyDescent="0.3">
      <c r="A162">
        <v>-1</v>
      </c>
      <c r="B162">
        <v>-1</v>
      </c>
      <c r="C162">
        <v>-1</v>
      </c>
      <c r="D162">
        <v>-1</v>
      </c>
      <c r="E162">
        <v>-1</v>
      </c>
      <c r="F162">
        <v>-1</v>
      </c>
      <c r="G162">
        <v>-1</v>
      </c>
      <c r="H162">
        <v>-1</v>
      </c>
      <c r="I162">
        <v>-1</v>
      </c>
      <c r="J162">
        <v>-1</v>
      </c>
      <c r="K162">
        <v>-1</v>
      </c>
      <c r="L162">
        <v>-1</v>
      </c>
      <c r="M162">
        <v>-1</v>
      </c>
      <c r="N162">
        <v>-1</v>
      </c>
    </row>
    <row r="163" spans="1:14" x14ac:dyDescent="0.3">
      <c r="A163">
        <v>-1</v>
      </c>
      <c r="B163">
        <v>-1</v>
      </c>
      <c r="C163">
        <v>-1</v>
      </c>
      <c r="D163">
        <v>-1</v>
      </c>
      <c r="E163">
        <v>-1</v>
      </c>
      <c r="F163">
        <v>-1</v>
      </c>
      <c r="G163">
        <v>-1</v>
      </c>
      <c r="H163">
        <v>-1</v>
      </c>
      <c r="I163">
        <v>-1</v>
      </c>
      <c r="J163">
        <v>-1</v>
      </c>
      <c r="K163">
        <v>-1</v>
      </c>
      <c r="L163">
        <v>-1</v>
      </c>
      <c r="M163">
        <v>-1</v>
      </c>
      <c r="N163">
        <v>-1</v>
      </c>
    </row>
    <row r="164" spans="1:14" x14ac:dyDescent="0.3">
      <c r="A164">
        <v>-1</v>
      </c>
      <c r="B164">
        <v>-1</v>
      </c>
      <c r="C164">
        <v>-1</v>
      </c>
      <c r="D164">
        <v>-1</v>
      </c>
      <c r="E164">
        <v>-1</v>
      </c>
      <c r="F164">
        <v>-1</v>
      </c>
      <c r="G164">
        <v>-1</v>
      </c>
      <c r="H164">
        <v>-1</v>
      </c>
      <c r="I164">
        <v>-1</v>
      </c>
      <c r="J164">
        <v>-1</v>
      </c>
      <c r="K164">
        <v>-1</v>
      </c>
      <c r="L164">
        <v>-1</v>
      </c>
      <c r="M164">
        <v>-1</v>
      </c>
      <c r="N164">
        <v>-1</v>
      </c>
    </row>
    <row r="165" spans="1:14" x14ac:dyDescent="0.3">
      <c r="A165">
        <v>-1</v>
      </c>
      <c r="B165">
        <v>-1</v>
      </c>
      <c r="C165">
        <v>-1</v>
      </c>
      <c r="D165">
        <v>-1</v>
      </c>
      <c r="E165">
        <v>-1</v>
      </c>
      <c r="F165">
        <v>-1</v>
      </c>
      <c r="G165">
        <v>-1</v>
      </c>
      <c r="H165">
        <v>-1</v>
      </c>
      <c r="I165">
        <v>-1</v>
      </c>
      <c r="J165">
        <v>-1</v>
      </c>
      <c r="K165">
        <v>-1</v>
      </c>
      <c r="L165">
        <v>-1</v>
      </c>
      <c r="M165">
        <v>-1</v>
      </c>
      <c r="N165">
        <v>-1</v>
      </c>
    </row>
    <row r="166" spans="1:14" x14ac:dyDescent="0.3">
      <c r="A166">
        <v>-1</v>
      </c>
      <c r="B166">
        <v>-1</v>
      </c>
      <c r="C166">
        <v>-1</v>
      </c>
      <c r="D166">
        <v>-1</v>
      </c>
      <c r="E166">
        <v>-1</v>
      </c>
      <c r="F166">
        <v>-1</v>
      </c>
      <c r="G166">
        <v>-1</v>
      </c>
      <c r="H166">
        <v>-1</v>
      </c>
      <c r="I166">
        <v>-1</v>
      </c>
      <c r="J166">
        <v>-1</v>
      </c>
      <c r="K166">
        <v>-1</v>
      </c>
      <c r="L166">
        <v>-1</v>
      </c>
      <c r="M166">
        <v>-1</v>
      </c>
      <c r="N166">
        <v>-1</v>
      </c>
    </row>
    <row r="167" spans="1:14" x14ac:dyDescent="0.3">
      <c r="A167">
        <v>-1</v>
      </c>
      <c r="B167">
        <v>-1</v>
      </c>
      <c r="C167">
        <v>-1</v>
      </c>
      <c r="D167">
        <v>-1</v>
      </c>
      <c r="E167">
        <v>-1</v>
      </c>
      <c r="F167">
        <v>-1</v>
      </c>
      <c r="G167">
        <v>-1</v>
      </c>
      <c r="H167">
        <v>-1</v>
      </c>
      <c r="I167">
        <v>-1</v>
      </c>
      <c r="J167">
        <v>-1</v>
      </c>
      <c r="K167">
        <v>-1</v>
      </c>
      <c r="L167">
        <v>-1</v>
      </c>
      <c r="M167">
        <v>-1</v>
      </c>
      <c r="N167">
        <v>-1</v>
      </c>
    </row>
    <row r="168" spans="1:14" x14ac:dyDescent="0.3">
      <c r="A168">
        <v>-1</v>
      </c>
      <c r="B168">
        <v>-1</v>
      </c>
      <c r="C168">
        <v>-1</v>
      </c>
      <c r="D168">
        <v>-1</v>
      </c>
      <c r="E168">
        <v>-1</v>
      </c>
      <c r="F168">
        <v>-1</v>
      </c>
      <c r="G168">
        <v>-1</v>
      </c>
      <c r="H168">
        <v>-1</v>
      </c>
      <c r="I168">
        <v>-1</v>
      </c>
      <c r="J168">
        <v>-1</v>
      </c>
      <c r="K168">
        <v>-1</v>
      </c>
      <c r="L168">
        <v>-1</v>
      </c>
      <c r="M168">
        <v>-1</v>
      </c>
      <c r="N168">
        <v>-1</v>
      </c>
    </row>
    <row r="169" spans="1:14" x14ac:dyDescent="0.3">
      <c r="A169">
        <v>-1</v>
      </c>
      <c r="B169">
        <v>-1</v>
      </c>
      <c r="C169">
        <v>-1</v>
      </c>
      <c r="D169">
        <v>-1</v>
      </c>
      <c r="E169">
        <v>-1</v>
      </c>
      <c r="F169">
        <v>-1</v>
      </c>
      <c r="G169">
        <v>-1</v>
      </c>
      <c r="H169">
        <v>-1</v>
      </c>
      <c r="I169">
        <v>-1</v>
      </c>
      <c r="J169">
        <v>-1</v>
      </c>
      <c r="K169">
        <v>-1</v>
      </c>
      <c r="L169">
        <v>-1</v>
      </c>
      <c r="M169">
        <v>-1</v>
      </c>
      <c r="N169">
        <v>-1</v>
      </c>
    </row>
    <row r="170" spans="1:14" x14ac:dyDescent="0.3">
      <c r="A170">
        <v>-1</v>
      </c>
      <c r="B170">
        <v>-1</v>
      </c>
      <c r="C170">
        <v>-1</v>
      </c>
      <c r="D170">
        <v>-1</v>
      </c>
      <c r="E170">
        <v>-1</v>
      </c>
      <c r="F170">
        <v>-1</v>
      </c>
      <c r="G170">
        <v>-1</v>
      </c>
      <c r="H170">
        <v>-1</v>
      </c>
      <c r="I170">
        <v>-1</v>
      </c>
      <c r="J170">
        <v>-1</v>
      </c>
      <c r="K170">
        <v>-1</v>
      </c>
      <c r="L170">
        <v>-1</v>
      </c>
      <c r="M170">
        <v>-1</v>
      </c>
      <c r="N170">
        <v>-1</v>
      </c>
    </row>
    <row r="171" spans="1:14" x14ac:dyDescent="0.3">
      <c r="A171">
        <v>-1</v>
      </c>
      <c r="B171">
        <v>-1</v>
      </c>
      <c r="C171">
        <v>-1</v>
      </c>
      <c r="D171">
        <v>-1</v>
      </c>
      <c r="E171">
        <v>-1</v>
      </c>
      <c r="F171">
        <v>-1</v>
      </c>
      <c r="G171">
        <v>-1</v>
      </c>
      <c r="H171">
        <v>-1</v>
      </c>
      <c r="I171">
        <v>-1</v>
      </c>
      <c r="J171">
        <v>-1</v>
      </c>
      <c r="K171">
        <v>-1</v>
      </c>
      <c r="L171">
        <v>-1</v>
      </c>
      <c r="M171">
        <v>-1</v>
      </c>
      <c r="N171">
        <v>-1</v>
      </c>
    </row>
    <row r="172" spans="1:14" x14ac:dyDescent="0.3">
      <c r="A172">
        <v>-1</v>
      </c>
      <c r="B172">
        <v>-1</v>
      </c>
      <c r="C172">
        <v>-1</v>
      </c>
      <c r="D172">
        <v>-1</v>
      </c>
      <c r="E172">
        <v>-1</v>
      </c>
      <c r="F172">
        <v>-1</v>
      </c>
      <c r="G172">
        <v>-1</v>
      </c>
      <c r="H172">
        <v>-1</v>
      </c>
      <c r="I172">
        <v>-1</v>
      </c>
      <c r="J172">
        <v>-1</v>
      </c>
      <c r="K172">
        <v>-1</v>
      </c>
      <c r="L172">
        <v>-1</v>
      </c>
      <c r="M172">
        <v>-1</v>
      </c>
      <c r="N172">
        <v>-1</v>
      </c>
    </row>
    <row r="173" spans="1:14" x14ac:dyDescent="0.3">
      <c r="A173">
        <v>-1</v>
      </c>
      <c r="B173">
        <v>-1</v>
      </c>
      <c r="C173">
        <v>-1</v>
      </c>
      <c r="D173">
        <v>-1</v>
      </c>
      <c r="E173">
        <v>-1</v>
      </c>
      <c r="F173">
        <v>-1</v>
      </c>
      <c r="G173">
        <v>-1</v>
      </c>
      <c r="H173">
        <v>-1</v>
      </c>
      <c r="I173">
        <v>-1</v>
      </c>
      <c r="J173">
        <v>-1</v>
      </c>
      <c r="K173">
        <v>-1</v>
      </c>
      <c r="L173">
        <v>-1</v>
      </c>
      <c r="M173">
        <v>-1</v>
      </c>
      <c r="N173">
        <v>-1</v>
      </c>
    </row>
    <row r="174" spans="1:14" x14ac:dyDescent="0.3">
      <c r="A174">
        <v>-1</v>
      </c>
      <c r="B174">
        <v>-1</v>
      </c>
      <c r="C174">
        <v>-1</v>
      </c>
      <c r="D174">
        <v>-1</v>
      </c>
      <c r="E174">
        <v>-1</v>
      </c>
      <c r="F174">
        <v>-1</v>
      </c>
      <c r="G174">
        <v>-1</v>
      </c>
      <c r="H174">
        <v>-1</v>
      </c>
      <c r="I174">
        <v>-1</v>
      </c>
      <c r="J174">
        <v>-1</v>
      </c>
      <c r="K174">
        <v>-1</v>
      </c>
      <c r="L174">
        <v>-1</v>
      </c>
      <c r="M174">
        <v>-1</v>
      </c>
      <c r="N174">
        <v>-1</v>
      </c>
    </row>
    <row r="175" spans="1:14" x14ac:dyDescent="0.3">
      <c r="A175">
        <v>-1</v>
      </c>
      <c r="B175">
        <v>-1</v>
      </c>
      <c r="C175">
        <v>-1</v>
      </c>
      <c r="D175">
        <v>-1</v>
      </c>
      <c r="E175">
        <v>-1</v>
      </c>
      <c r="F175">
        <v>-1</v>
      </c>
      <c r="G175">
        <v>-1</v>
      </c>
      <c r="H175">
        <v>-1</v>
      </c>
      <c r="I175">
        <v>-1</v>
      </c>
      <c r="J175">
        <v>-1</v>
      </c>
      <c r="K175">
        <v>-1</v>
      </c>
      <c r="L175">
        <v>-1</v>
      </c>
      <c r="M175">
        <v>-1</v>
      </c>
      <c r="N175">
        <v>-1</v>
      </c>
    </row>
    <row r="176" spans="1:14" x14ac:dyDescent="0.3">
      <c r="A176">
        <v>-1</v>
      </c>
      <c r="B176">
        <v>-1</v>
      </c>
      <c r="C176">
        <v>-1</v>
      </c>
      <c r="D176">
        <v>-1</v>
      </c>
      <c r="E176">
        <v>-1</v>
      </c>
      <c r="F176">
        <v>-1</v>
      </c>
      <c r="G176">
        <v>-1</v>
      </c>
      <c r="H176">
        <v>-1</v>
      </c>
      <c r="I176">
        <v>-1</v>
      </c>
      <c r="J176">
        <v>-1</v>
      </c>
      <c r="K176">
        <v>-1</v>
      </c>
      <c r="L176">
        <v>-1</v>
      </c>
      <c r="M176">
        <v>-1</v>
      </c>
      <c r="N176">
        <v>-1</v>
      </c>
    </row>
    <row r="177" spans="1:14" x14ac:dyDescent="0.3">
      <c r="A177">
        <v>-1</v>
      </c>
      <c r="B177">
        <v>-1</v>
      </c>
      <c r="C177">
        <v>-1</v>
      </c>
      <c r="D177">
        <v>-1</v>
      </c>
      <c r="E177">
        <v>-1</v>
      </c>
      <c r="F177">
        <v>-1</v>
      </c>
      <c r="G177">
        <v>-1</v>
      </c>
      <c r="H177">
        <v>-1</v>
      </c>
      <c r="I177">
        <v>-1</v>
      </c>
      <c r="J177">
        <v>-1</v>
      </c>
      <c r="K177">
        <v>-1</v>
      </c>
      <c r="L177">
        <v>-1</v>
      </c>
      <c r="M177">
        <v>-1</v>
      </c>
      <c r="N177">
        <v>-1</v>
      </c>
    </row>
    <row r="178" spans="1:14" x14ac:dyDescent="0.3">
      <c r="A178">
        <v>-1</v>
      </c>
      <c r="B178">
        <v>-1</v>
      </c>
      <c r="C178">
        <v>-1</v>
      </c>
      <c r="D178">
        <v>-1</v>
      </c>
      <c r="E178">
        <v>-1</v>
      </c>
      <c r="F178">
        <v>-1</v>
      </c>
      <c r="G178">
        <v>-1</v>
      </c>
      <c r="H178">
        <v>-1</v>
      </c>
      <c r="I178">
        <v>-1</v>
      </c>
      <c r="J178">
        <v>-1</v>
      </c>
      <c r="K178">
        <v>-1</v>
      </c>
      <c r="L178">
        <v>-1</v>
      </c>
      <c r="M178">
        <v>-1</v>
      </c>
      <c r="N178">
        <v>-1</v>
      </c>
    </row>
    <row r="179" spans="1:14" x14ac:dyDescent="0.3">
      <c r="A179">
        <v>-1</v>
      </c>
      <c r="B179">
        <v>-1</v>
      </c>
      <c r="C179">
        <v>-1</v>
      </c>
      <c r="D179">
        <v>-1</v>
      </c>
      <c r="E179">
        <v>-1</v>
      </c>
      <c r="F179">
        <v>-1</v>
      </c>
      <c r="G179">
        <v>-1</v>
      </c>
      <c r="H179">
        <v>-1</v>
      </c>
      <c r="I179">
        <v>-1</v>
      </c>
      <c r="J179">
        <v>-1</v>
      </c>
      <c r="K179">
        <v>-1</v>
      </c>
      <c r="L179">
        <v>-1</v>
      </c>
      <c r="M179">
        <v>-1</v>
      </c>
      <c r="N179">
        <v>-1</v>
      </c>
    </row>
    <row r="180" spans="1:14" x14ac:dyDescent="0.3">
      <c r="A180">
        <v>-1</v>
      </c>
      <c r="B180">
        <v>-1</v>
      </c>
      <c r="C180">
        <v>-1</v>
      </c>
      <c r="D180">
        <v>-1</v>
      </c>
      <c r="E180">
        <v>-1</v>
      </c>
      <c r="F180">
        <v>-1</v>
      </c>
      <c r="G180">
        <v>-1</v>
      </c>
      <c r="H180">
        <v>-1</v>
      </c>
      <c r="I180">
        <v>-1</v>
      </c>
      <c r="J180">
        <v>-1</v>
      </c>
      <c r="K180">
        <v>-1</v>
      </c>
      <c r="L180">
        <v>-1</v>
      </c>
      <c r="M180">
        <v>-1</v>
      </c>
      <c r="N180">
        <v>-1</v>
      </c>
    </row>
    <row r="181" spans="1:14" x14ac:dyDescent="0.3">
      <c r="A181">
        <v>-1</v>
      </c>
      <c r="B181">
        <v>-1</v>
      </c>
      <c r="C181">
        <v>-1</v>
      </c>
      <c r="D181">
        <v>-1</v>
      </c>
      <c r="E181">
        <v>-1</v>
      </c>
      <c r="F181">
        <v>-1</v>
      </c>
      <c r="G181">
        <v>-1</v>
      </c>
      <c r="H181">
        <v>-1</v>
      </c>
      <c r="I181">
        <v>-1</v>
      </c>
      <c r="J181">
        <v>-1</v>
      </c>
      <c r="K181">
        <v>-1</v>
      </c>
      <c r="L181">
        <v>-1</v>
      </c>
      <c r="M181">
        <v>-1</v>
      </c>
      <c r="N181">
        <v>-1</v>
      </c>
    </row>
    <row r="182" spans="1:14" x14ac:dyDescent="0.3">
      <c r="A182">
        <v>-1</v>
      </c>
      <c r="B182">
        <v>-1</v>
      </c>
      <c r="C182">
        <v>-1</v>
      </c>
      <c r="D182">
        <v>-1</v>
      </c>
      <c r="E182">
        <v>-1</v>
      </c>
      <c r="F182">
        <v>-1</v>
      </c>
      <c r="G182">
        <v>-1</v>
      </c>
      <c r="H182">
        <v>-1</v>
      </c>
      <c r="I182">
        <v>-1</v>
      </c>
      <c r="J182">
        <v>-1</v>
      </c>
      <c r="K182">
        <v>-1</v>
      </c>
      <c r="L182">
        <v>-1</v>
      </c>
      <c r="M182">
        <v>-1</v>
      </c>
      <c r="N182">
        <v>-1</v>
      </c>
    </row>
    <row r="183" spans="1:14" x14ac:dyDescent="0.3">
      <c r="A183">
        <v>-1</v>
      </c>
      <c r="B183">
        <v>-1</v>
      </c>
      <c r="C183">
        <v>-1</v>
      </c>
      <c r="D183">
        <v>-1</v>
      </c>
      <c r="E183">
        <v>-1</v>
      </c>
      <c r="F183">
        <v>-1</v>
      </c>
      <c r="G183">
        <v>-1</v>
      </c>
      <c r="H183">
        <v>-1</v>
      </c>
      <c r="I183">
        <v>-1</v>
      </c>
      <c r="J183">
        <v>-1</v>
      </c>
      <c r="K183">
        <v>-1</v>
      </c>
      <c r="L183">
        <v>-1</v>
      </c>
      <c r="M183">
        <v>-1</v>
      </c>
      <c r="N183">
        <v>-1</v>
      </c>
    </row>
    <row r="184" spans="1:14" x14ac:dyDescent="0.3">
      <c r="A184">
        <v>-1</v>
      </c>
      <c r="B184">
        <v>-1</v>
      </c>
      <c r="C184">
        <v>-1</v>
      </c>
      <c r="D184">
        <v>-1</v>
      </c>
      <c r="E184">
        <v>-1</v>
      </c>
      <c r="F184">
        <v>-1</v>
      </c>
      <c r="G184">
        <v>-1</v>
      </c>
      <c r="H184">
        <v>-1</v>
      </c>
      <c r="I184">
        <v>-1</v>
      </c>
      <c r="J184">
        <v>-1</v>
      </c>
      <c r="K184">
        <v>-1</v>
      </c>
      <c r="L184">
        <v>-1</v>
      </c>
      <c r="M184">
        <v>-1</v>
      </c>
      <c r="N184">
        <v>-1</v>
      </c>
    </row>
    <row r="185" spans="1:14" x14ac:dyDescent="0.3">
      <c r="A185">
        <v>-1</v>
      </c>
      <c r="B185">
        <v>-1</v>
      </c>
      <c r="C185">
        <v>-1</v>
      </c>
      <c r="D185">
        <v>-1</v>
      </c>
      <c r="E185">
        <v>-1</v>
      </c>
      <c r="F185">
        <v>-1</v>
      </c>
      <c r="G185">
        <v>-1</v>
      </c>
      <c r="H185">
        <v>-1</v>
      </c>
      <c r="I185">
        <v>-1</v>
      </c>
      <c r="J185">
        <v>-1</v>
      </c>
      <c r="K185">
        <v>-1</v>
      </c>
      <c r="L185">
        <v>-1</v>
      </c>
      <c r="M185">
        <v>-1</v>
      </c>
      <c r="N185">
        <v>-1</v>
      </c>
    </row>
    <row r="186" spans="1:14" x14ac:dyDescent="0.3">
      <c r="A186">
        <v>-1</v>
      </c>
      <c r="B186">
        <v>-1</v>
      </c>
      <c r="C186">
        <v>-1</v>
      </c>
      <c r="D186">
        <v>-1</v>
      </c>
      <c r="E186">
        <v>-1</v>
      </c>
      <c r="F186">
        <v>-1</v>
      </c>
      <c r="G186">
        <v>-1</v>
      </c>
      <c r="H186">
        <v>-1</v>
      </c>
      <c r="I186">
        <v>-1</v>
      </c>
      <c r="J186">
        <v>-1</v>
      </c>
      <c r="K186">
        <v>-1</v>
      </c>
      <c r="L186">
        <v>-1</v>
      </c>
      <c r="M186">
        <v>-1</v>
      </c>
      <c r="N186">
        <v>-1</v>
      </c>
    </row>
    <row r="187" spans="1:14" x14ac:dyDescent="0.3">
      <c r="A187">
        <v>-1</v>
      </c>
      <c r="B187">
        <v>-1</v>
      </c>
      <c r="C187">
        <v>-1</v>
      </c>
      <c r="D187">
        <v>-1</v>
      </c>
      <c r="E187">
        <v>-1</v>
      </c>
      <c r="F187">
        <v>-1</v>
      </c>
      <c r="G187">
        <v>-1</v>
      </c>
      <c r="H187">
        <v>-1</v>
      </c>
      <c r="I187">
        <v>-1</v>
      </c>
      <c r="J187">
        <v>-1</v>
      </c>
      <c r="K187">
        <v>-1</v>
      </c>
      <c r="L187">
        <v>-1</v>
      </c>
      <c r="M187">
        <v>-1</v>
      </c>
      <c r="N187">
        <v>-1</v>
      </c>
    </row>
    <row r="188" spans="1:14" x14ac:dyDescent="0.3">
      <c r="A188">
        <v>-1</v>
      </c>
      <c r="B188">
        <v>-1</v>
      </c>
      <c r="C188">
        <v>-1</v>
      </c>
      <c r="D188">
        <v>-1</v>
      </c>
      <c r="E188">
        <v>-1</v>
      </c>
      <c r="F188">
        <v>-1</v>
      </c>
      <c r="G188">
        <v>-1</v>
      </c>
      <c r="H188">
        <v>-1</v>
      </c>
      <c r="I188">
        <v>-1</v>
      </c>
      <c r="J188">
        <v>-1</v>
      </c>
      <c r="K188">
        <v>-1</v>
      </c>
      <c r="L188">
        <v>-1</v>
      </c>
      <c r="M188">
        <v>-1</v>
      </c>
      <c r="N188">
        <v>-1</v>
      </c>
    </row>
    <row r="189" spans="1:14" x14ac:dyDescent="0.3">
      <c r="A189">
        <v>-1</v>
      </c>
      <c r="B189">
        <v>-1</v>
      </c>
      <c r="C189">
        <v>-1</v>
      </c>
      <c r="D189">
        <v>-1</v>
      </c>
      <c r="E189">
        <v>-1</v>
      </c>
      <c r="F189">
        <v>-1</v>
      </c>
      <c r="G189">
        <v>-1</v>
      </c>
      <c r="H189">
        <v>-1</v>
      </c>
      <c r="I189">
        <v>-1</v>
      </c>
      <c r="J189">
        <v>-1</v>
      </c>
      <c r="K189">
        <v>-1</v>
      </c>
      <c r="L189">
        <v>-1</v>
      </c>
      <c r="M189">
        <v>-1</v>
      </c>
      <c r="N189">
        <v>-1</v>
      </c>
    </row>
    <row r="190" spans="1:14" x14ac:dyDescent="0.3">
      <c r="A190">
        <v>-1</v>
      </c>
      <c r="B190">
        <v>-1</v>
      </c>
      <c r="C190">
        <v>-1</v>
      </c>
      <c r="D190">
        <v>-1</v>
      </c>
      <c r="E190">
        <v>-1</v>
      </c>
      <c r="F190">
        <v>-1</v>
      </c>
      <c r="G190">
        <v>-1</v>
      </c>
      <c r="H190">
        <v>-1</v>
      </c>
      <c r="I190">
        <v>-1</v>
      </c>
      <c r="J190">
        <v>-1</v>
      </c>
      <c r="K190">
        <v>-1</v>
      </c>
      <c r="L190">
        <v>-1</v>
      </c>
      <c r="M190">
        <v>-1</v>
      </c>
      <c r="N190">
        <v>-1</v>
      </c>
    </row>
    <row r="191" spans="1:14" x14ac:dyDescent="0.3">
      <c r="A191">
        <v>-1</v>
      </c>
      <c r="B191">
        <v>-1</v>
      </c>
      <c r="C191">
        <v>-1</v>
      </c>
      <c r="D191">
        <v>-1</v>
      </c>
      <c r="E191">
        <v>-1</v>
      </c>
      <c r="F191">
        <v>-1</v>
      </c>
      <c r="G191">
        <v>-1</v>
      </c>
      <c r="H191">
        <v>-1</v>
      </c>
      <c r="I191">
        <v>-1</v>
      </c>
      <c r="J191">
        <v>-1</v>
      </c>
      <c r="K191">
        <v>-1</v>
      </c>
      <c r="L191">
        <v>-1</v>
      </c>
      <c r="M191">
        <v>-1</v>
      </c>
      <c r="N191">
        <v>-1</v>
      </c>
    </row>
    <row r="192" spans="1:14" x14ac:dyDescent="0.3">
      <c r="A192">
        <v>-1</v>
      </c>
      <c r="B192">
        <v>-1</v>
      </c>
      <c r="C192">
        <v>-1</v>
      </c>
      <c r="D192">
        <v>-1</v>
      </c>
      <c r="E192">
        <v>-1</v>
      </c>
      <c r="F192">
        <v>-1</v>
      </c>
      <c r="G192">
        <v>-1</v>
      </c>
      <c r="H192">
        <v>-1</v>
      </c>
      <c r="I192">
        <v>-1</v>
      </c>
      <c r="J192">
        <v>-1</v>
      </c>
      <c r="K192">
        <v>-1</v>
      </c>
      <c r="L192">
        <v>-1</v>
      </c>
      <c r="M192">
        <v>-1</v>
      </c>
      <c r="N192">
        <v>-1</v>
      </c>
    </row>
    <row r="193" spans="1:14" x14ac:dyDescent="0.3">
      <c r="A193">
        <v>-1</v>
      </c>
      <c r="B193">
        <v>-1</v>
      </c>
      <c r="C193">
        <v>-1</v>
      </c>
      <c r="D193">
        <v>-1</v>
      </c>
      <c r="E193">
        <v>-1</v>
      </c>
      <c r="F193">
        <v>-1</v>
      </c>
      <c r="G193">
        <v>-1</v>
      </c>
      <c r="H193">
        <v>-1</v>
      </c>
      <c r="I193">
        <v>-1</v>
      </c>
      <c r="J193">
        <v>-1</v>
      </c>
      <c r="K193">
        <v>-1</v>
      </c>
      <c r="L193">
        <v>-1</v>
      </c>
      <c r="M193">
        <v>-1</v>
      </c>
      <c r="N193">
        <v>-1</v>
      </c>
    </row>
    <row r="194" spans="1:14" x14ac:dyDescent="0.3">
      <c r="A194">
        <v>-1</v>
      </c>
      <c r="B194">
        <v>-1</v>
      </c>
      <c r="C194">
        <v>-1</v>
      </c>
      <c r="D194">
        <v>-1</v>
      </c>
      <c r="E194">
        <v>-1</v>
      </c>
      <c r="F194">
        <v>-1</v>
      </c>
      <c r="G194">
        <v>-1</v>
      </c>
      <c r="H194">
        <v>-1</v>
      </c>
      <c r="I194">
        <v>-1</v>
      </c>
      <c r="J194">
        <v>-1</v>
      </c>
      <c r="K194">
        <v>-1</v>
      </c>
      <c r="L194">
        <v>-1</v>
      </c>
      <c r="M194">
        <v>-1</v>
      </c>
      <c r="N194">
        <v>-1</v>
      </c>
    </row>
    <row r="195" spans="1:14" x14ac:dyDescent="0.3">
      <c r="A195">
        <v>-1</v>
      </c>
      <c r="B195">
        <v>-1</v>
      </c>
      <c r="C195">
        <v>-1</v>
      </c>
      <c r="D195">
        <v>-1</v>
      </c>
      <c r="E195">
        <v>-1</v>
      </c>
      <c r="F195">
        <v>-1</v>
      </c>
      <c r="G195">
        <v>-1</v>
      </c>
      <c r="H195">
        <v>-1</v>
      </c>
      <c r="I195">
        <v>-1</v>
      </c>
      <c r="J195">
        <v>-1</v>
      </c>
      <c r="K195">
        <v>-1</v>
      </c>
      <c r="L195">
        <v>-1</v>
      </c>
      <c r="M195">
        <v>-1</v>
      </c>
      <c r="N195">
        <v>-1</v>
      </c>
    </row>
    <row r="196" spans="1:14" x14ac:dyDescent="0.3">
      <c r="A196">
        <v>-1</v>
      </c>
      <c r="B196">
        <v>-1</v>
      </c>
      <c r="C196">
        <v>-1</v>
      </c>
      <c r="D196">
        <v>-1</v>
      </c>
      <c r="E196">
        <v>-1</v>
      </c>
      <c r="F196">
        <v>-1</v>
      </c>
      <c r="G196">
        <v>-1</v>
      </c>
      <c r="H196">
        <v>-1</v>
      </c>
      <c r="I196">
        <v>-1</v>
      </c>
      <c r="J196">
        <v>-1</v>
      </c>
      <c r="K196">
        <v>-1</v>
      </c>
      <c r="L196">
        <v>-1</v>
      </c>
      <c r="M196">
        <v>-1</v>
      </c>
      <c r="N196">
        <v>-1</v>
      </c>
    </row>
    <row r="197" spans="1:14" x14ac:dyDescent="0.3">
      <c r="A197">
        <v>-1</v>
      </c>
      <c r="B197">
        <v>-1</v>
      </c>
      <c r="C197">
        <v>-1</v>
      </c>
      <c r="D197">
        <v>-1</v>
      </c>
      <c r="E197">
        <v>-1</v>
      </c>
      <c r="F197">
        <v>-1</v>
      </c>
      <c r="G197">
        <v>-1</v>
      </c>
      <c r="H197">
        <v>-1</v>
      </c>
      <c r="I197">
        <v>-1</v>
      </c>
      <c r="J197">
        <v>-1</v>
      </c>
      <c r="K197">
        <v>-1</v>
      </c>
      <c r="L197">
        <v>-1</v>
      </c>
      <c r="M197">
        <v>-1</v>
      </c>
      <c r="N197">
        <v>-1</v>
      </c>
    </row>
    <row r="198" spans="1:14" x14ac:dyDescent="0.3">
      <c r="A198">
        <v>-1</v>
      </c>
      <c r="B198">
        <v>-1</v>
      </c>
      <c r="C198">
        <v>-1</v>
      </c>
      <c r="D198">
        <v>-1</v>
      </c>
      <c r="E198">
        <v>-1</v>
      </c>
      <c r="F198">
        <v>-1</v>
      </c>
      <c r="G198">
        <v>-1</v>
      </c>
      <c r="H198">
        <v>-1</v>
      </c>
      <c r="I198">
        <v>-1</v>
      </c>
      <c r="J198">
        <v>-1</v>
      </c>
      <c r="K198">
        <v>-1</v>
      </c>
      <c r="L198">
        <v>-1</v>
      </c>
      <c r="M198">
        <v>-1</v>
      </c>
      <c r="N198">
        <v>-1</v>
      </c>
    </row>
    <row r="199" spans="1:14" x14ac:dyDescent="0.3">
      <c r="A199">
        <v>-1</v>
      </c>
      <c r="B199">
        <v>-1</v>
      </c>
      <c r="C199">
        <v>-1</v>
      </c>
      <c r="D199">
        <v>-1</v>
      </c>
      <c r="E199">
        <v>-1</v>
      </c>
      <c r="F199">
        <v>-1</v>
      </c>
      <c r="G199">
        <v>-1</v>
      </c>
      <c r="H199">
        <v>-1</v>
      </c>
      <c r="I199">
        <v>-1</v>
      </c>
      <c r="J199">
        <v>-1</v>
      </c>
      <c r="K199">
        <v>-1</v>
      </c>
      <c r="L199">
        <v>-1</v>
      </c>
      <c r="M199">
        <v>-1</v>
      </c>
      <c r="N199">
        <v>-1</v>
      </c>
    </row>
    <row r="200" spans="1:14" x14ac:dyDescent="0.3">
      <c r="A200">
        <v>-1</v>
      </c>
      <c r="B200">
        <v>-1</v>
      </c>
      <c r="C200">
        <v>-1</v>
      </c>
      <c r="D200">
        <v>-1</v>
      </c>
      <c r="E200">
        <v>-1</v>
      </c>
      <c r="F200">
        <v>-1</v>
      </c>
      <c r="G200">
        <v>-1</v>
      </c>
      <c r="H200">
        <v>-1</v>
      </c>
      <c r="I200">
        <v>-1</v>
      </c>
      <c r="J200">
        <v>-1</v>
      </c>
      <c r="K200">
        <v>-1</v>
      </c>
      <c r="L200">
        <v>-1</v>
      </c>
      <c r="M200">
        <v>-1</v>
      </c>
      <c r="N200">
        <v>-1</v>
      </c>
    </row>
    <row r="201" spans="1:14" x14ac:dyDescent="0.3">
      <c r="A201">
        <v>-1</v>
      </c>
      <c r="B201">
        <v>-1</v>
      </c>
      <c r="C201">
        <v>-1</v>
      </c>
      <c r="D201">
        <v>-1</v>
      </c>
      <c r="E201">
        <v>-1</v>
      </c>
      <c r="F201">
        <v>-1</v>
      </c>
      <c r="G201">
        <v>-1</v>
      </c>
      <c r="H201">
        <v>-1</v>
      </c>
      <c r="I201">
        <v>-1</v>
      </c>
      <c r="J201">
        <v>-1</v>
      </c>
      <c r="K201">
        <v>-1</v>
      </c>
      <c r="L201">
        <v>-1</v>
      </c>
      <c r="M201">
        <v>-1</v>
      </c>
      <c r="N201">
        <v>-1</v>
      </c>
    </row>
    <row r="202" spans="1:14" x14ac:dyDescent="0.3">
      <c r="A202">
        <v>-1</v>
      </c>
      <c r="B202">
        <v>-1</v>
      </c>
      <c r="C202">
        <v>-1</v>
      </c>
      <c r="D202">
        <v>-1</v>
      </c>
      <c r="E202">
        <v>-1</v>
      </c>
      <c r="F202">
        <v>-1</v>
      </c>
      <c r="G202">
        <v>-1</v>
      </c>
      <c r="H202">
        <v>-1</v>
      </c>
      <c r="I202">
        <v>-1</v>
      </c>
      <c r="J202">
        <v>-1</v>
      </c>
      <c r="K202">
        <v>-1</v>
      </c>
      <c r="L202">
        <v>-1</v>
      </c>
      <c r="M202">
        <v>-1</v>
      </c>
      <c r="N202">
        <v>-1</v>
      </c>
    </row>
    <row r="203" spans="1:14" x14ac:dyDescent="0.3">
      <c r="A203">
        <v>-1</v>
      </c>
      <c r="B203">
        <v>-1</v>
      </c>
      <c r="C203">
        <v>-1</v>
      </c>
      <c r="D203">
        <v>-1</v>
      </c>
      <c r="E203">
        <v>-1</v>
      </c>
      <c r="F203">
        <v>-1</v>
      </c>
      <c r="G203">
        <v>-1</v>
      </c>
      <c r="H203">
        <v>-1</v>
      </c>
      <c r="I203">
        <v>-1</v>
      </c>
      <c r="J203">
        <v>-1</v>
      </c>
      <c r="K203">
        <v>-1</v>
      </c>
      <c r="L203">
        <v>-1</v>
      </c>
      <c r="M203">
        <v>-1</v>
      </c>
      <c r="N203">
        <v>-1</v>
      </c>
    </row>
    <row r="204" spans="1:14" x14ac:dyDescent="0.3">
      <c r="A204">
        <v>-1</v>
      </c>
      <c r="B204">
        <v>-1</v>
      </c>
      <c r="C204">
        <v>-1</v>
      </c>
      <c r="D204">
        <v>-1</v>
      </c>
      <c r="E204">
        <v>-1</v>
      </c>
      <c r="F204">
        <v>-1</v>
      </c>
      <c r="G204">
        <v>-1</v>
      </c>
      <c r="H204">
        <v>-1</v>
      </c>
      <c r="I204">
        <v>-1</v>
      </c>
      <c r="J204">
        <v>-1</v>
      </c>
      <c r="K204">
        <v>-1</v>
      </c>
      <c r="L204">
        <v>-1</v>
      </c>
      <c r="M204">
        <v>-1</v>
      </c>
      <c r="N204">
        <v>-1</v>
      </c>
    </row>
    <row r="205" spans="1:14" x14ac:dyDescent="0.3">
      <c r="A205">
        <v>-1</v>
      </c>
      <c r="B205">
        <v>-1</v>
      </c>
      <c r="C205">
        <v>-1</v>
      </c>
      <c r="D205">
        <v>-1</v>
      </c>
      <c r="E205">
        <v>-1</v>
      </c>
      <c r="F205">
        <v>-1</v>
      </c>
      <c r="G205">
        <v>-1</v>
      </c>
      <c r="H205">
        <v>-1</v>
      </c>
      <c r="I205">
        <v>-1</v>
      </c>
      <c r="J205">
        <v>-1</v>
      </c>
      <c r="K205">
        <v>-1</v>
      </c>
      <c r="L205">
        <v>-1</v>
      </c>
      <c r="M205">
        <v>-1</v>
      </c>
      <c r="N205">
        <v>-1</v>
      </c>
    </row>
    <row r="206" spans="1:14" x14ac:dyDescent="0.3">
      <c r="A206">
        <v>-1</v>
      </c>
      <c r="B206">
        <v>-1</v>
      </c>
      <c r="C206">
        <v>-1</v>
      </c>
      <c r="D206">
        <v>-1</v>
      </c>
      <c r="E206">
        <v>-1</v>
      </c>
      <c r="F206">
        <v>-1</v>
      </c>
      <c r="G206">
        <v>-1</v>
      </c>
      <c r="H206">
        <v>-1</v>
      </c>
      <c r="I206">
        <v>-1</v>
      </c>
      <c r="J206">
        <v>-1</v>
      </c>
      <c r="K206">
        <v>-1</v>
      </c>
      <c r="L206">
        <v>-1</v>
      </c>
      <c r="M206">
        <v>-1</v>
      </c>
      <c r="N206">
        <v>-1</v>
      </c>
    </row>
  </sheetData>
  <sheetProtection sheet="1" objects="1" scenarios="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dimension ref="A1:AE248"/>
  <sheetViews>
    <sheetView showGridLines="0" zoomScale="90" zoomScaleNormal="90" workbookViewId="0">
      <pane ySplit="2" topLeftCell="A3" activePane="bottomLeft" state="frozen"/>
      <selection pane="bottomLeft" activeCell="A3" sqref="A3"/>
    </sheetView>
  </sheetViews>
  <sheetFormatPr baseColWidth="10" defaultRowHeight="14.4" x14ac:dyDescent="0.3"/>
  <cols>
    <col min="1" max="1" width="28.33203125" customWidth="1"/>
    <col min="2" max="52" width="9.77734375" customWidth="1"/>
  </cols>
  <sheetData>
    <row r="1" spans="1:29" ht="18" x14ac:dyDescent="0.35">
      <c r="A1" s="114" t="s">
        <v>114</v>
      </c>
      <c r="B1" s="56" t="s">
        <v>124</v>
      </c>
      <c r="C1" s="57"/>
      <c r="D1" s="57"/>
      <c r="E1" s="118"/>
      <c r="H1" s="153" t="s">
        <v>606</v>
      </c>
      <c r="I1" s="154"/>
      <c r="J1" s="154"/>
      <c r="K1" s="154"/>
      <c r="L1" s="154"/>
      <c r="M1" s="137"/>
    </row>
    <row r="4" spans="1:29" x14ac:dyDescent="0.3">
      <c r="A4" s="1" t="s">
        <v>125</v>
      </c>
    </row>
    <row r="5" spans="1:29" ht="15" thickBot="1" x14ac:dyDescent="0.35"/>
    <row r="6" spans="1:29" x14ac:dyDescent="0.3">
      <c r="A6" s="151" t="s">
        <v>99</v>
      </c>
      <c r="B6" s="32" t="s">
        <v>128</v>
      </c>
      <c r="C6" s="33"/>
      <c r="D6" s="33" t="s">
        <v>129</v>
      </c>
      <c r="E6" s="33"/>
      <c r="F6" s="33" t="s">
        <v>132</v>
      </c>
      <c r="G6" s="33"/>
      <c r="H6" s="33" t="s">
        <v>134</v>
      </c>
      <c r="I6" s="33"/>
      <c r="J6" s="33" t="s">
        <v>136</v>
      </c>
      <c r="K6" s="33"/>
      <c r="L6" s="33" t="s">
        <v>137</v>
      </c>
      <c r="M6" s="33"/>
      <c r="N6" s="33" t="s">
        <v>140</v>
      </c>
      <c r="O6" s="33"/>
      <c r="P6" s="33" t="s">
        <v>142</v>
      </c>
      <c r="Q6" s="33"/>
      <c r="R6" s="33" t="s">
        <v>143</v>
      </c>
      <c r="S6" s="33"/>
      <c r="T6" s="33" t="s">
        <v>145</v>
      </c>
      <c r="U6" s="33"/>
      <c r="V6" s="33" t="s">
        <v>147</v>
      </c>
      <c r="W6" s="33"/>
      <c r="X6" s="33" t="s">
        <v>149</v>
      </c>
      <c r="Y6" s="33"/>
      <c r="Z6" s="33" t="s">
        <v>151</v>
      </c>
      <c r="AA6" s="34"/>
      <c r="AB6" s="35" t="s">
        <v>153</v>
      </c>
      <c r="AC6" s="36"/>
    </row>
    <row r="7" spans="1:29" ht="15" thickBot="1" x14ac:dyDescent="0.35">
      <c r="A7" s="152"/>
      <c r="B7" s="37" t="s">
        <v>154</v>
      </c>
      <c r="C7" s="38" t="s">
        <v>0</v>
      </c>
      <c r="D7" s="39" t="s">
        <v>154</v>
      </c>
      <c r="E7" s="38" t="s">
        <v>0</v>
      </c>
      <c r="F7" s="39" t="s">
        <v>154</v>
      </c>
      <c r="G7" s="38" t="s">
        <v>0</v>
      </c>
      <c r="H7" s="39" t="s">
        <v>154</v>
      </c>
      <c r="I7" s="38" t="s">
        <v>0</v>
      </c>
      <c r="J7" s="39" t="s">
        <v>154</v>
      </c>
      <c r="K7" s="38" t="s">
        <v>0</v>
      </c>
      <c r="L7" s="39" t="s">
        <v>154</v>
      </c>
      <c r="M7" s="38" t="s">
        <v>0</v>
      </c>
      <c r="N7" s="39" t="s">
        <v>154</v>
      </c>
      <c r="O7" s="38" t="s">
        <v>0</v>
      </c>
      <c r="P7" s="39" t="s">
        <v>154</v>
      </c>
      <c r="Q7" s="38" t="s">
        <v>0</v>
      </c>
      <c r="R7" s="39" t="s">
        <v>154</v>
      </c>
      <c r="S7" s="38" t="s">
        <v>0</v>
      </c>
      <c r="T7" s="39" t="s">
        <v>154</v>
      </c>
      <c r="U7" s="38" t="s">
        <v>0</v>
      </c>
      <c r="V7" s="39" t="s">
        <v>154</v>
      </c>
      <c r="W7" s="38" t="s">
        <v>0</v>
      </c>
      <c r="X7" s="39" t="s">
        <v>154</v>
      </c>
      <c r="Y7" s="38" t="s">
        <v>0</v>
      </c>
      <c r="Z7" s="39" t="s">
        <v>154</v>
      </c>
      <c r="AA7" s="40" t="s">
        <v>0</v>
      </c>
      <c r="AB7" s="41" t="s">
        <v>154</v>
      </c>
      <c r="AC7" s="42" t="s">
        <v>0</v>
      </c>
    </row>
    <row r="8" spans="1:29" x14ac:dyDescent="0.3">
      <c r="A8" s="43" t="s">
        <v>155</v>
      </c>
      <c r="B8" s="8">
        <v>28</v>
      </c>
      <c r="C8" s="5">
        <f>IF(B19=0,"- - -",B8/B19*100)</f>
        <v>0.64950127580607742</v>
      </c>
      <c r="D8" s="4">
        <v>11036</v>
      </c>
      <c r="E8" s="5">
        <f>IF(D19=0,"- - -",D8/D19*100)</f>
        <v>10.547644079136003</v>
      </c>
      <c r="F8" s="4">
        <v>6</v>
      </c>
      <c r="G8" s="5">
        <f>IF(F19=0,"- - -",F8/F19*100)</f>
        <v>3</v>
      </c>
      <c r="H8" s="4">
        <v>88</v>
      </c>
      <c r="I8" s="5">
        <f>IF(H19=0,"- - -",H8/H19*100)</f>
        <v>6.1624649859943981</v>
      </c>
      <c r="J8" s="4">
        <v>5</v>
      </c>
      <c r="K8" s="5">
        <f>IF(J19=0,"- - -",J8/J19*100)</f>
        <v>3.7878787878787881</v>
      </c>
      <c r="L8" s="4">
        <v>0</v>
      </c>
      <c r="M8" s="5">
        <f>IF(L19=0,"- - -",L8/L19*100)</f>
        <v>0</v>
      </c>
      <c r="N8" s="4">
        <v>163</v>
      </c>
      <c r="O8" s="5">
        <f>IF(N19=0,"- - -",N8/N19*100)</f>
        <v>12.596599690880989</v>
      </c>
      <c r="P8" s="4">
        <v>56</v>
      </c>
      <c r="Q8" s="5">
        <f>IF(P19=0,"- - -",P8/P19*100)</f>
        <v>1.4740721242432218</v>
      </c>
      <c r="R8" s="4">
        <v>126</v>
      </c>
      <c r="S8" s="5">
        <f>IF(R19=0,"- - -",R8/R19*100)</f>
        <v>6.9230769230769234</v>
      </c>
      <c r="T8" s="4">
        <v>171</v>
      </c>
      <c r="U8" s="5">
        <f>IF(T19=0,"- - -",T8/T19*100)</f>
        <v>2.8194558944765045</v>
      </c>
      <c r="V8" s="4">
        <v>22</v>
      </c>
      <c r="W8" s="5">
        <f>IF(V19=0,"- - -",V8/V19*100)</f>
        <v>2.8758169934640523</v>
      </c>
      <c r="X8" s="4">
        <v>147</v>
      </c>
      <c r="Y8" s="5">
        <f>IF(X19=0,"- - -",X8/X19*100)</f>
        <v>7.4923547400611623</v>
      </c>
      <c r="Z8" s="4">
        <v>0</v>
      </c>
      <c r="AA8" s="11">
        <f>IF(Z19=0,"- - -",Z8/Z19*100)</f>
        <v>0</v>
      </c>
      <c r="AB8" s="26">
        <f>B8+D8+F8+H8+J8+L8+N8+P8+R8+T8+V8+X8+Z8</f>
        <v>11848</v>
      </c>
      <c r="AC8" s="27">
        <f>IF(AB19=0,"- - -",AB8/AB19*100)</f>
        <v>9.3691186006421106</v>
      </c>
    </row>
    <row r="9" spans="1:29" x14ac:dyDescent="0.3">
      <c r="A9" s="44" t="s">
        <v>156</v>
      </c>
      <c r="B9" s="9">
        <v>207</v>
      </c>
      <c r="C9" s="3">
        <f>IF(B19=0,"- - -",B9/B19*100)</f>
        <v>4.8016701461377869</v>
      </c>
      <c r="D9" s="2">
        <v>14778</v>
      </c>
      <c r="E9" s="3">
        <f>IF(D19=0,"- - -",D9/D19*100)</f>
        <v>14.124056198031157</v>
      </c>
      <c r="F9" s="2">
        <v>13</v>
      </c>
      <c r="G9" s="3">
        <f>IF(F19=0,"- - -",F9/F19*100)</f>
        <v>6.5</v>
      </c>
      <c r="H9" s="2">
        <v>18</v>
      </c>
      <c r="I9" s="3">
        <f>IF(H19=0,"- - -",H9/H19*100)</f>
        <v>1.2605042016806722</v>
      </c>
      <c r="J9" s="2">
        <v>4</v>
      </c>
      <c r="K9" s="3">
        <f>IF(J19=0,"- - -",J9/J19*100)</f>
        <v>3.0303030303030303</v>
      </c>
      <c r="L9" s="2">
        <v>0</v>
      </c>
      <c r="M9" s="3">
        <f>IF(L19=0,"- - -",L9/L19*100)</f>
        <v>0</v>
      </c>
      <c r="N9" s="2">
        <v>93</v>
      </c>
      <c r="O9" s="3">
        <f>IF(N19=0,"- - -",N9/N19*100)</f>
        <v>7.1870170015455956</v>
      </c>
      <c r="P9" s="2">
        <v>224</v>
      </c>
      <c r="Q9" s="3">
        <f>IF(P19=0,"- - -",P9/P19*100)</f>
        <v>5.896288496972887</v>
      </c>
      <c r="R9" s="2">
        <v>393</v>
      </c>
      <c r="S9" s="3">
        <f>IF(R19=0,"- - -",R9/R19*100)</f>
        <v>21.593406593406595</v>
      </c>
      <c r="T9" s="2">
        <v>262</v>
      </c>
      <c r="U9" s="3">
        <f>IF(T19=0,"- - -",T9/T19*100)</f>
        <v>4.3198680956306674</v>
      </c>
      <c r="V9" s="2">
        <v>28</v>
      </c>
      <c r="W9" s="3">
        <f>IF(V19=0,"- - -",V9/V19*100)</f>
        <v>3.6601307189542487</v>
      </c>
      <c r="X9" s="2">
        <v>169</v>
      </c>
      <c r="Y9" s="3">
        <f>IF(X19=0,"- - -",X9/X19*100)</f>
        <v>8.6136595310907236</v>
      </c>
      <c r="Z9" s="2">
        <v>2</v>
      </c>
      <c r="AA9" s="12">
        <f>IF(Z19=0,"- - -",Z9/Z19*100)</f>
        <v>7.1428571428571423</v>
      </c>
      <c r="AB9" s="28">
        <f t="shared" ref="AB9:AB18" si="0">B9+D9+F9+H9+J9+L9+N9+P9+R9+T9+V9+X9+Z9</f>
        <v>16191</v>
      </c>
      <c r="AC9" s="29">
        <f>IF(AB19=0,"- - -",AB9/AB19*100)</f>
        <v>12.803460437457495</v>
      </c>
    </row>
    <row r="10" spans="1:29" x14ac:dyDescent="0.3">
      <c r="A10" s="44" t="s">
        <v>157</v>
      </c>
      <c r="B10" s="9">
        <v>265</v>
      </c>
      <c r="C10" s="3">
        <f>IF(B19=0,"- - -",B10/B19*100)</f>
        <v>6.1470656460218054</v>
      </c>
      <c r="D10" s="2">
        <v>18669</v>
      </c>
      <c r="E10" s="3">
        <f>IF(D19=0,"- - -",D10/D19*100)</f>
        <v>17.842874892478257</v>
      </c>
      <c r="F10" s="2">
        <v>32</v>
      </c>
      <c r="G10" s="3">
        <f>IF(F19=0,"- - -",F10/F19*100)</f>
        <v>16</v>
      </c>
      <c r="H10" s="2">
        <v>52</v>
      </c>
      <c r="I10" s="3">
        <f>IF(H19=0,"- - -",H10/H19*100)</f>
        <v>3.6414565826330536</v>
      </c>
      <c r="J10" s="2">
        <v>35</v>
      </c>
      <c r="K10" s="3">
        <f>IF(J19=0,"- - -",J10/J19*100)</f>
        <v>26.515151515151516</v>
      </c>
      <c r="L10" s="2">
        <v>2</v>
      </c>
      <c r="M10" s="3">
        <f>IF(L19=0,"- - -",L10/L19*100)</f>
        <v>8.3333333333333321</v>
      </c>
      <c r="N10" s="2">
        <v>545</v>
      </c>
      <c r="O10" s="3">
        <f>IF(N19=0,"- - -",N10/N19*100)</f>
        <v>42.117465224111285</v>
      </c>
      <c r="P10" s="2">
        <v>514</v>
      </c>
      <c r="Q10" s="3">
        <f>IF(P19=0,"- - -",P10/P19*100)</f>
        <v>13.529876283232431</v>
      </c>
      <c r="R10" s="2">
        <v>460</v>
      </c>
      <c r="S10" s="3">
        <f>IF(R19=0,"- - -",R10/R19*100)</f>
        <v>25.274725274725274</v>
      </c>
      <c r="T10" s="2">
        <v>1314</v>
      </c>
      <c r="U10" s="3">
        <f>IF(T19=0,"- - -",T10/T19*100)</f>
        <v>21.665292662819454</v>
      </c>
      <c r="V10" s="2">
        <v>84</v>
      </c>
      <c r="W10" s="3">
        <f>IF(V19=0,"- - -",V10/V19*100)</f>
        <v>10.980392156862745</v>
      </c>
      <c r="X10" s="2">
        <v>480</v>
      </c>
      <c r="Y10" s="3">
        <f>IF(X19=0,"- - -",X10/X19*100)</f>
        <v>24.464831804281346</v>
      </c>
      <c r="Z10" s="2">
        <v>2</v>
      </c>
      <c r="AA10" s="12">
        <f>IF(Z19=0,"- - -",Z10/Z19*100)</f>
        <v>7.1428571428571423</v>
      </c>
      <c r="AB10" s="28">
        <f t="shared" si="0"/>
        <v>22454</v>
      </c>
      <c r="AC10" s="29">
        <f>IF(AB19=0,"- - -",AB10/AB19*100)</f>
        <v>17.756092932040676</v>
      </c>
    </row>
    <row r="11" spans="1:29" x14ac:dyDescent="0.3">
      <c r="A11" s="44" t="s">
        <v>158</v>
      </c>
      <c r="B11" s="9">
        <v>231</v>
      </c>
      <c r="C11" s="3">
        <f>IF(B19=0,"- - -",B11/B19*100)</f>
        <v>5.3583855254001387</v>
      </c>
      <c r="D11" s="2">
        <v>7327</v>
      </c>
      <c r="E11" s="3">
        <f>IF(D19=0,"- - -",D11/D19*100)</f>
        <v>7.0027716716047017</v>
      </c>
      <c r="F11" s="2">
        <v>11</v>
      </c>
      <c r="G11" s="3">
        <f>IF(F19=0,"- - -",F11/F19*100)</f>
        <v>5.5</v>
      </c>
      <c r="H11" s="2">
        <v>5</v>
      </c>
      <c r="I11" s="3">
        <f>IF(H19=0,"- - -",H11/H19*100)</f>
        <v>0.350140056022409</v>
      </c>
      <c r="J11" s="2">
        <v>2</v>
      </c>
      <c r="K11" s="3">
        <f>IF(J19=0,"- - -",J11/J19*100)</f>
        <v>1.5151515151515151</v>
      </c>
      <c r="L11" s="2">
        <v>1</v>
      </c>
      <c r="M11" s="3">
        <f>IF(L19=0,"- - -",L11/L19*100)</f>
        <v>4.1666666666666661</v>
      </c>
      <c r="N11" s="2">
        <v>318</v>
      </c>
      <c r="O11" s="3">
        <f>IF(N19=0,"- - -",N11/N19*100)</f>
        <v>24.574961360123648</v>
      </c>
      <c r="P11" s="2">
        <v>108</v>
      </c>
      <c r="Q11" s="3">
        <f>IF(P19=0,"- - -",P11/P19*100)</f>
        <v>2.8428533824690705</v>
      </c>
      <c r="R11" s="2">
        <v>154</v>
      </c>
      <c r="S11" s="3">
        <f>IF(R19=0,"- - -",R11/R19*100)</f>
        <v>8.4615384615384617</v>
      </c>
      <c r="T11" s="2">
        <v>137</v>
      </c>
      <c r="U11" s="3">
        <f>IF(T19=0,"- - -",T11/T19*100)</f>
        <v>2.2588623248145092</v>
      </c>
      <c r="V11" s="2">
        <v>13</v>
      </c>
      <c r="W11" s="3">
        <f>IF(V19=0,"- - -",V11/V19*100)</f>
        <v>1.6993464052287581</v>
      </c>
      <c r="X11" s="2">
        <v>78</v>
      </c>
      <c r="Y11" s="3">
        <f>IF(X19=0,"- - -",X11/X19*100)</f>
        <v>3.9755351681957185</v>
      </c>
      <c r="Z11" s="2">
        <v>4</v>
      </c>
      <c r="AA11" s="12">
        <f>IF(Z19=0,"- - -",Z11/Z19*100)</f>
        <v>14.285714285714285</v>
      </c>
      <c r="AB11" s="28">
        <f t="shared" si="0"/>
        <v>8389</v>
      </c>
      <c r="AC11" s="29">
        <f>IF(AB19=0,"- - -",AB11/AB19*100)</f>
        <v>6.6338230875073148</v>
      </c>
    </row>
    <row r="12" spans="1:29" x14ac:dyDescent="0.3">
      <c r="A12" s="44" t="s">
        <v>159</v>
      </c>
      <c r="B12" s="9">
        <v>33</v>
      </c>
      <c r="C12" s="3">
        <f>IF(B19=0,"- - -",B12/B19*100)</f>
        <v>0.76548364648573419</v>
      </c>
      <c r="D12" s="2">
        <v>5838</v>
      </c>
      <c r="E12" s="3">
        <f>IF(D19=0,"- - -",D12/D19*100)</f>
        <v>5.579661664914461</v>
      </c>
      <c r="F12" s="2">
        <v>7</v>
      </c>
      <c r="G12" s="3">
        <f>IF(F19=0,"- - -",F12/F19*100)</f>
        <v>3.5000000000000004</v>
      </c>
      <c r="H12" s="2">
        <v>9</v>
      </c>
      <c r="I12" s="3">
        <f>IF(H19=0,"- - -",H12/H19*100)</f>
        <v>0.63025210084033612</v>
      </c>
      <c r="J12" s="2">
        <v>11</v>
      </c>
      <c r="K12" s="3">
        <f>IF(J19=0,"- - -",J12/J19*100)</f>
        <v>8.3333333333333321</v>
      </c>
      <c r="L12" s="2">
        <v>0</v>
      </c>
      <c r="M12" s="3">
        <f>IF(L19=0,"- - -",L12/L19*100)</f>
        <v>0</v>
      </c>
      <c r="N12" s="2">
        <v>52</v>
      </c>
      <c r="O12" s="3">
        <f>IF(N19=0,"- - -",N12/N19*100)</f>
        <v>4.01854714064915</v>
      </c>
      <c r="P12" s="2">
        <v>98</v>
      </c>
      <c r="Q12" s="3">
        <f>IF(P19=0,"- - -",P12/P19*100)</f>
        <v>2.5796262174256386</v>
      </c>
      <c r="R12" s="2">
        <v>43</v>
      </c>
      <c r="S12" s="3">
        <f>IF(R19=0,"- - -",R12/R19*100)</f>
        <v>2.3626373626373627</v>
      </c>
      <c r="T12" s="2">
        <v>131</v>
      </c>
      <c r="U12" s="3">
        <f>IF(T19=0,"- - -",T12/T19*100)</f>
        <v>2.1599340478153337</v>
      </c>
      <c r="V12" s="2">
        <v>45</v>
      </c>
      <c r="W12" s="3">
        <f>IF(V19=0,"- - -",V12/V19*100)</f>
        <v>5.8823529411764701</v>
      </c>
      <c r="X12" s="2">
        <v>133</v>
      </c>
      <c r="Y12" s="3">
        <f>IF(X19=0,"- - -",X12/X19*100)</f>
        <v>6.778797145769623</v>
      </c>
      <c r="Z12" s="2">
        <v>2</v>
      </c>
      <c r="AA12" s="12">
        <f>IF(Z19=0,"- - -",Z12/Z19*100)</f>
        <v>7.1428571428571423</v>
      </c>
      <c r="AB12" s="28">
        <f t="shared" si="0"/>
        <v>6402</v>
      </c>
      <c r="AC12" s="29">
        <f>IF(AB19=0,"- - -",AB12/AB19*100)</f>
        <v>5.0625504119944962</v>
      </c>
    </row>
    <row r="13" spans="1:29" x14ac:dyDescent="0.3">
      <c r="A13" s="44" t="s">
        <v>160</v>
      </c>
      <c r="B13" s="9">
        <v>1855</v>
      </c>
      <c r="C13" s="3">
        <f>IF(B19=0,"- - -",B13/B19*100)</f>
        <v>43.029459522152635</v>
      </c>
      <c r="D13" s="2">
        <v>15647</v>
      </c>
      <c r="E13" s="3">
        <f>IF(D19=0,"- - -",D13/D19*100)</f>
        <v>14.954601930612634</v>
      </c>
      <c r="F13" s="2">
        <v>113</v>
      </c>
      <c r="G13" s="3">
        <f>IF(F19=0,"- - -",F13/F19*100)</f>
        <v>56.499999999999993</v>
      </c>
      <c r="H13" s="2">
        <v>771</v>
      </c>
      <c r="I13" s="3">
        <f>IF(H19=0,"- - -",H13/H19*100)</f>
        <v>53.991596638655459</v>
      </c>
      <c r="J13" s="2">
        <v>63</v>
      </c>
      <c r="K13" s="3">
        <f>IF(J19=0,"- - -",J13/J19*100)</f>
        <v>47.727272727272727</v>
      </c>
      <c r="L13" s="2">
        <v>15</v>
      </c>
      <c r="M13" s="3">
        <f>IF(L19=0,"- - -",L13/L19*100)</f>
        <v>62.5</v>
      </c>
      <c r="N13" s="2">
        <v>104</v>
      </c>
      <c r="O13" s="3">
        <f>IF(N19=0,"- - -",N13/N19*100)</f>
        <v>8.0370942812982999</v>
      </c>
      <c r="P13" s="2">
        <v>2035</v>
      </c>
      <c r="Q13" s="3">
        <f>IF(P19=0,"- - -",P13/P19*100)</f>
        <v>53.566728086338514</v>
      </c>
      <c r="R13" s="2">
        <v>281</v>
      </c>
      <c r="S13" s="3">
        <f>IF(R19=0,"- - -",R13/R19*100)</f>
        <v>15.43956043956044</v>
      </c>
      <c r="T13" s="2">
        <v>3074</v>
      </c>
      <c r="U13" s="3">
        <f>IF(T19=0,"- - -",T13/T19*100)</f>
        <v>50.684253915910958</v>
      </c>
      <c r="V13" s="2">
        <v>494</v>
      </c>
      <c r="W13" s="3">
        <f>IF(V19=0,"- - -",V13/V19*100)</f>
        <v>64.575163398692808</v>
      </c>
      <c r="X13" s="2">
        <v>692</v>
      </c>
      <c r="Y13" s="3">
        <f>IF(X19=0,"- - -",X13/X19*100)</f>
        <v>35.270132517838945</v>
      </c>
      <c r="Z13" s="2">
        <v>14</v>
      </c>
      <c r="AA13" s="12">
        <f>IF(Z19=0,"- - -",Z13/Z19*100)</f>
        <v>50</v>
      </c>
      <c r="AB13" s="28">
        <f t="shared" si="0"/>
        <v>25158</v>
      </c>
      <c r="AC13" s="29">
        <f>IF(AB19=0,"- - -",AB13/AB19*100)</f>
        <v>19.894352275063657</v>
      </c>
    </row>
    <row r="14" spans="1:29" x14ac:dyDescent="0.3">
      <c r="A14" s="44" t="s">
        <v>161</v>
      </c>
      <c r="B14" s="9">
        <v>1398</v>
      </c>
      <c r="C14" s="3">
        <f>IF(B19=0,"- - -",B14/B19*100)</f>
        <v>32.428670842032012</v>
      </c>
      <c r="D14" s="2">
        <v>11599</v>
      </c>
      <c r="E14" s="3">
        <f>IF(D19=0,"- - -",D14/D19*100)</f>
        <v>11.085730669979929</v>
      </c>
      <c r="F14" s="2">
        <v>4</v>
      </c>
      <c r="G14" s="3">
        <f>IF(F19=0,"- - -",F14/F19*100)</f>
        <v>2</v>
      </c>
      <c r="H14" s="2">
        <v>187</v>
      </c>
      <c r="I14" s="3">
        <f>IF(H19=0,"- - -",H14/H19*100)</f>
        <v>13.095238095238097</v>
      </c>
      <c r="J14" s="2">
        <v>9</v>
      </c>
      <c r="K14" s="3">
        <f>IF(J19=0,"- - -",J14/J19*100)</f>
        <v>6.8181818181818175</v>
      </c>
      <c r="L14" s="2">
        <v>0</v>
      </c>
      <c r="M14" s="3">
        <f>IF(L19=0,"- - -",L14/L19*100)</f>
        <v>0</v>
      </c>
      <c r="N14" s="2">
        <v>6</v>
      </c>
      <c r="O14" s="3">
        <f>IF(N19=0,"- - -",N14/N19*100)</f>
        <v>0.46367851622874806</v>
      </c>
      <c r="P14" s="2">
        <v>376</v>
      </c>
      <c r="Q14" s="3">
        <f>IF(P19=0,"- - -",P14/P19*100)</f>
        <v>9.8973414056330622</v>
      </c>
      <c r="R14" s="2">
        <v>43</v>
      </c>
      <c r="S14" s="3">
        <f>IF(R19=0,"- - -",R14/R19*100)</f>
        <v>2.3626373626373627</v>
      </c>
      <c r="T14" s="2">
        <v>356</v>
      </c>
      <c r="U14" s="3">
        <f>IF(T19=0,"- - -",T14/T19*100)</f>
        <v>5.869744435284419</v>
      </c>
      <c r="V14" s="2">
        <v>43</v>
      </c>
      <c r="W14" s="3">
        <f>IF(V19=0,"- - -",V14/V19*100)</f>
        <v>5.620915032679739</v>
      </c>
      <c r="X14" s="2">
        <v>108</v>
      </c>
      <c r="Y14" s="3">
        <f>IF(X19=0,"- - -",X14/X19*100)</f>
        <v>5.5045871559633035</v>
      </c>
      <c r="Z14" s="2">
        <v>0</v>
      </c>
      <c r="AA14" s="12">
        <f>IF(Z19=0,"- - -",Z14/Z19*100)</f>
        <v>0</v>
      </c>
      <c r="AB14" s="28">
        <f t="shared" si="0"/>
        <v>14129</v>
      </c>
      <c r="AC14" s="29">
        <f>IF(AB19=0,"- - -",AB14/AB19*100)</f>
        <v>11.172879533125622</v>
      </c>
    </row>
    <row r="15" spans="1:29" x14ac:dyDescent="0.3">
      <c r="A15" s="44" t="s">
        <v>162</v>
      </c>
      <c r="B15" s="9">
        <v>72</v>
      </c>
      <c r="C15" s="3">
        <f>IF(B19=0,"- - -",B15/B19*100)</f>
        <v>1.6701461377870561</v>
      </c>
      <c r="D15" s="2">
        <v>1664</v>
      </c>
      <c r="E15" s="3">
        <f>IF(D19=0,"- - -",D15/D19*100)</f>
        <v>1.5903660518015865</v>
      </c>
      <c r="F15" s="2">
        <v>1</v>
      </c>
      <c r="G15" s="3">
        <f>IF(F19=0,"- - -",F15/F19*100)</f>
        <v>0.5</v>
      </c>
      <c r="H15" s="2">
        <v>3</v>
      </c>
      <c r="I15" s="3">
        <f>IF(H19=0,"- - -",H15/H19*100)</f>
        <v>0.21008403361344538</v>
      </c>
      <c r="J15" s="2">
        <v>1</v>
      </c>
      <c r="K15" s="3">
        <f>IF(J19=0,"- - -",J15/J19*100)</f>
        <v>0.75757575757575757</v>
      </c>
      <c r="L15" s="2">
        <v>0</v>
      </c>
      <c r="M15" s="3">
        <f>IF(L19=0,"- - -",L15/L19*100)</f>
        <v>0</v>
      </c>
      <c r="N15" s="2">
        <v>0</v>
      </c>
      <c r="O15" s="3">
        <f>IF(N19=0,"- - -",N15/N19*100)</f>
        <v>0</v>
      </c>
      <c r="P15" s="2">
        <v>1</v>
      </c>
      <c r="Q15" s="3">
        <f>IF(P19=0,"- - -",P15/P19*100)</f>
        <v>2.6322716504343247E-2</v>
      </c>
      <c r="R15" s="2">
        <v>0</v>
      </c>
      <c r="S15" s="3">
        <f>IF(R19=0,"- - -",R15/R19*100)</f>
        <v>0</v>
      </c>
      <c r="T15" s="2">
        <v>7</v>
      </c>
      <c r="U15" s="3">
        <f>IF(T19=0,"- - -",T15/T19*100)</f>
        <v>0.11541632316570487</v>
      </c>
      <c r="V15" s="2">
        <v>0</v>
      </c>
      <c r="W15" s="3">
        <f>IF(V19=0,"- - -",V15/V19*100)</f>
        <v>0</v>
      </c>
      <c r="X15" s="2">
        <v>0</v>
      </c>
      <c r="Y15" s="3">
        <f>IF(X19=0,"- - -",X15/X19*100)</f>
        <v>0</v>
      </c>
      <c r="Z15" s="2">
        <v>0</v>
      </c>
      <c r="AA15" s="12">
        <f>IF(Z19=0,"- - -",Z15/Z19*100)</f>
        <v>0</v>
      </c>
      <c r="AB15" s="28">
        <f t="shared" si="0"/>
        <v>1749</v>
      </c>
      <c r="AC15" s="29">
        <f>IF(AB19=0,"- - -",AB15/AB19*100)</f>
        <v>1.3830678960603522</v>
      </c>
    </row>
    <row r="16" spans="1:29" x14ac:dyDescent="0.3">
      <c r="A16" s="44" t="s">
        <v>163</v>
      </c>
      <c r="B16" s="9">
        <v>153</v>
      </c>
      <c r="C16" s="3">
        <f>IF(B19=0,"- - -",B16/B19*100)</f>
        <v>3.5490605427974948</v>
      </c>
      <c r="D16" s="2">
        <v>10916</v>
      </c>
      <c r="E16" s="3">
        <f>IF(D19=0,"- - -",D16/D19*100)</f>
        <v>10.432954219631082</v>
      </c>
      <c r="F16" s="2">
        <v>12</v>
      </c>
      <c r="G16" s="3">
        <f>IF(F19=0,"- - -",F16/F19*100)</f>
        <v>6</v>
      </c>
      <c r="H16" s="2">
        <v>69</v>
      </c>
      <c r="I16" s="3">
        <f>IF(H19=0,"- - -",H16/H19*100)</f>
        <v>4.8319327731092443</v>
      </c>
      <c r="J16" s="2">
        <v>2</v>
      </c>
      <c r="K16" s="3">
        <f>IF(J19=0,"- - -",J16/J19*100)</f>
        <v>1.5151515151515151</v>
      </c>
      <c r="L16" s="2">
        <v>3</v>
      </c>
      <c r="M16" s="3">
        <f>IF(L19=0,"- - -",L16/L19*100)</f>
        <v>12.5</v>
      </c>
      <c r="N16" s="2">
        <v>11</v>
      </c>
      <c r="O16" s="3">
        <f>IF(N19=0,"- - -",N16/N19*100)</f>
        <v>0.85007727975270475</v>
      </c>
      <c r="P16" s="2">
        <v>279</v>
      </c>
      <c r="Q16" s="3">
        <f>IF(P19=0,"- - -",P16/P19*100)</f>
        <v>7.3440379047117661</v>
      </c>
      <c r="R16" s="2">
        <v>240</v>
      </c>
      <c r="S16" s="3">
        <f>IF(R19=0,"- - -",R16/R19*100)</f>
        <v>13.186813186813188</v>
      </c>
      <c r="T16" s="2">
        <v>466</v>
      </c>
      <c r="U16" s="3">
        <f>IF(T19=0,"- - -",T16/T19*100)</f>
        <v>7.683429513602638</v>
      </c>
      <c r="V16" s="2">
        <v>28</v>
      </c>
      <c r="W16" s="3">
        <f>IF(V19=0,"- - -",V16/V19*100)</f>
        <v>3.6601307189542487</v>
      </c>
      <c r="X16" s="2">
        <v>111</v>
      </c>
      <c r="Y16" s="3">
        <f>IF(X19=0,"- - -",X16/X19*100)</f>
        <v>5.6574923547400608</v>
      </c>
      <c r="Z16" s="2">
        <v>2</v>
      </c>
      <c r="AA16" s="12">
        <f>IF(Z19=0,"- - -",Z16/Z19*100)</f>
        <v>7.1428571428571423</v>
      </c>
      <c r="AB16" s="28">
        <f t="shared" si="0"/>
        <v>12292</v>
      </c>
      <c r="AC16" s="29">
        <f>IF(AB19=0,"- - -",AB16/AB19*100)</f>
        <v>9.7202233152509123</v>
      </c>
    </row>
    <row r="17" spans="1:29" x14ac:dyDescent="0.3">
      <c r="A17" s="44" t="s">
        <v>164</v>
      </c>
      <c r="B17" s="9">
        <v>69</v>
      </c>
      <c r="C17" s="3">
        <f>IF(B19=0,"- - -",B17/B19*100)</f>
        <v>1.6005567153792624</v>
      </c>
      <c r="D17" s="2">
        <v>4478</v>
      </c>
      <c r="E17" s="3">
        <f>IF(D19=0,"- - -",D17/D19*100)</f>
        <v>4.2798432571920095</v>
      </c>
      <c r="F17" s="2">
        <v>0</v>
      </c>
      <c r="G17" s="3">
        <f>IF(F19=0,"- - -",F17/F19*100)</f>
        <v>0</v>
      </c>
      <c r="H17" s="2">
        <v>168</v>
      </c>
      <c r="I17" s="3">
        <f>IF(H19=0,"- - -",H17/H19*100)</f>
        <v>11.76470588235294</v>
      </c>
      <c r="J17" s="2">
        <v>0</v>
      </c>
      <c r="K17" s="3">
        <f>IF(J19=0,"- - -",J17/J19*100)</f>
        <v>0</v>
      </c>
      <c r="L17" s="2">
        <v>0</v>
      </c>
      <c r="M17" s="3">
        <f>IF(L19=0,"- - -",L17/L19*100)</f>
        <v>0</v>
      </c>
      <c r="N17" s="2">
        <v>1</v>
      </c>
      <c r="O17" s="3">
        <f>IF(N19=0,"- - -",N17/N19*100)</f>
        <v>7.7279752704791344E-2</v>
      </c>
      <c r="P17" s="2">
        <v>56</v>
      </c>
      <c r="Q17" s="3">
        <f>IF(P19=0,"- - -",P17/P19*100)</f>
        <v>1.4740721242432218</v>
      </c>
      <c r="R17" s="2">
        <v>59</v>
      </c>
      <c r="S17" s="3">
        <f>IF(R19=0,"- - -",R17/R19*100)</f>
        <v>3.2417582417582422</v>
      </c>
      <c r="T17" s="2">
        <v>95</v>
      </c>
      <c r="U17" s="3">
        <f>IF(T19=0,"- - -",T17/T19*100)</f>
        <v>1.5663643858202803</v>
      </c>
      <c r="V17" s="2">
        <v>6</v>
      </c>
      <c r="W17" s="3">
        <f>IF(V19=0,"- - -",V17/V19*100)</f>
        <v>0.78431372549019607</v>
      </c>
      <c r="X17" s="2">
        <v>24</v>
      </c>
      <c r="Y17" s="3">
        <f>IF(X19=0,"- - -",X17/X19*100)</f>
        <v>1.2232415902140672</v>
      </c>
      <c r="Z17" s="2">
        <v>1</v>
      </c>
      <c r="AA17" s="12">
        <f>IF(Z19=0,"- - -",Z17/Z19*100)</f>
        <v>3.5714285714285712</v>
      </c>
      <c r="AB17" s="28">
        <f t="shared" si="0"/>
        <v>4957</v>
      </c>
      <c r="AC17" s="29">
        <f>IF(AB19=0,"- - -",AB17/AB19*100)</f>
        <v>3.9198785367473787</v>
      </c>
    </row>
    <row r="18" spans="1:29" ht="15" thickBot="1" x14ac:dyDescent="0.35">
      <c r="A18" s="45" t="s">
        <v>138</v>
      </c>
      <c r="B18" s="10">
        <v>0</v>
      </c>
      <c r="C18" s="7">
        <f>IF(B19=0,"- - -",B18/B19*100)</f>
        <v>0</v>
      </c>
      <c r="D18" s="6">
        <v>2678</v>
      </c>
      <c r="E18" s="7">
        <f>IF(D19=0,"- - -",D18/D19*100)</f>
        <v>2.5594953646181784</v>
      </c>
      <c r="F18" s="6">
        <v>1</v>
      </c>
      <c r="G18" s="7">
        <f>IF(F19=0,"- - -",F18/F19*100)</f>
        <v>0.5</v>
      </c>
      <c r="H18" s="6">
        <v>58</v>
      </c>
      <c r="I18" s="7">
        <f>IF(H19=0,"- - -",H18/H19*100)</f>
        <v>4.0616246498599438</v>
      </c>
      <c r="J18" s="6">
        <v>0</v>
      </c>
      <c r="K18" s="7">
        <f>IF(J19=0,"- - -",J18/J19*100)</f>
        <v>0</v>
      </c>
      <c r="L18" s="6">
        <v>3</v>
      </c>
      <c r="M18" s="7">
        <f>IF(L19=0,"- - -",L18/L19*100)</f>
        <v>12.5</v>
      </c>
      <c r="N18" s="6">
        <v>1</v>
      </c>
      <c r="O18" s="7">
        <f>IF(N19=0,"- - -",N18/N19*100)</f>
        <v>7.7279752704791344E-2</v>
      </c>
      <c r="P18" s="6">
        <v>52</v>
      </c>
      <c r="Q18" s="7">
        <f>IF(P19=0,"- - -",P18/P19*100)</f>
        <v>1.368781258225849</v>
      </c>
      <c r="R18" s="6">
        <v>21</v>
      </c>
      <c r="S18" s="7">
        <f>IF(R19=0,"- - -",R18/R19*100)</f>
        <v>1.153846153846154</v>
      </c>
      <c r="T18" s="6">
        <v>52</v>
      </c>
      <c r="U18" s="7">
        <f>IF(T19=0,"- - -",T18/T19*100)</f>
        <v>0.85737840065952187</v>
      </c>
      <c r="V18" s="6">
        <v>2</v>
      </c>
      <c r="W18" s="7">
        <f>IF(V19=0,"- - -",V18/V19*100)</f>
        <v>0.26143790849673199</v>
      </c>
      <c r="X18" s="6">
        <v>20</v>
      </c>
      <c r="Y18" s="7">
        <f>IF(X19=0,"- - -",X18/X19*100)</f>
        <v>1.019367991845056</v>
      </c>
      <c r="Z18" s="6">
        <v>1</v>
      </c>
      <c r="AA18" s="13">
        <f>IF(Z19=0,"- - -",Z18/Z19*100)</f>
        <v>3.5714285714285712</v>
      </c>
      <c r="AB18" s="30">
        <f t="shared" si="0"/>
        <v>2889</v>
      </c>
      <c r="AC18" s="31">
        <f>IF(AB19=0,"- - -",AB18/AB19*100)</f>
        <v>2.2845529741099813</v>
      </c>
    </row>
    <row r="19" spans="1:29" x14ac:dyDescent="0.3">
      <c r="A19" s="46" t="s">
        <v>153</v>
      </c>
      <c r="B19" s="14">
        <f>SUM(B8:B18)</f>
        <v>4311</v>
      </c>
      <c r="C19" s="15">
        <f>IF(B19=0,"- - -",B19/B19*100)</f>
        <v>100</v>
      </c>
      <c r="D19" s="16">
        <f>SUM(D8:D18)</f>
        <v>104630</v>
      </c>
      <c r="E19" s="15">
        <f>IF(D19=0,"- - -",D19/D19*100)</f>
        <v>100</v>
      </c>
      <c r="F19" s="16">
        <f>SUM(F8:F18)</f>
        <v>200</v>
      </c>
      <c r="G19" s="15">
        <f>IF(F19=0,"- - -",F19/F19*100)</f>
        <v>100</v>
      </c>
      <c r="H19" s="16">
        <f>SUM(H8:H18)</f>
        <v>1428</v>
      </c>
      <c r="I19" s="15">
        <f>IF(H19=0,"- - -",H19/H19*100)</f>
        <v>100</v>
      </c>
      <c r="J19" s="16">
        <f>SUM(J8:J18)</f>
        <v>132</v>
      </c>
      <c r="K19" s="15">
        <f>IF(J19=0,"- - -",J19/J19*100)</f>
        <v>100</v>
      </c>
      <c r="L19" s="16">
        <f>SUM(L8:L18)</f>
        <v>24</v>
      </c>
      <c r="M19" s="15">
        <f>IF(L19=0,"- - -",L19/L19*100)</f>
        <v>100</v>
      </c>
      <c r="N19" s="16">
        <f>SUM(N8:N18)</f>
        <v>1294</v>
      </c>
      <c r="O19" s="15">
        <f>IF(N19=0,"- - -",N19/N19*100)</f>
        <v>100</v>
      </c>
      <c r="P19" s="16">
        <f>SUM(P8:P18)</f>
        <v>3799</v>
      </c>
      <c r="Q19" s="15">
        <f>IF(P19=0,"- - -",P19/P19*100)</f>
        <v>100</v>
      </c>
      <c r="R19" s="16">
        <f>SUM(R8:R18)</f>
        <v>1820</v>
      </c>
      <c r="S19" s="15">
        <f>IF(R19=0,"- - -",R19/R19*100)</f>
        <v>100</v>
      </c>
      <c r="T19" s="16">
        <f>SUM(T8:T18)</f>
        <v>6065</v>
      </c>
      <c r="U19" s="15">
        <f>IF(T19=0,"- - -",T19/T19*100)</f>
        <v>100</v>
      </c>
      <c r="V19" s="16">
        <f>SUM(V8:V18)</f>
        <v>765</v>
      </c>
      <c r="W19" s="15">
        <f>IF(V19=0,"- - -",V19/V19*100)</f>
        <v>100</v>
      </c>
      <c r="X19" s="16">
        <f>SUM(X8:X18)</f>
        <v>1962</v>
      </c>
      <c r="Y19" s="15">
        <f>IF(X19=0,"- - -",X19/X19*100)</f>
        <v>100</v>
      </c>
      <c r="Z19" s="16">
        <f>SUM(Z8:Z18)</f>
        <v>28</v>
      </c>
      <c r="AA19" s="17">
        <f>IF(Z19=0,"- - -",Z19/Z19*100)</f>
        <v>100</v>
      </c>
      <c r="AB19" s="22">
        <f>SUM(AB8:AB18)</f>
        <v>126458</v>
      </c>
      <c r="AC19" s="23">
        <f>IF(AB19=0,"- - -",AB19/AB19*100)</f>
        <v>100</v>
      </c>
    </row>
    <row r="20" spans="1:29" ht="15" thickBot="1" x14ac:dyDescent="0.35">
      <c r="A20" s="47" t="s">
        <v>165</v>
      </c>
      <c r="B20" s="18">
        <f>IF($AB19=0,"- - -",B19/$AB19*100)</f>
        <v>3.4090369925192556</v>
      </c>
      <c r="C20" s="19"/>
      <c r="D20" s="20">
        <f>IF($AB19=0,"- - -",D19/$AB19*100)</f>
        <v>82.738933084502364</v>
      </c>
      <c r="E20" s="19"/>
      <c r="F20" s="20">
        <f>IF($AB19=0,"- - -",F19/$AB19*100)</f>
        <v>0.15815527685081213</v>
      </c>
      <c r="G20" s="19"/>
      <c r="H20" s="20">
        <f>IF($AB19=0,"- - -",H19/$AB19*100)</f>
        <v>1.1292286767147985</v>
      </c>
      <c r="I20" s="19"/>
      <c r="J20" s="20">
        <f>IF($AB19=0,"- - -",J19/$AB19*100)</f>
        <v>0.10438248272153601</v>
      </c>
      <c r="K20" s="19"/>
      <c r="L20" s="20">
        <f>IF($AB19=0,"- - -",L19/$AB19*100)</f>
        <v>1.8978633222097457E-2</v>
      </c>
      <c r="M20" s="19"/>
      <c r="N20" s="20">
        <f>IF($AB19=0,"- - -",N19/$AB19*100)</f>
        <v>1.0232646412247546</v>
      </c>
      <c r="O20" s="19"/>
      <c r="P20" s="20">
        <f>IF($AB19=0,"- - -",P19/$AB19*100)</f>
        <v>3.004159483781176</v>
      </c>
      <c r="Q20" s="19"/>
      <c r="R20" s="20">
        <f>IF($AB19=0,"- - -",R19/$AB19*100)</f>
        <v>1.4392130193423902</v>
      </c>
      <c r="S20" s="19"/>
      <c r="T20" s="20">
        <f>IF($AB19=0,"- - -",T19/$AB19*100)</f>
        <v>4.7960587705008777</v>
      </c>
      <c r="U20" s="19"/>
      <c r="V20" s="20">
        <f>IF($AB19=0,"- - -",V19/$AB19*100)</f>
        <v>0.60494393395435631</v>
      </c>
      <c r="W20" s="19"/>
      <c r="X20" s="20">
        <f>IF($AB19=0,"- - -",X19/$AB19*100)</f>
        <v>1.5515032659064669</v>
      </c>
      <c r="Y20" s="19"/>
      <c r="Z20" s="20">
        <f>IF($AB19=0,"- - -",Z19/$AB19*100)</f>
        <v>2.21417387591137E-2</v>
      </c>
      <c r="AA20" s="21"/>
      <c r="AB20" s="24">
        <f>IF($AB19=0,"- - -",AB19/$AB19*100)</f>
        <v>100</v>
      </c>
      <c r="AC20" s="25"/>
    </row>
    <row r="23" spans="1:29" x14ac:dyDescent="0.3">
      <c r="A23" s="1" t="s">
        <v>166</v>
      </c>
    </row>
    <row r="24" spans="1:29" ht="15" thickBot="1" x14ac:dyDescent="0.35"/>
    <row r="25" spans="1:29" x14ac:dyDescent="0.3">
      <c r="A25" s="151" t="s">
        <v>99</v>
      </c>
      <c r="B25" s="32" t="s">
        <v>184</v>
      </c>
      <c r="C25" s="33"/>
      <c r="D25" s="33" t="s">
        <v>185</v>
      </c>
      <c r="E25" s="33"/>
      <c r="F25" s="33" t="s">
        <v>170</v>
      </c>
      <c r="G25" s="33"/>
      <c r="H25" s="33" t="s">
        <v>171</v>
      </c>
      <c r="I25" s="33"/>
      <c r="J25" s="33" t="s">
        <v>172</v>
      </c>
      <c r="K25" s="33"/>
      <c r="L25" s="33" t="s">
        <v>173</v>
      </c>
      <c r="M25" s="33"/>
      <c r="N25" s="33" t="s">
        <v>174</v>
      </c>
      <c r="O25" s="33"/>
      <c r="P25" s="33" t="s">
        <v>175</v>
      </c>
      <c r="Q25" s="33"/>
      <c r="R25" s="33" t="s">
        <v>176</v>
      </c>
      <c r="S25" s="33"/>
      <c r="T25" s="33" t="s">
        <v>177</v>
      </c>
      <c r="U25" s="33"/>
      <c r="V25" s="33" t="s">
        <v>178</v>
      </c>
      <c r="W25" s="33"/>
      <c r="X25" s="33" t="s">
        <v>179</v>
      </c>
      <c r="Y25" s="33"/>
      <c r="Z25" s="35" t="s">
        <v>153</v>
      </c>
      <c r="AA25" s="36"/>
    </row>
    <row r="26" spans="1:29" ht="15" thickBot="1" x14ac:dyDescent="0.35">
      <c r="A26" s="152"/>
      <c r="B26" s="37" t="s">
        <v>154</v>
      </c>
      <c r="C26" s="38" t="s">
        <v>0</v>
      </c>
      <c r="D26" s="39" t="s">
        <v>154</v>
      </c>
      <c r="E26" s="38" t="s">
        <v>0</v>
      </c>
      <c r="F26" s="39" t="s">
        <v>154</v>
      </c>
      <c r="G26" s="38" t="s">
        <v>0</v>
      </c>
      <c r="H26" s="39" t="s">
        <v>154</v>
      </c>
      <c r="I26" s="38" t="s">
        <v>0</v>
      </c>
      <c r="J26" s="39" t="s">
        <v>154</v>
      </c>
      <c r="K26" s="38" t="s">
        <v>0</v>
      </c>
      <c r="L26" s="39" t="s">
        <v>154</v>
      </c>
      <c r="M26" s="38" t="s">
        <v>0</v>
      </c>
      <c r="N26" s="39" t="s">
        <v>154</v>
      </c>
      <c r="O26" s="38" t="s">
        <v>0</v>
      </c>
      <c r="P26" s="39" t="s">
        <v>154</v>
      </c>
      <c r="Q26" s="38" t="s">
        <v>0</v>
      </c>
      <c r="R26" s="39" t="s">
        <v>154</v>
      </c>
      <c r="S26" s="38" t="s">
        <v>0</v>
      </c>
      <c r="T26" s="39" t="s">
        <v>154</v>
      </c>
      <c r="U26" s="38" t="s">
        <v>0</v>
      </c>
      <c r="V26" s="39" t="s">
        <v>154</v>
      </c>
      <c r="W26" s="38" t="s">
        <v>0</v>
      </c>
      <c r="X26" s="39" t="s">
        <v>154</v>
      </c>
      <c r="Y26" s="38" t="s">
        <v>0</v>
      </c>
      <c r="Z26" s="41" t="s">
        <v>154</v>
      </c>
      <c r="AA26" s="42" t="s">
        <v>0</v>
      </c>
    </row>
    <row r="27" spans="1:29" x14ac:dyDescent="0.3">
      <c r="A27" s="43" t="s">
        <v>155</v>
      </c>
      <c r="B27" s="8">
        <v>88</v>
      </c>
      <c r="C27" s="5">
        <f>IF(B38=0,"- - -",B27/B38*100)</f>
        <v>14.789915966386555</v>
      </c>
      <c r="D27" s="4">
        <v>288</v>
      </c>
      <c r="E27" s="5">
        <f>IF(D38=0,"- - -",D27/D38*100)</f>
        <v>12.880143112701253</v>
      </c>
      <c r="F27" s="4">
        <v>389</v>
      </c>
      <c r="G27" s="5">
        <f>IF(F38=0,"- - -",F27/F38*100)</f>
        <v>9.1637220259128398</v>
      </c>
      <c r="H27" s="4">
        <v>837</v>
      </c>
      <c r="I27" s="5">
        <f>IF(H38=0,"- - -",H27/H38*100)</f>
        <v>4.8898755623064787</v>
      </c>
      <c r="J27" s="4">
        <v>2980</v>
      </c>
      <c r="K27" s="5">
        <f>IF(J38=0,"- - -",J27/J38*100)</f>
        <v>7.0606074965644696</v>
      </c>
      <c r="L27" s="4">
        <v>4346</v>
      </c>
      <c r="M27" s="5">
        <f>IF(L38=0,"- - -",L27/L38*100)</f>
        <v>12.930675394227908</v>
      </c>
      <c r="N27" s="4">
        <v>1929</v>
      </c>
      <c r="O27" s="5">
        <f>IF(N38=0,"- - -",N27/N38*100)</f>
        <v>13.001280582327965</v>
      </c>
      <c r="P27" s="4">
        <v>611</v>
      </c>
      <c r="Q27" s="5">
        <f>IF(P38=0,"- - -",P27/P38*100)</f>
        <v>10.28965981812058</v>
      </c>
      <c r="R27" s="4">
        <v>175</v>
      </c>
      <c r="S27" s="5">
        <f>IF(R38=0,"- - -",R27/R38*100)</f>
        <v>8.4013442150744115</v>
      </c>
      <c r="T27" s="4">
        <v>62</v>
      </c>
      <c r="U27" s="5">
        <f>IF(T38=0,"- - -",T27/T38*100)</f>
        <v>6.8584070796460175</v>
      </c>
      <c r="V27" s="4">
        <v>33</v>
      </c>
      <c r="W27" s="5">
        <f>IF(V38=0,"- - -",V27/V38*100)</f>
        <v>6</v>
      </c>
      <c r="X27" s="4">
        <v>110</v>
      </c>
      <c r="Y27" s="5">
        <f>IF(X38=0,"- - -",X27/X38*100)</f>
        <v>5.1474029012634537</v>
      </c>
      <c r="Z27" s="26">
        <f t="shared" ref="Z27:Z37" si="1">B27+D27+F27+H27+J27+L27+N27+P27+R27+T27+V27+X27</f>
        <v>11848</v>
      </c>
      <c r="AA27" s="27">
        <f>IF(Z38=0,"- - -",Z27/Z38*100)</f>
        <v>9.3691186006421106</v>
      </c>
    </row>
    <row r="28" spans="1:29" x14ac:dyDescent="0.3">
      <c r="A28" s="44" t="s">
        <v>156</v>
      </c>
      <c r="B28" s="9">
        <v>88</v>
      </c>
      <c r="C28" s="3">
        <f>IF(B38=0,"- - -",B28/B38*100)</f>
        <v>14.789915966386555</v>
      </c>
      <c r="D28" s="2">
        <v>420</v>
      </c>
      <c r="E28" s="3">
        <f>IF(D38=0,"- - -",D28/D38*100)</f>
        <v>18.783542039355993</v>
      </c>
      <c r="F28" s="2">
        <v>864</v>
      </c>
      <c r="G28" s="3">
        <f>IF(F38=0,"- - -",F28/F38*100)</f>
        <v>20.353356890459366</v>
      </c>
      <c r="H28" s="2">
        <v>2514</v>
      </c>
      <c r="I28" s="3">
        <f>IF(H38=0,"- - -",H28/H38*100)</f>
        <v>14.687153122626629</v>
      </c>
      <c r="J28" s="2">
        <v>5781</v>
      </c>
      <c r="K28" s="3">
        <f>IF(J38=0,"- - -",J28/J38*100)</f>
        <v>13.697104677060135</v>
      </c>
      <c r="L28" s="2">
        <v>3537</v>
      </c>
      <c r="M28" s="3">
        <f>IF(L38=0,"- - -",L28/L38*100)</f>
        <v>10.523653674501636</v>
      </c>
      <c r="N28" s="2">
        <v>1603</v>
      </c>
      <c r="O28" s="3">
        <f>IF(N38=0,"- - -",N28/N38*100)</f>
        <v>10.804070903821527</v>
      </c>
      <c r="P28" s="2">
        <v>767</v>
      </c>
      <c r="Q28" s="3">
        <f>IF(P38=0,"- - -",P28/P38*100)</f>
        <v>12.916807005725833</v>
      </c>
      <c r="R28" s="2">
        <v>266</v>
      </c>
      <c r="S28" s="3">
        <f>IF(R38=0,"- - -",R28/R38*100)</f>
        <v>12.770043206913106</v>
      </c>
      <c r="T28" s="2">
        <v>106</v>
      </c>
      <c r="U28" s="3">
        <f>IF(T38=0,"- - -",T28/T38*100)</f>
        <v>11.725663716814159</v>
      </c>
      <c r="V28" s="2">
        <v>51</v>
      </c>
      <c r="W28" s="3">
        <f>IF(V38=0,"- - -",V28/V38*100)</f>
        <v>9.2727272727272734</v>
      </c>
      <c r="X28" s="2">
        <v>194</v>
      </c>
      <c r="Y28" s="3">
        <f>IF(X38=0,"- - -",X28/X38*100)</f>
        <v>9.0781469349555461</v>
      </c>
      <c r="Z28" s="28">
        <f t="shared" si="1"/>
        <v>16191</v>
      </c>
      <c r="AA28" s="29">
        <f>IF(Z38=0,"- - -",Z28/Z38*100)</f>
        <v>12.803460437457495</v>
      </c>
    </row>
    <row r="29" spans="1:29" x14ac:dyDescent="0.3">
      <c r="A29" s="44" t="s">
        <v>157</v>
      </c>
      <c r="B29" s="9">
        <v>239</v>
      </c>
      <c r="C29" s="3">
        <f>IF(B38=0,"- - -",B29/B38*100)</f>
        <v>40.168067226890756</v>
      </c>
      <c r="D29" s="2">
        <v>647</v>
      </c>
      <c r="E29" s="3">
        <f>IF(D38=0,"- - -",D29/D38*100)</f>
        <v>28.935599284436492</v>
      </c>
      <c r="F29" s="2">
        <v>1040</v>
      </c>
      <c r="G29" s="3">
        <f>IF(F38=0,"- - -",F29/F38*100)</f>
        <v>24.499411071849234</v>
      </c>
      <c r="H29" s="2">
        <v>2744</v>
      </c>
      <c r="I29" s="3">
        <f>IF(H38=0,"- - -",H29/H38*100)</f>
        <v>16.030846526844659</v>
      </c>
      <c r="J29" s="2">
        <v>8074</v>
      </c>
      <c r="K29" s="3">
        <f>IF(J38=0,"- - -",J29/J38*100)</f>
        <v>19.129981519215278</v>
      </c>
      <c r="L29" s="2">
        <v>5219</v>
      </c>
      <c r="M29" s="3">
        <f>IF(L38=0,"- - -",L29/L38*100)</f>
        <v>15.528116631954775</v>
      </c>
      <c r="N29" s="2">
        <v>2587</v>
      </c>
      <c r="O29" s="3">
        <f>IF(N38=0,"- - -",N29/N38*100)</f>
        <v>17.43613938127654</v>
      </c>
      <c r="P29" s="2">
        <v>1168</v>
      </c>
      <c r="Q29" s="3">
        <f>IF(P38=0,"- - -",P29/P38*100)</f>
        <v>19.66992253283934</v>
      </c>
      <c r="R29" s="2">
        <v>340</v>
      </c>
      <c r="S29" s="3">
        <f>IF(R38=0,"- - -",R29/R38*100)</f>
        <v>16.322611617858858</v>
      </c>
      <c r="T29" s="2">
        <v>98</v>
      </c>
      <c r="U29" s="3">
        <f>IF(T38=0,"- - -",T29/T38*100)</f>
        <v>10.840707964601769</v>
      </c>
      <c r="V29" s="2">
        <v>60</v>
      </c>
      <c r="W29" s="3">
        <f>IF(V38=0,"- - -",V29/V38*100)</f>
        <v>10.909090909090908</v>
      </c>
      <c r="X29" s="2">
        <v>238</v>
      </c>
      <c r="Y29" s="3">
        <f>IF(X38=0,"- - -",X29/X38*100)</f>
        <v>11.137108095460926</v>
      </c>
      <c r="Z29" s="28">
        <f t="shared" si="1"/>
        <v>22454</v>
      </c>
      <c r="AA29" s="29">
        <f>IF(Z38=0,"- - -",Z29/Z38*100)</f>
        <v>17.756092932040676</v>
      </c>
    </row>
    <row r="30" spans="1:29" x14ac:dyDescent="0.3">
      <c r="A30" s="44" t="s">
        <v>158</v>
      </c>
      <c r="B30" s="9">
        <v>48</v>
      </c>
      <c r="C30" s="3">
        <f>IF(B38=0,"- - -",B30/B38*100)</f>
        <v>8.0672268907563023</v>
      </c>
      <c r="D30" s="2">
        <v>224</v>
      </c>
      <c r="E30" s="3">
        <f>IF(D38=0,"- - -",D30/D38*100)</f>
        <v>10.017889087656529</v>
      </c>
      <c r="F30" s="2">
        <v>339</v>
      </c>
      <c r="G30" s="3">
        <f>IF(F38=0,"- - -",F30/F38*100)</f>
        <v>7.9858657243816262</v>
      </c>
      <c r="H30" s="2">
        <v>948</v>
      </c>
      <c r="I30" s="3">
        <f>IF(H38=0,"- - -",H30/H38*100)</f>
        <v>5.5383536834725708</v>
      </c>
      <c r="J30" s="2">
        <v>2917</v>
      </c>
      <c r="K30" s="3">
        <f>IF(J38=0,"- - -",J30/J38*100)</f>
        <v>6.9113396199592474</v>
      </c>
      <c r="L30" s="2">
        <v>2377</v>
      </c>
      <c r="M30" s="3">
        <f>IF(L38=0,"- - -",L30/L38*100)</f>
        <v>7.0722999107408508</v>
      </c>
      <c r="N30" s="2">
        <v>892</v>
      </c>
      <c r="O30" s="3">
        <f>IF(N38=0,"- - -",N30/N38*100)</f>
        <v>6.0119970344409248</v>
      </c>
      <c r="P30" s="2">
        <v>288</v>
      </c>
      <c r="Q30" s="3">
        <f>IF(P38=0,"- - -",P30/P38*100)</f>
        <v>4.8501178848097002</v>
      </c>
      <c r="R30" s="2">
        <v>135</v>
      </c>
      <c r="S30" s="3">
        <f>IF(R38=0,"- - -",R30/R38*100)</f>
        <v>6.481036965914547</v>
      </c>
      <c r="T30" s="2">
        <v>56</v>
      </c>
      <c r="U30" s="3">
        <f>IF(T38=0,"- - -",T30/T38*100)</f>
        <v>6.1946902654867255</v>
      </c>
      <c r="V30" s="2">
        <v>41</v>
      </c>
      <c r="W30" s="3">
        <f>IF(V38=0,"- - -",V30/V38*100)</f>
        <v>7.4545454545454541</v>
      </c>
      <c r="X30" s="2">
        <v>124</v>
      </c>
      <c r="Y30" s="3">
        <f>IF(X38=0,"- - -",X30/X38*100)</f>
        <v>5.8025269068788017</v>
      </c>
      <c r="Z30" s="28">
        <f t="shared" si="1"/>
        <v>8389</v>
      </c>
      <c r="AA30" s="29">
        <f>IF(Z38=0,"- - -",Z30/Z38*100)</f>
        <v>6.6338230875073148</v>
      </c>
    </row>
    <row r="31" spans="1:29" x14ac:dyDescent="0.3">
      <c r="A31" s="44" t="s">
        <v>159</v>
      </c>
      <c r="B31" s="9">
        <v>14</v>
      </c>
      <c r="C31" s="3">
        <f>IF(B38=0,"- - -",B31/B38*100)</f>
        <v>2.3529411764705883</v>
      </c>
      <c r="D31" s="2">
        <v>138</v>
      </c>
      <c r="E31" s="3">
        <f>IF(D38=0,"- - -",D31/D38*100)</f>
        <v>6.1717352415026836</v>
      </c>
      <c r="F31" s="2">
        <v>217</v>
      </c>
      <c r="G31" s="3">
        <f>IF(F38=0,"- - -",F31/F38*100)</f>
        <v>5.1118963486454652</v>
      </c>
      <c r="H31" s="2">
        <v>556</v>
      </c>
      <c r="I31" s="3">
        <f>IF(H38=0,"- - -",H31/H38*100)</f>
        <v>3.2482327510661912</v>
      </c>
      <c r="J31" s="2">
        <v>1879</v>
      </c>
      <c r="K31" s="3">
        <f>IF(J38=0,"- - -",J31/J38*100)</f>
        <v>4.4519736530351137</v>
      </c>
      <c r="L31" s="2">
        <v>1730</v>
      </c>
      <c r="M31" s="3">
        <f>IF(L38=0,"- - -",L31/L38*100)</f>
        <v>5.147277595953585</v>
      </c>
      <c r="N31" s="2">
        <v>959</v>
      </c>
      <c r="O31" s="3">
        <f>IF(N38=0,"- - -",N31/N38*100)</f>
        <v>6.4635708027229217</v>
      </c>
      <c r="P31" s="2">
        <v>469</v>
      </c>
      <c r="Q31" s="3">
        <f>IF(P38=0,"- - -",P31/P38*100)</f>
        <v>7.8982822499157956</v>
      </c>
      <c r="R31" s="2">
        <v>166</v>
      </c>
      <c r="S31" s="3">
        <f>IF(R38=0,"- - -",R31/R38*100)</f>
        <v>7.969275084013443</v>
      </c>
      <c r="T31" s="2">
        <v>63</v>
      </c>
      <c r="U31" s="3">
        <f>IF(T38=0,"- - -",T31/T38*100)</f>
        <v>6.9690265486725664</v>
      </c>
      <c r="V31" s="2">
        <v>37</v>
      </c>
      <c r="W31" s="3">
        <f>IF(V38=0,"- - -",V31/V38*100)</f>
        <v>6.7272727272727275</v>
      </c>
      <c r="X31" s="2">
        <v>174</v>
      </c>
      <c r="Y31" s="3">
        <f>IF(X38=0,"- - -",X31/X38*100)</f>
        <v>8.1422554983621893</v>
      </c>
      <c r="Z31" s="28">
        <f t="shared" si="1"/>
        <v>6402</v>
      </c>
      <c r="AA31" s="29">
        <f>IF(Z38=0,"- - -",Z31/Z38*100)</f>
        <v>5.0625504119944962</v>
      </c>
    </row>
    <row r="32" spans="1:29" x14ac:dyDescent="0.3">
      <c r="A32" s="44" t="s">
        <v>160</v>
      </c>
      <c r="B32" s="9">
        <v>51</v>
      </c>
      <c r="C32" s="3">
        <f>IF(B38=0,"- - -",B32/B38*100)</f>
        <v>8.5714285714285712</v>
      </c>
      <c r="D32" s="2">
        <v>254</v>
      </c>
      <c r="E32" s="3">
        <f>IF(D38=0,"- - -",D32/D38*100)</f>
        <v>11.359570661896242</v>
      </c>
      <c r="F32" s="2">
        <v>704</v>
      </c>
      <c r="G32" s="3">
        <f>IF(F38=0,"- - -",F32/F38*100)</f>
        <v>16.584216725559482</v>
      </c>
      <c r="H32" s="2">
        <v>4720</v>
      </c>
      <c r="I32" s="3">
        <f>IF(H38=0,"- - -",H32/H38*100)</f>
        <v>27.574925512648246</v>
      </c>
      <c r="J32" s="2">
        <v>8593</v>
      </c>
      <c r="K32" s="3">
        <f>IF(J38=0,"- - -",J32/J38*100)</f>
        <v>20.359664502677344</v>
      </c>
      <c r="L32" s="2">
        <v>5979</v>
      </c>
      <c r="M32" s="3">
        <f>IF(L38=0,"- - -",L32/L38*100)</f>
        <v>17.78934840821184</v>
      </c>
      <c r="N32" s="2">
        <v>2531</v>
      </c>
      <c r="O32" s="3">
        <f>IF(N38=0,"- - -",N32/N38*100)</f>
        <v>17.058704589876662</v>
      </c>
      <c r="P32" s="2">
        <v>982</v>
      </c>
      <c r="Q32" s="3">
        <f>IF(P38=0,"- - -",P32/P38*100)</f>
        <v>16.537554732233076</v>
      </c>
      <c r="R32" s="2">
        <v>414</v>
      </c>
      <c r="S32" s="3">
        <f>IF(R38=0,"- - -",R32/R38*100)</f>
        <v>19.875180028804611</v>
      </c>
      <c r="T32" s="2">
        <v>213</v>
      </c>
      <c r="U32" s="3">
        <f>IF(T38=0,"- - -",T32/T38*100)</f>
        <v>23.561946902654867</v>
      </c>
      <c r="V32" s="2">
        <v>143</v>
      </c>
      <c r="W32" s="3">
        <f>IF(V38=0,"- - -",V32/V38*100)</f>
        <v>26</v>
      </c>
      <c r="X32" s="2">
        <v>574</v>
      </c>
      <c r="Y32" s="3">
        <f>IF(X38=0,"- - -",X32/X38*100)</f>
        <v>26.86008423022929</v>
      </c>
      <c r="Z32" s="28">
        <f t="shared" si="1"/>
        <v>25158</v>
      </c>
      <c r="AA32" s="29">
        <f>IF(Z38=0,"- - -",Z32/Z38*100)</f>
        <v>19.894352275063657</v>
      </c>
    </row>
    <row r="33" spans="1:27" x14ac:dyDescent="0.3">
      <c r="A33" s="44" t="s">
        <v>161</v>
      </c>
      <c r="B33" s="9">
        <v>16</v>
      </c>
      <c r="C33" s="3">
        <f>IF(B38=0,"- - -",B33/B38*100)</f>
        <v>2.6890756302521011</v>
      </c>
      <c r="D33" s="2">
        <v>103</v>
      </c>
      <c r="E33" s="3">
        <f>IF(D38=0,"- - -",D33/D38*100)</f>
        <v>4.6064400715563512</v>
      </c>
      <c r="F33" s="2">
        <v>295</v>
      </c>
      <c r="G33" s="3">
        <f>IF(F38=0,"- - -",F33/F38*100)</f>
        <v>6.9493521790341575</v>
      </c>
      <c r="H33" s="2">
        <v>1712</v>
      </c>
      <c r="I33" s="3">
        <f>IF(H38=0,"- - -",H33/H38*100)</f>
        <v>10.001752643570718</v>
      </c>
      <c r="J33" s="2">
        <v>4491</v>
      </c>
      <c r="K33" s="3">
        <f>IF(J38=0,"- - -",J33/J38*100)</f>
        <v>10.640667203715111</v>
      </c>
      <c r="L33" s="2">
        <v>4087</v>
      </c>
      <c r="M33" s="3">
        <f>IF(L38=0,"- - -",L33/L38*100)</f>
        <v>12.160071407319251</v>
      </c>
      <c r="N33" s="2">
        <v>1813</v>
      </c>
      <c r="O33" s="3">
        <f>IF(N38=0,"- - -",N33/N38*100)</f>
        <v>12.219451371571072</v>
      </c>
      <c r="P33" s="2">
        <v>783</v>
      </c>
      <c r="Q33" s="3">
        <f>IF(P38=0,"- - -",P33/P38*100)</f>
        <v>13.186257999326372</v>
      </c>
      <c r="R33" s="2">
        <v>267</v>
      </c>
      <c r="S33" s="3">
        <f>IF(R38=0,"- - -",R33/R38*100)</f>
        <v>12.818050888142102</v>
      </c>
      <c r="T33" s="2">
        <v>142</v>
      </c>
      <c r="U33" s="3">
        <f>IF(T38=0,"- - -",T33/T38*100)</f>
        <v>15.707964601769911</v>
      </c>
      <c r="V33" s="2">
        <v>94</v>
      </c>
      <c r="W33" s="3">
        <f>IF(V38=0,"- - -",V33/V38*100)</f>
        <v>17.09090909090909</v>
      </c>
      <c r="X33" s="2">
        <v>326</v>
      </c>
      <c r="Y33" s="3">
        <f>IF(X38=0,"- - -",X33/X38*100)</f>
        <v>15.255030416471691</v>
      </c>
      <c r="Z33" s="28">
        <f t="shared" si="1"/>
        <v>14129</v>
      </c>
      <c r="AA33" s="29">
        <f>IF(Z38=0,"- - -",Z33/Z38*100)</f>
        <v>11.172879533125622</v>
      </c>
    </row>
    <row r="34" spans="1:27" x14ac:dyDescent="0.3">
      <c r="A34" s="44" t="s">
        <v>162</v>
      </c>
      <c r="B34" s="9">
        <v>8</v>
      </c>
      <c r="C34" s="3">
        <f>IF(B38=0,"- - -",B34/B38*100)</f>
        <v>1.3445378151260505</v>
      </c>
      <c r="D34" s="2">
        <v>31</v>
      </c>
      <c r="E34" s="3">
        <f>IF(D38=0,"- - -",D34/D38*100)</f>
        <v>1.3864042933810377</v>
      </c>
      <c r="F34" s="2">
        <v>70</v>
      </c>
      <c r="G34" s="3">
        <f>IF(F38=0,"- - -",F34/F38*100)</f>
        <v>1.6489988221436984</v>
      </c>
      <c r="H34" s="2">
        <v>536</v>
      </c>
      <c r="I34" s="3">
        <f>IF(H38=0,"- - -",H34/H38*100)</f>
        <v>3.1313898463515804</v>
      </c>
      <c r="J34" s="2">
        <v>510</v>
      </c>
      <c r="K34" s="3">
        <f>IF(J38=0,"- - -",J34/J38*100)</f>
        <v>1.2083590010898924</v>
      </c>
      <c r="L34" s="2">
        <v>293</v>
      </c>
      <c r="M34" s="3">
        <f>IF(L38=0,"- - -",L34/L38*100)</f>
        <v>0.87176435584647416</v>
      </c>
      <c r="N34" s="2">
        <v>174</v>
      </c>
      <c r="O34" s="3">
        <f>IF(N38=0,"- - -",N34/N38*100)</f>
        <v>1.1727438161353374</v>
      </c>
      <c r="P34" s="2">
        <v>39</v>
      </c>
      <c r="Q34" s="3">
        <f>IF(P38=0,"- - -",P34/P38*100)</f>
        <v>0.65678679690131359</v>
      </c>
      <c r="R34" s="2">
        <v>17</v>
      </c>
      <c r="S34" s="3">
        <f>IF(R38=0,"- - -",R34/R38*100)</f>
        <v>0.81613058089294288</v>
      </c>
      <c r="T34" s="2">
        <v>16</v>
      </c>
      <c r="U34" s="3">
        <f>IF(T38=0,"- - -",T34/T38*100)</f>
        <v>1.7699115044247788</v>
      </c>
      <c r="V34" s="2">
        <v>9</v>
      </c>
      <c r="W34" s="3">
        <f>IF(V38=0,"- - -",V34/V38*100)</f>
        <v>1.6363636363636365</v>
      </c>
      <c r="X34" s="2">
        <v>46</v>
      </c>
      <c r="Y34" s="3">
        <f>IF(X38=0,"- - -",X34/X38*100)</f>
        <v>2.1525503041647172</v>
      </c>
      <c r="Z34" s="28">
        <f t="shared" si="1"/>
        <v>1749</v>
      </c>
      <c r="AA34" s="29">
        <f>IF(Z38=0,"- - -",Z34/Z38*100)</f>
        <v>1.3830678960603522</v>
      </c>
    </row>
    <row r="35" spans="1:27" x14ac:dyDescent="0.3">
      <c r="A35" s="44" t="s">
        <v>163</v>
      </c>
      <c r="B35" s="9">
        <v>25</v>
      </c>
      <c r="C35" s="3">
        <f>IF(B38=0,"- - -",B35/B38*100)</f>
        <v>4.2016806722689077</v>
      </c>
      <c r="D35" s="2">
        <v>69</v>
      </c>
      <c r="E35" s="3">
        <f>IF(D38=0,"- - -",D35/D38*100)</f>
        <v>3.0858676207513418</v>
      </c>
      <c r="F35" s="2">
        <v>171</v>
      </c>
      <c r="G35" s="3">
        <f>IF(F38=0,"- - -",F35/F38*100)</f>
        <v>4.0282685512367493</v>
      </c>
      <c r="H35" s="2">
        <v>1125</v>
      </c>
      <c r="I35" s="3">
        <f>IF(H38=0,"- - -",H35/H38*100)</f>
        <v>6.5724133901968811</v>
      </c>
      <c r="J35" s="2">
        <v>4122</v>
      </c>
      <c r="K35" s="3">
        <f>IF(J38=0,"- - -",J35/J38*100)</f>
        <v>9.7663839264559549</v>
      </c>
      <c r="L35" s="2">
        <v>4138</v>
      </c>
      <c r="M35" s="3">
        <f>IF(L38=0,"- - -",L35/L38*100)</f>
        <v>12.311811960725974</v>
      </c>
      <c r="N35" s="2">
        <v>1579</v>
      </c>
      <c r="O35" s="3">
        <f>IF(N38=0,"- - -",N35/N38*100)</f>
        <v>10.642313136078723</v>
      </c>
      <c r="P35" s="2">
        <v>561</v>
      </c>
      <c r="Q35" s="3">
        <f>IF(P38=0,"- - -",P35/P38*100)</f>
        <v>9.4476254631188965</v>
      </c>
      <c r="R35" s="2">
        <v>189</v>
      </c>
      <c r="S35" s="3">
        <f>IF(R38=0,"- - -",R35/R38*100)</f>
        <v>9.0734517522803646</v>
      </c>
      <c r="T35" s="2">
        <v>81</v>
      </c>
      <c r="U35" s="3">
        <f>IF(T38=0,"- - -",T35/T38*100)</f>
        <v>8.9601769911504423</v>
      </c>
      <c r="V35" s="2">
        <v>52</v>
      </c>
      <c r="W35" s="3">
        <f>IF(V38=0,"- - -",V35/V38*100)</f>
        <v>9.454545454545455</v>
      </c>
      <c r="X35" s="2">
        <v>180</v>
      </c>
      <c r="Y35" s="3">
        <f>IF(X38=0,"- - -",X35/X38*100)</f>
        <v>8.4230229293401955</v>
      </c>
      <c r="Z35" s="28">
        <f t="shared" si="1"/>
        <v>12292</v>
      </c>
      <c r="AA35" s="29">
        <f>IF(Z38=0,"- - -",Z35/Z38*100)</f>
        <v>9.7202233152509123</v>
      </c>
    </row>
    <row r="36" spans="1:27" x14ac:dyDescent="0.3">
      <c r="A36" s="44" t="s">
        <v>164</v>
      </c>
      <c r="B36" s="9">
        <v>10</v>
      </c>
      <c r="C36" s="3">
        <f>IF(B38=0,"- - -",B36/B38*100)</f>
        <v>1.680672268907563</v>
      </c>
      <c r="D36" s="2">
        <v>39</v>
      </c>
      <c r="E36" s="3">
        <f>IF(D38=0,"- - -",D36/D38*100)</f>
        <v>1.7441860465116279</v>
      </c>
      <c r="F36" s="2">
        <v>80</v>
      </c>
      <c r="G36" s="3">
        <f>IF(F38=0,"- - -",F36/F38*100)</f>
        <v>1.884570082449941</v>
      </c>
      <c r="H36" s="2">
        <v>640</v>
      </c>
      <c r="I36" s="3">
        <f>IF(H38=0,"- - -",H36/H38*100)</f>
        <v>3.7389729508675584</v>
      </c>
      <c r="J36" s="2">
        <v>1605</v>
      </c>
      <c r="K36" s="3">
        <f>IF(J38=0,"- - -",J36/J38*100)</f>
        <v>3.8027768563711319</v>
      </c>
      <c r="L36" s="2">
        <v>1400</v>
      </c>
      <c r="M36" s="3">
        <f>IF(L38=0,"- - -",L36/L38*100)</f>
        <v>4.1654269562630173</v>
      </c>
      <c r="N36" s="2">
        <v>624</v>
      </c>
      <c r="O36" s="3">
        <f>IF(N38=0,"- - -",N36/N38*100)</f>
        <v>4.2057019613129336</v>
      </c>
      <c r="P36" s="2">
        <v>223</v>
      </c>
      <c r="Q36" s="3">
        <f>IF(P38=0,"- - -",P36/P38*100)</f>
        <v>3.755473223307511</v>
      </c>
      <c r="R36" s="2">
        <v>102</v>
      </c>
      <c r="S36" s="3">
        <f>IF(R38=0,"- - -",R36/R38*100)</f>
        <v>4.8967834853576573</v>
      </c>
      <c r="T36" s="2">
        <v>56</v>
      </c>
      <c r="U36" s="3">
        <f>IF(T38=0,"- - -",T36/T38*100)</f>
        <v>6.1946902654867255</v>
      </c>
      <c r="V36" s="2">
        <v>27</v>
      </c>
      <c r="W36" s="3">
        <f>IF(V38=0,"- - -",V36/V38*100)</f>
        <v>4.9090909090909092</v>
      </c>
      <c r="X36" s="2">
        <v>151</v>
      </c>
      <c r="Y36" s="3">
        <f>IF(X38=0,"- - -",X36/X38*100)</f>
        <v>7.0659803462798321</v>
      </c>
      <c r="Z36" s="28">
        <f t="shared" si="1"/>
        <v>4957</v>
      </c>
      <c r="AA36" s="29">
        <f>IF(Z38=0,"- - -",Z36/Z38*100)</f>
        <v>3.9198785367473787</v>
      </c>
    </row>
    <row r="37" spans="1:27" ht="15" thickBot="1" x14ac:dyDescent="0.35">
      <c r="A37" s="45" t="s">
        <v>138</v>
      </c>
      <c r="B37" s="10">
        <v>8</v>
      </c>
      <c r="C37" s="7">
        <f>IF(B38=0,"- - -",B37/B38*100)</f>
        <v>1.3445378151260505</v>
      </c>
      <c r="D37" s="6">
        <v>23</v>
      </c>
      <c r="E37" s="7">
        <f>IF(D38=0,"- - -",D37/D38*100)</f>
        <v>1.0286225402504472</v>
      </c>
      <c r="F37" s="6">
        <v>76</v>
      </c>
      <c r="G37" s="7">
        <f>IF(F38=0,"- - -",F37/F38*100)</f>
        <v>1.7903415783274441</v>
      </c>
      <c r="H37" s="6">
        <v>785</v>
      </c>
      <c r="I37" s="7">
        <f>IF(H38=0,"- - -",H37/H38*100)</f>
        <v>4.5860840100484896</v>
      </c>
      <c r="J37" s="6">
        <v>1254</v>
      </c>
      <c r="K37" s="7">
        <f>IF(J38=0,"- - -",J37/J38*100)</f>
        <v>2.9711415438563238</v>
      </c>
      <c r="L37" s="6">
        <v>504</v>
      </c>
      <c r="M37" s="7">
        <f>IF(L38=0,"- - -",L37/L38*100)</f>
        <v>1.4995537042546863</v>
      </c>
      <c r="N37" s="6">
        <v>146</v>
      </c>
      <c r="O37" s="7">
        <f>IF(N38=0,"- - -",N37/N38*100)</f>
        <v>0.9840264204353979</v>
      </c>
      <c r="P37" s="6">
        <v>47</v>
      </c>
      <c r="Q37" s="7">
        <f>IF(P38=0,"- - -",P37/P38*100)</f>
        <v>0.79151229370158294</v>
      </c>
      <c r="R37" s="6">
        <v>12</v>
      </c>
      <c r="S37" s="7">
        <f>IF(R38=0,"- - -",R37/R38*100)</f>
        <v>0.57609217474795971</v>
      </c>
      <c r="T37" s="6">
        <v>11</v>
      </c>
      <c r="U37" s="7">
        <f>IF(T38=0,"- - -",T37/T38*100)</f>
        <v>1.2168141592920354</v>
      </c>
      <c r="V37" s="6">
        <v>3</v>
      </c>
      <c r="W37" s="7">
        <f>IF(V38=0,"- - -",V37/V38*100)</f>
        <v>0.54545454545454553</v>
      </c>
      <c r="X37" s="6">
        <v>20</v>
      </c>
      <c r="Y37" s="7">
        <f>IF(X38=0,"- - -",X37/X38*100)</f>
        <v>0.93589143659335516</v>
      </c>
      <c r="Z37" s="30">
        <f t="shared" si="1"/>
        <v>2889</v>
      </c>
      <c r="AA37" s="31">
        <f>IF(Z38=0,"- - -",Z37/Z38*100)</f>
        <v>2.2845529741099813</v>
      </c>
    </row>
    <row r="38" spans="1:27" x14ac:dyDescent="0.3">
      <c r="A38" s="46" t="s">
        <v>153</v>
      </c>
      <c r="B38" s="14">
        <f>SUM(B27:B37)</f>
        <v>595</v>
      </c>
      <c r="C38" s="15">
        <f>IF(B38=0,"- - -",B38/B38*100)</f>
        <v>100</v>
      </c>
      <c r="D38" s="16">
        <f>SUM(D27:D37)</f>
        <v>2236</v>
      </c>
      <c r="E38" s="15">
        <f>IF(D38=0,"- - -",D38/D38*100)</f>
        <v>100</v>
      </c>
      <c r="F38" s="16">
        <f>SUM(F27:F37)</f>
        <v>4245</v>
      </c>
      <c r="G38" s="15">
        <f>IF(F38=0,"- - -",F38/F38*100)</f>
        <v>100</v>
      </c>
      <c r="H38" s="16">
        <f>SUM(H27:H37)</f>
        <v>17117</v>
      </c>
      <c r="I38" s="15">
        <f>IF(H38=0,"- - -",H38/H38*100)</f>
        <v>100</v>
      </c>
      <c r="J38" s="16">
        <f>SUM(J27:J37)</f>
        <v>42206</v>
      </c>
      <c r="K38" s="15">
        <f>IF(J38=0,"- - -",J38/J38*100)</f>
        <v>100</v>
      </c>
      <c r="L38" s="16">
        <f>SUM(L27:L37)</f>
        <v>33610</v>
      </c>
      <c r="M38" s="15">
        <f>IF(L38=0,"- - -",L38/L38*100)</f>
        <v>100</v>
      </c>
      <c r="N38" s="16">
        <f>SUM(N27:N37)</f>
        <v>14837</v>
      </c>
      <c r="O38" s="15">
        <f>IF(N38=0,"- - -",N38/N38*100)</f>
        <v>100</v>
      </c>
      <c r="P38" s="16">
        <f>SUM(P27:P37)</f>
        <v>5938</v>
      </c>
      <c r="Q38" s="15">
        <f>IF(P38=0,"- - -",P38/P38*100)</f>
        <v>100</v>
      </c>
      <c r="R38" s="16">
        <f>SUM(R27:R37)</f>
        <v>2083</v>
      </c>
      <c r="S38" s="15">
        <f>IF(R38=0,"- - -",R38/R38*100)</f>
        <v>100</v>
      </c>
      <c r="T38" s="16">
        <f>SUM(T27:T37)</f>
        <v>904</v>
      </c>
      <c r="U38" s="15">
        <f>IF(T38=0,"- - -",T38/T38*100)</f>
        <v>100</v>
      </c>
      <c r="V38" s="16">
        <f>SUM(V27:V37)</f>
        <v>550</v>
      </c>
      <c r="W38" s="15">
        <f>IF(V38=0,"- - -",V38/V38*100)</f>
        <v>100</v>
      </c>
      <c r="X38" s="16">
        <f>SUM(X27:X37)</f>
        <v>2137</v>
      </c>
      <c r="Y38" s="15">
        <f>IF(X38=0,"- - -",X38/X38*100)</f>
        <v>100</v>
      </c>
      <c r="Z38" s="22">
        <f>SUM(Z27:Z37)</f>
        <v>126458</v>
      </c>
      <c r="AA38" s="23">
        <f>IF(Z38=0,"- - -",Z38/Z38*100)</f>
        <v>100</v>
      </c>
    </row>
    <row r="39" spans="1:27" ht="15" thickBot="1" x14ac:dyDescent="0.35">
      <c r="A39" s="47" t="s">
        <v>187</v>
      </c>
      <c r="B39" s="18">
        <f>IF($Z38=0,"- - -",B38/$Z38*100)</f>
        <v>0.47051194863116608</v>
      </c>
      <c r="C39" s="19"/>
      <c r="D39" s="20">
        <f>IF($Z38=0,"- - -",D38/$Z38*100)</f>
        <v>1.7681759951920797</v>
      </c>
      <c r="E39" s="19"/>
      <c r="F39" s="20">
        <f>IF($Z38=0,"- - -",F38/$Z38*100)</f>
        <v>3.3568457511584873</v>
      </c>
      <c r="G39" s="19"/>
      <c r="H39" s="20">
        <f>IF($Z38=0,"- - -",H38/$Z38*100)</f>
        <v>13.535719369276755</v>
      </c>
      <c r="I39" s="19"/>
      <c r="J39" s="20">
        <f>IF($Z38=0,"- - -",J38/$Z38*100)</f>
        <v>33.375508073826879</v>
      </c>
      <c r="K39" s="19"/>
      <c r="L39" s="20">
        <f>IF($Z38=0,"- - -",L38/$Z38*100)</f>
        <v>26.577994274778977</v>
      </c>
      <c r="M39" s="19"/>
      <c r="N39" s="20">
        <f>IF($Z38=0,"- - -",N38/$Z38*100)</f>
        <v>11.732749213177497</v>
      </c>
      <c r="O39" s="19"/>
      <c r="P39" s="20">
        <f>IF($Z38=0,"- - -",P38/$Z38*100)</f>
        <v>4.6956301697006122</v>
      </c>
      <c r="Q39" s="19"/>
      <c r="R39" s="20">
        <f>IF($Z38=0,"- - -",R38/$Z38*100)</f>
        <v>1.6471872084012085</v>
      </c>
      <c r="S39" s="19"/>
      <c r="T39" s="20">
        <f>IF($Z38=0,"- - -",T38/$Z38*100)</f>
        <v>0.71486185136567082</v>
      </c>
      <c r="U39" s="19"/>
      <c r="V39" s="20">
        <f>IF($Z38=0,"- - -",V38/$Z38*100)</f>
        <v>0.43492701133973338</v>
      </c>
      <c r="W39" s="19"/>
      <c r="X39" s="20">
        <f>IF($Z38=0,"- - -",X38/$Z38*100)</f>
        <v>1.6898891331509274</v>
      </c>
      <c r="Y39" s="19"/>
      <c r="Z39" s="24">
        <f>IF($Z38=0,"- - -",Z38/$Z38*100)</f>
        <v>100</v>
      </c>
      <c r="AA39" s="25"/>
    </row>
    <row r="42" spans="1:27" x14ac:dyDescent="0.3">
      <c r="A42" s="1" t="s">
        <v>188</v>
      </c>
    </row>
    <row r="43" spans="1:27" ht="15" thickBot="1" x14ac:dyDescent="0.35"/>
    <row r="44" spans="1:27" x14ac:dyDescent="0.3">
      <c r="A44" s="151" t="s">
        <v>99</v>
      </c>
      <c r="B44" s="32" t="s">
        <v>195</v>
      </c>
      <c r="C44" s="33"/>
      <c r="D44" s="33" t="s">
        <v>196</v>
      </c>
      <c r="E44" s="33"/>
      <c r="F44" s="33" t="s">
        <v>197</v>
      </c>
      <c r="G44" s="33"/>
      <c r="H44" s="33" t="s">
        <v>198</v>
      </c>
      <c r="I44" s="33"/>
      <c r="J44" s="33" t="s">
        <v>199</v>
      </c>
      <c r="K44" s="33"/>
      <c r="L44" s="33" t="s">
        <v>200</v>
      </c>
      <c r="M44" s="33"/>
      <c r="N44" s="33" t="s">
        <v>201</v>
      </c>
      <c r="O44" s="33"/>
      <c r="P44" s="33" t="s">
        <v>202</v>
      </c>
      <c r="Q44" s="33"/>
      <c r="R44" s="33" t="s">
        <v>262</v>
      </c>
      <c r="S44" s="33"/>
      <c r="T44" s="35" t="s">
        <v>153</v>
      </c>
      <c r="U44" s="36"/>
    </row>
    <row r="45" spans="1:27" ht="15" thickBot="1" x14ac:dyDescent="0.35">
      <c r="A45" s="152"/>
      <c r="B45" s="37" t="s">
        <v>154</v>
      </c>
      <c r="C45" s="38" t="s">
        <v>0</v>
      </c>
      <c r="D45" s="39" t="s">
        <v>154</v>
      </c>
      <c r="E45" s="38" t="s">
        <v>0</v>
      </c>
      <c r="F45" s="39" t="s">
        <v>154</v>
      </c>
      <c r="G45" s="38" t="s">
        <v>0</v>
      </c>
      <c r="H45" s="39" t="s">
        <v>154</v>
      </c>
      <c r="I45" s="38" t="s">
        <v>0</v>
      </c>
      <c r="J45" s="39" t="s">
        <v>154</v>
      </c>
      <c r="K45" s="38" t="s">
        <v>0</v>
      </c>
      <c r="L45" s="39" t="s">
        <v>154</v>
      </c>
      <c r="M45" s="38" t="s">
        <v>0</v>
      </c>
      <c r="N45" s="39" t="s">
        <v>154</v>
      </c>
      <c r="O45" s="38" t="s">
        <v>0</v>
      </c>
      <c r="P45" s="39" t="s">
        <v>154</v>
      </c>
      <c r="Q45" s="38" t="s">
        <v>0</v>
      </c>
      <c r="R45" s="39" t="s">
        <v>154</v>
      </c>
      <c r="S45" s="38" t="s">
        <v>0</v>
      </c>
      <c r="T45" s="41" t="s">
        <v>154</v>
      </c>
      <c r="U45" s="42" t="s">
        <v>0</v>
      </c>
    </row>
    <row r="46" spans="1:27" x14ac:dyDescent="0.3">
      <c r="A46" s="43" t="s">
        <v>155</v>
      </c>
      <c r="B46" s="8">
        <v>1</v>
      </c>
      <c r="C46" s="5">
        <f>IF(B57=0,"- - -",B46/B57*100)</f>
        <v>2.3255813953488373</v>
      </c>
      <c r="D46" s="4">
        <v>43</v>
      </c>
      <c r="E46" s="5">
        <f>IF(D57=0,"- - -",D46/D57*100)</f>
        <v>8.1904761904761916</v>
      </c>
      <c r="F46" s="4">
        <v>126</v>
      </c>
      <c r="G46" s="5">
        <f>IF(F57=0,"- - -",F46/F57*100)</f>
        <v>9.6330275229357802</v>
      </c>
      <c r="H46" s="4">
        <v>1472</v>
      </c>
      <c r="I46" s="5">
        <f>IF(H57=0,"- - -",H46/H57*100)</f>
        <v>8.7686900577828073</v>
      </c>
      <c r="J46" s="4">
        <v>8950</v>
      </c>
      <c r="K46" s="5">
        <f>IF(J57=0,"- - -",J46/J57*100)</f>
        <v>9.6027982232140943</v>
      </c>
      <c r="L46" s="4">
        <v>1252</v>
      </c>
      <c r="M46" s="5">
        <f>IF(L57=0,"- - -",L46/L57*100)</f>
        <v>8.6553750432077425</v>
      </c>
      <c r="N46" s="4">
        <v>1</v>
      </c>
      <c r="O46" s="5">
        <f>IF(N57=0,"- - -",N46/N57*100)</f>
        <v>10</v>
      </c>
      <c r="P46" s="4">
        <v>2</v>
      </c>
      <c r="Q46" s="5">
        <f>IF(P57=0,"- - -",P46/P57*100)</f>
        <v>33.333333333333329</v>
      </c>
      <c r="R46" s="4">
        <v>1</v>
      </c>
      <c r="S46" s="5">
        <f>IF(R57=0,"- - -",R46/R57*100)</f>
        <v>0.89285714285714279</v>
      </c>
      <c r="T46" s="26">
        <f>B46+D46+F46+H46+J46+L46+N46+P46+R46</f>
        <v>11848</v>
      </c>
      <c r="U46" s="27">
        <f>IF(T57=0,"- - -",T46/T57*100)</f>
        <v>9.3691186006421106</v>
      </c>
    </row>
    <row r="47" spans="1:27" x14ac:dyDescent="0.3">
      <c r="A47" s="44" t="s">
        <v>156</v>
      </c>
      <c r="B47" s="9">
        <v>3</v>
      </c>
      <c r="C47" s="3">
        <f>IF(B57=0,"- - -",B47/B57*100)</f>
        <v>6.9767441860465116</v>
      </c>
      <c r="D47" s="2">
        <v>56</v>
      </c>
      <c r="E47" s="3">
        <f>IF(D57=0,"- - -",D47/D57*100)</f>
        <v>10.666666666666668</v>
      </c>
      <c r="F47" s="2">
        <v>129</v>
      </c>
      <c r="G47" s="3">
        <f>IF(F57=0,"- - -",F47/F57*100)</f>
        <v>9.862385321100918</v>
      </c>
      <c r="H47" s="2">
        <v>2084</v>
      </c>
      <c r="I47" s="3">
        <f>IF(H57=0,"- - -",H47/H57*100)</f>
        <v>12.414368261154465</v>
      </c>
      <c r="J47" s="2">
        <v>11796</v>
      </c>
      <c r="K47" s="3">
        <f>IF(J57=0,"- - -",J47/J57*100)</f>
        <v>12.65638076436128</v>
      </c>
      <c r="L47" s="2">
        <v>2120</v>
      </c>
      <c r="M47" s="3">
        <f>IF(L57=0,"- - -",L47/L57*100)</f>
        <v>14.656066367092983</v>
      </c>
      <c r="N47" s="2">
        <v>3</v>
      </c>
      <c r="O47" s="3">
        <f>IF(N57=0,"- - -",N47/N57*100)</f>
        <v>30</v>
      </c>
      <c r="P47" s="2">
        <v>0</v>
      </c>
      <c r="Q47" s="3">
        <f>IF(P57=0,"- - -",P47/P57*100)</f>
        <v>0</v>
      </c>
      <c r="R47" s="2">
        <v>0</v>
      </c>
      <c r="S47" s="3">
        <f>IF(R57=0,"- - -",R47/R57*100)</f>
        <v>0</v>
      </c>
      <c r="T47" s="26">
        <f t="shared" ref="T47:T56" si="2">B47+D47+F47+H47+J47+L47+N47+P47+R47</f>
        <v>16191</v>
      </c>
      <c r="U47" s="29">
        <f>IF(T57=0,"- - -",T47/T57*100)</f>
        <v>12.803460437457495</v>
      </c>
    </row>
    <row r="48" spans="1:27" x14ac:dyDescent="0.3">
      <c r="A48" s="44" t="s">
        <v>157</v>
      </c>
      <c r="B48" s="9">
        <v>3</v>
      </c>
      <c r="C48" s="3">
        <f>IF(B57=0,"- - -",B48/B57*100)</f>
        <v>6.9767441860465116</v>
      </c>
      <c r="D48" s="2">
        <v>85</v>
      </c>
      <c r="E48" s="3">
        <f>IF(D57=0,"- - -",D48/D57*100)</f>
        <v>16.19047619047619</v>
      </c>
      <c r="F48" s="2">
        <v>212</v>
      </c>
      <c r="G48" s="3">
        <f>IF(F57=0,"- - -",F48/F57*100)</f>
        <v>16.207951070336392</v>
      </c>
      <c r="H48" s="2">
        <v>2685</v>
      </c>
      <c r="I48" s="3">
        <f>IF(H57=0,"- - -",H48/H57*100)</f>
        <v>15.994519568713885</v>
      </c>
      <c r="J48" s="2">
        <v>16791</v>
      </c>
      <c r="K48" s="3">
        <f>IF(J57=0,"- - -",J48/J57*100)</f>
        <v>18.015707817428812</v>
      </c>
      <c r="L48" s="2">
        <v>2677</v>
      </c>
      <c r="M48" s="3">
        <f>IF(L57=0,"- - -",L48/L57*100)</f>
        <v>18.506740407881093</v>
      </c>
      <c r="N48" s="2">
        <v>0</v>
      </c>
      <c r="O48" s="3">
        <f>IF(N57=0,"- - -",N48/N57*100)</f>
        <v>0</v>
      </c>
      <c r="P48" s="2">
        <v>0</v>
      </c>
      <c r="Q48" s="3">
        <f>IF(P57=0,"- - -",P48/P57*100)</f>
        <v>0</v>
      </c>
      <c r="R48" s="2">
        <v>1</v>
      </c>
      <c r="S48" s="3">
        <f>IF(R57=0,"- - -",R48/R57*100)</f>
        <v>0.89285714285714279</v>
      </c>
      <c r="T48" s="26">
        <f t="shared" si="2"/>
        <v>22454</v>
      </c>
      <c r="U48" s="29">
        <f>IF(T57=0,"- - -",T48/T57*100)</f>
        <v>17.756092932040676</v>
      </c>
    </row>
    <row r="49" spans="1:23" x14ac:dyDescent="0.3">
      <c r="A49" s="44" t="s">
        <v>158</v>
      </c>
      <c r="B49" s="9">
        <v>4</v>
      </c>
      <c r="C49" s="3">
        <f>IF(B57=0,"- - -",B49/B57*100)</f>
        <v>9.3023255813953494</v>
      </c>
      <c r="D49" s="2">
        <v>33</v>
      </c>
      <c r="E49" s="3">
        <f>IF(D57=0,"- - -",D49/D57*100)</f>
        <v>6.2857142857142865</v>
      </c>
      <c r="F49" s="2">
        <v>78</v>
      </c>
      <c r="G49" s="3">
        <f>IF(F57=0,"- - -",F49/F57*100)</f>
        <v>5.9633027522935782</v>
      </c>
      <c r="H49" s="2">
        <v>1091</v>
      </c>
      <c r="I49" s="3">
        <f>IF(H57=0,"- - -",H49/H57*100)</f>
        <v>6.4990766664681008</v>
      </c>
      <c r="J49" s="2">
        <v>6153</v>
      </c>
      <c r="K49" s="3">
        <f>IF(J57=0,"- - -",J49/J57*100)</f>
        <v>6.6017896611660705</v>
      </c>
      <c r="L49" s="2">
        <v>1029</v>
      </c>
      <c r="M49" s="3">
        <f>IF(L57=0,"- - -",L49/L57*100)</f>
        <v>7.1137227791220186</v>
      </c>
      <c r="N49" s="2">
        <v>0</v>
      </c>
      <c r="O49" s="3">
        <f>IF(N57=0,"- - -",N49/N57*100)</f>
        <v>0</v>
      </c>
      <c r="P49" s="2">
        <v>1</v>
      </c>
      <c r="Q49" s="3">
        <f>IF(P57=0,"- - -",P49/P57*100)</f>
        <v>16.666666666666664</v>
      </c>
      <c r="R49" s="2">
        <v>0</v>
      </c>
      <c r="S49" s="3">
        <f>IF(R57=0,"- - -",R49/R57*100)</f>
        <v>0</v>
      </c>
      <c r="T49" s="26">
        <f t="shared" si="2"/>
        <v>8389</v>
      </c>
      <c r="U49" s="29">
        <f>IF(T57=0,"- - -",T49/T57*100)</f>
        <v>6.6338230875073148</v>
      </c>
    </row>
    <row r="50" spans="1:23" x14ac:dyDescent="0.3">
      <c r="A50" s="44" t="s">
        <v>159</v>
      </c>
      <c r="B50" s="9">
        <v>1</v>
      </c>
      <c r="C50" s="3">
        <f>IF(B57=0,"- - -",B50/B57*100)</f>
        <v>2.3255813953488373</v>
      </c>
      <c r="D50" s="2">
        <v>48</v>
      </c>
      <c r="E50" s="3">
        <f>IF(D57=0,"- - -",D50/D57*100)</f>
        <v>9.1428571428571423</v>
      </c>
      <c r="F50" s="2">
        <v>128</v>
      </c>
      <c r="G50" s="3">
        <f>IF(F57=0,"- - -",F50/F57*100)</f>
        <v>9.7859327217125376</v>
      </c>
      <c r="H50" s="2">
        <v>865</v>
      </c>
      <c r="I50" s="3">
        <f>IF(H57=0,"- - -",H50/H57*100)</f>
        <v>5.1527968070530772</v>
      </c>
      <c r="J50" s="2">
        <v>4712</v>
      </c>
      <c r="K50" s="3">
        <f>IF(J57=0,"- - -",J50/J57*100)</f>
        <v>5.055685500311152</v>
      </c>
      <c r="L50" s="2">
        <v>645</v>
      </c>
      <c r="M50" s="3">
        <f>IF(L57=0,"- - -",L50/L57*100)</f>
        <v>4.4590390597995162</v>
      </c>
      <c r="N50" s="2">
        <v>0</v>
      </c>
      <c r="O50" s="3">
        <f>IF(N57=0,"- - -",N50/N57*100)</f>
        <v>0</v>
      </c>
      <c r="P50" s="2">
        <v>1</v>
      </c>
      <c r="Q50" s="3">
        <f>IF(P57=0,"- - -",P50/P57*100)</f>
        <v>16.666666666666664</v>
      </c>
      <c r="R50" s="2">
        <v>2</v>
      </c>
      <c r="S50" s="3">
        <f>IF(R57=0,"- - -",R50/R57*100)</f>
        <v>1.7857142857142856</v>
      </c>
      <c r="T50" s="26">
        <f t="shared" si="2"/>
        <v>6402</v>
      </c>
      <c r="U50" s="29">
        <f>IF(T57=0,"- - -",T50/T57*100)</f>
        <v>5.0625504119944962</v>
      </c>
    </row>
    <row r="51" spans="1:23" x14ac:dyDescent="0.3">
      <c r="A51" s="44" t="s">
        <v>160</v>
      </c>
      <c r="B51" s="9">
        <v>2</v>
      </c>
      <c r="C51" s="3">
        <f>IF(B57=0,"- - -",B51/B57*100)</f>
        <v>4.6511627906976747</v>
      </c>
      <c r="D51" s="2">
        <v>112</v>
      </c>
      <c r="E51" s="3">
        <f>IF(D57=0,"- - -",D51/D57*100)</f>
        <v>21.333333333333336</v>
      </c>
      <c r="F51" s="2">
        <v>297</v>
      </c>
      <c r="G51" s="3">
        <f>IF(F57=0,"- - -",F51/F57*100)</f>
        <v>22.706422018348622</v>
      </c>
      <c r="H51" s="2">
        <v>3555</v>
      </c>
      <c r="I51" s="3">
        <f>IF(H57=0,"- - -",H51/H57*100)</f>
        <v>21.177101328408888</v>
      </c>
      <c r="J51" s="2">
        <v>17601</v>
      </c>
      <c r="K51" s="3">
        <f>IF(J57=0,"- - -",J51/J57*100)</f>
        <v>18.88478788008841</v>
      </c>
      <c r="L51" s="2">
        <v>3586</v>
      </c>
      <c r="M51" s="3">
        <f>IF(L57=0,"- - -",L51/L57*100)</f>
        <v>24.79087452471483</v>
      </c>
      <c r="N51" s="2">
        <v>1</v>
      </c>
      <c r="O51" s="3">
        <f>IF(N57=0,"- - -",N51/N57*100)</f>
        <v>10</v>
      </c>
      <c r="P51" s="2">
        <v>0</v>
      </c>
      <c r="Q51" s="3">
        <f>IF(P57=0,"- - -",P51/P57*100)</f>
        <v>0</v>
      </c>
      <c r="R51" s="2">
        <v>4</v>
      </c>
      <c r="S51" s="3">
        <f>IF(R57=0,"- - -",R51/R57*100)</f>
        <v>3.5714285714285712</v>
      </c>
      <c r="T51" s="26">
        <f t="shared" si="2"/>
        <v>25158</v>
      </c>
      <c r="U51" s="29">
        <f>IF(T57=0,"- - -",T51/T57*100)</f>
        <v>19.894352275063657</v>
      </c>
    </row>
    <row r="52" spans="1:23" x14ac:dyDescent="0.3">
      <c r="A52" s="44" t="s">
        <v>161</v>
      </c>
      <c r="B52" s="9">
        <v>3</v>
      </c>
      <c r="C52" s="3">
        <f>IF(B57=0,"- - -",B52/B57*100)</f>
        <v>6.9767441860465116</v>
      </c>
      <c r="D52" s="2">
        <v>53</v>
      </c>
      <c r="E52" s="3">
        <f>IF(D57=0,"- - -",D52/D57*100)</f>
        <v>10.095238095238095</v>
      </c>
      <c r="F52" s="2">
        <v>120</v>
      </c>
      <c r="G52" s="3">
        <f>IF(F57=0,"- - -",F52/F57*100)</f>
        <v>9.1743119266055047</v>
      </c>
      <c r="H52" s="2">
        <v>1942</v>
      </c>
      <c r="I52" s="3">
        <f>IF(H57=0,"- - -",H52/H57*100)</f>
        <v>11.568475606123787</v>
      </c>
      <c r="J52" s="2">
        <v>10575</v>
      </c>
      <c r="K52" s="3">
        <f>IF(J57=0,"- - -",J52/J57*100)</f>
        <v>11.346323040278106</v>
      </c>
      <c r="L52" s="2">
        <v>1327</v>
      </c>
      <c r="M52" s="3">
        <f>IF(L57=0,"- - -",L52/L57*100)</f>
        <v>9.1738679571379205</v>
      </c>
      <c r="N52" s="2">
        <v>3</v>
      </c>
      <c r="O52" s="3">
        <f>IF(N57=0,"- - -",N52/N57*100)</f>
        <v>30</v>
      </c>
      <c r="P52" s="2">
        <v>2</v>
      </c>
      <c r="Q52" s="3">
        <f>IF(P57=0,"- - -",P52/P57*100)</f>
        <v>33.333333333333329</v>
      </c>
      <c r="R52" s="2">
        <v>104</v>
      </c>
      <c r="S52" s="3">
        <f>IF(R57=0,"- - -",R52/R57*100)</f>
        <v>92.857142857142861</v>
      </c>
      <c r="T52" s="26">
        <f t="shared" si="2"/>
        <v>14129</v>
      </c>
      <c r="U52" s="29">
        <f>IF(T57=0,"- - -",T52/T57*100)</f>
        <v>11.172879533125622</v>
      </c>
    </row>
    <row r="53" spans="1:23" x14ac:dyDescent="0.3">
      <c r="A53" s="44" t="s">
        <v>162</v>
      </c>
      <c r="B53" s="9">
        <v>0</v>
      </c>
      <c r="C53" s="3">
        <f>IF(B57=0,"- - -",B53/B57*100)</f>
        <v>0</v>
      </c>
      <c r="D53" s="2">
        <v>3</v>
      </c>
      <c r="E53" s="3">
        <f>IF(D57=0,"- - -",D53/D57*100)</f>
        <v>0.5714285714285714</v>
      </c>
      <c r="F53" s="2">
        <v>4</v>
      </c>
      <c r="G53" s="3">
        <f>IF(F57=0,"- - -",F53/F57*100)</f>
        <v>0.3058103975535168</v>
      </c>
      <c r="H53" s="2">
        <v>266</v>
      </c>
      <c r="I53" s="3">
        <f>IF(H57=0,"- - -",H53/H57*100)</f>
        <v>1.5845594805504257</v>
      </c>
      <c r="J53" s="2">
        <v>1335</v>
      </c>
      <c r="K53" s="3">
        <f>IF(J57=0,"- - -",J53/J57*100)</f>
        <v>1.4323726958648955</v>
      </c>
      <c r="L53" s="2">
        <v>141</v>
      </c>
      <c r="M53" s="3">
        <f>IF(L57=0,"- - -",L53/L57*100)</f>
        <v>0.97476667818873142</v>
      </c>
      <c r="N53" s="2">
        <v>0</v>
      </c>
      <c r="O53" s="3">
        <f>IF(N57=0,"- - -",N53/N57*100)</f>
        <v>0</v>
      </c>
      <c r="P53" s="2">
        <v>0</v>
      </c>
      <c r="Q53" s="3">
        <f>IF(P57=0,"- - -",P53/P57*100)</f>
        <v>0</v>
      </c>
      <c r="R53" s="2">
        <v>0</v>
      </c>
      <c r="S53" s="3">
        <f>IF(R57=0,"- - -",R53/R57*100)</f>
        <v>0</v>
      </c>
      <c r="T53" s="26">
        <f t="shared" si="2"/>
        <v>1749</v>
      </c>
      <c r="U53" s="29">
        <f>IF(T57=0,"- - -",T53/T57*100)</f>
        <v>1.3830678960603522</v>
      </c>
    </row>
    <row r="54" spans="1:23" x14ac:dyDescent="0.3">
      <c r="A54" s="44" t="s">
        <v>163</v>
      </c>
      <c r="B54" s="9">
        <v>0</v>
      </c>
      <c r="C54" s="3">
        <f>IF(B57=0,"- - -",B54/B57*100)</f>
        <v>0</v>
      </c>
      <c r="D54" s="2">
        <v>73</v>
      </c>
      <c r="E54" s="3">
        <f>IF(D57=0,"- - -",D54/D57*100)</f>
        <v>13.904761904761905</v>
      </c>
      <c r="F54" s="2">
        <v>151</v>
      </c>
      <c r="G54" s="3">
        <f>IF(F57=0,"- - -",F54/F57*100)</f>
        <v>11.544342507645259</v>
      </c>
      <c r="H54" s="2">
        <v>1802</v>
      </c>
      <c r="I54" s="3">
        <f>IF(H57=0,"- - -",H54/H57*100)</f>
        <v>10.734496932149879</v>
      </c>
      <c r="J54" s="2">
        <v>9405</v>
      </c>
      <c r="K54" s="3">
        <f>IF(J57=0,"- - -",J54/J57*100)</f>
        <v>10.090985171992017</v>
      </c>
      <c r="L54" s="2">
        <v>859</v>
      </c>
      <c r="M54" s="3">
        <f>IF(L57=0,"- - -",L54/L57*100)</f>
        <v>5.9384721742136195</v>
      </c>
      <c r="N54" s="2">
        <v>2</v>
      </c>
      <c r="O54" s="3">
        <f>IF(N57=0,"- - -",N54/N57*100)</f>
        <v>20</v>
      </c>
      <c r="P54" s="2">
        <v>0</v>
      </c>
      <c r="Q54" s="3">
        <f>IF(P57=0,"- - -",P54/P57*100)</f>
        <v>0</v>
      </c>
      <c r="R54" s="2">
        <v>0</v>
      </c>
      <c r="S54" s="3">
        <f>IF(R57=0,"- - -",R54/R57*100)</f>
        <v>0</v>
      </c>
      <c r="T54" s="26">
        <f t="shared" si="2"/>
        <v>12292</v>
      </c>
      <c r="U54" s="29">
        <f>IF(T57=0,"- - -",T54/T57*100)</f>
        <v>9.7202233152509123</v>
      </c>
    </row>
    <row r="55" spans="1:23" x14ac:dyDescent="0.3">
      <c r="A55" s="44" t="s">
        <v>164</v>
      </c>
      <c r="B55" s="9">
        <v>26</v>
      </c>
      <c r="C55" s="3">
        <f>IF(B57=0,"- - -",B55/B57*100)</f>
        <v>60.465116279069761</v>
      </c>
      <c r="D55" s="2">
        <v>13</v>
      </c>
      <c r="E55" s="3">
        <f>IF(D57=0,"- - -",D55/D57*100)</f>
        <v>2.4761904761904763</v>
      </c>
      <c r="F55" s="2">
        <v>56</v>
      </c>
      <c r="G55" s="3">
        <f>IF(F57=0,"- - -",F55/F57*100)</f>
        <v>4.281345565749235</v>
      </c>
      <c r="H55" s="2">
        <v>682</v>
      </c>
      <c r="I55" s="3">
        <f>IF(H57=0,"- - -",H55/H57*100)</f>
        <v>4.0626675403586106</v>
      </c>
      <c r="J55" s="2">
        <v>3700</v>
      </c>
      <c r="K55" s="3">
        <f>IF(J57=0,"- - -",J55/J57*100)</f>
        <v>3.9698718911611337</v>
      </c>
      <c r="L55" s="2">
        <v>480</v>
      </c>
      <c r="M55" s="3">
        <f>IF(L57=0,"- - -",L55/L57*100)</f>
        <v>3.3183546491531284</v>
      </c>
      <c r="N55" s="2">
        <v>0</v>
      </c>
      <c r="O55" s="3">
        <f>IF(N57=0,"- - -",N55/N57*100)</f>
        <v>0</v>
      </c>
      <c r="P55" s="2">
        <v>0</v>
      </c>
      <c r="Q55" s="3">
        <f>IF(P57=0,"- - -",P55/P57*100)</f>
        <v>0</v>
      </c>
      <c r="R55" s="2">
        <v>0</v>
      </c>
      <c r="S55" s="3">
        <f>IF(R57=0,"- - -",R55/R57*100)</f>
        <v>0</v>
      </c>
      <c r="T55" s="26">
        <f t="shared" si="2"/>
        <v>4957</v>
      </c>
      <c r="U55" s="29">
        <f>IF(T57=0,"- - -",T55/T57*100)</f>
        <v>3.9198785367473787</v>
      </c>
    </row>
    <row r="56" spans="1:23" ht="15" thickBot="1" x14ac:dyDescent="0.35">
      <c r="A56" s="45" t="s">
        <v>138</v>
      </c>
      <c r="B56" s="10">
        <v>0</v>
      </c>
      <c r="C56" s="7">
        <f>IF(B57=0,"- - -",B56/B57*100)</f>
        <v>0</v>
      </c>
      <c r="D56" s="6">
        <v>6</v>
      </c>
      <c r="E56" s="7">
        <f>IF(D57=0,"- - -",D56/D57*100)</f>
        <v>1.1428571428571428</v>
      </c>
      <c r="F56" s="6">
        <v>7</v>
      </c>
      <c r="G56" s="7">
        <f>IF(F57=0,"- - -",F56/F57*100)</f>
        <v>0.53516819571865437</v>
      </c>
      <c r="H56" s="6">
        <v>343</v>
      </c>
      <c r="I56" s="7">
        <f>IF(H57=0,"- - -",H56/H57*100)</f>
        <v>2.0432477512360756</v>
      </c>
      <c r="J56" s="6">
        <v>2184</v>
      </c>
      <c r="K56" s="7">
        <f>IF(J57=0,"- - -",J56/J57*100)</f>
        <v>2.3432973541340316</v>
      </c>
      <c r="L56" s="6">
        <v>349</v>
      </c>
      <c r="M56" s="7">
        <f>IF(L57=0,"- - -",L56/L57*100)</f>
        <v>2.4127203594884206</v>
      </c>
      <c r="N56" s="6">
        <v>0</v>
      </c>
      <c r="O56" s="7">
        <f>IF(N57=0,"- - -",N56/N57*100)</f>
        <v>0</v>
      </c>
      <c r="P56" s="6">
        <v>0</v>
      </c>
      <c r="Q56" s="7">
        <f>IF(P57=0,"- - -",P56/P57*100)</f>
        <v>0</v>
      </c>
      <c r="R56" s="6">
        <v>0</v>
      </c>
      <c r="S56" s="7">
        <f>IF(R57=0,"- - -",R56/R57*100)</f>
        <v>0</v>
      </c>
      <c r="T56" s="26">
        <f t="shared" si="2"/>
        <v>2889</v>
      </c>
      <c r="U56" s="31">
        <f>IF(T57=0,"- - -",T56/T57*100)</f>
        <v>2.2845529741099813</v>
      </c>
    </row>
    <row r="57" spans="1:23" x14ac:dyDescent="0.3">
      <c r="A57" s="46" t="s">
        <v>153</v>
      </c>
      <c r="B57" s="14">
        <f>SUM(B46:B56)</f>
        <v>43</v>
      </c>
      <c r="C57" s="15">
        <f>IF(B57=0,"- - -",B57/B57*100)</f>
        <v>100</v>
      </c>
      <c r="D57" s="16">
        <f>SUM(D46:D56)</f>
        <v>525</v>
      </c>
      <c r="E57" s="15">
        <f>IF(D57=0,"- - -",D57/D57*100)</f>
        <v>100</v>
      </c>
      <c r="F57" s="16">
        <f>SUM(F46:F56)</f>
        <v>1308</v>
      </c>
      <c r="G57" s="15">
        <f>IF(F57=0,"- - -",F57/F57*100)</f>
        <v>100</v>
      </c>
      <c r="H57" s="16">
        <f>SUM(H46:H56)</f>
        <v>16787</v>
      </c>
      <c r="I57" s="15">
        <f>IF(H57=0,"- - -",H57/H57*100)</f>
        <v>100</v>
      </c>
      <c r="J57" s="16">
        <f>SUM(J46:J56)</f>
        <v>93202</v>
      </c>
      <c r="K57" s="15">
        <f>IF(J57=0,"- - -",J57/J57*100)</f>
        <v>100</v>
      </c>
      <c r="L57" s="16">
        <f>SUM(L46:L56)</f>
        <v>14465</v>
      </c>
      <c r="M57" s="15">
        <f>IF(L57=0,"- - -",L57/L57*100)</f>
        <v>100</v>
      </c>
      <c r="N57" s="16">
        <f>SUM(N46:N56)</f>
        <v>10</v>
      </c>
      <c r="O57" s="15">
        <f>IF(N57=0,"- - -",N57/N57*100)</f>
        <v>100</v>
      </c>
      <c r="P57" s="16">
        <f>SUM(P46:P56)</f>
        <v>6</v>
      </c>
      <c r="Q57" s="15">
        <f>IF(P57=0,"- - -",P57/P57*100)</f>
        <v>100</v>
      </c>
      <c r="R57" s="16">
        <f>SUM(R46:R56)</f>
        <v>112</v>
      </c>
      <c r="S57" s="15">
        <f>IF(R57=0,"- - -",R57/R57*100)</f>
        <v>100</v>
      </c>
      <c r="T57" s="22">
        <f>SUM(T46:T56)</f>
        <v>126458</v>
      </c>
      <c r="U57" s="23">
        <f>IF(T57=0,"- - -",T57/T57*100)</f>
        <v>100</v>
      </c>
    </row>
    <row r="58" spans="1:23" ht="15" thickBot="1" x14ac:dyDescent="0.35">
      <c r="A58" s="47" t="s">
        <v>567</v>
      </c>
      <c r="B58" s="18">
        <f>IF($T57=0,"- - -",B57/$T57*100)</f>
        <v>3.4003384522924611E-2</v>
      </c>
      <c r="C58" s="19"/>
      <c r="D58" s="20">
        <f>IF($T57=0,"- - -",D57/$T57*100)</f>
        <v>0.41515760173338179</v>
      </c>
      <c r="E58" s="19"/>
      <c r="F58" s="20">
        <f>IF($T57=0,"- - -",F57/$T57*100)</f>
        <v>1.0343355106043113</v>
      </c>
      <c r="G58" s="19"/>
      <c r="H58" s="20">
        <f>IF($T57=0,"- - -",H57/$T57*100)</f>
        <v>13.274763162472917</v>
      </c>
      <c r="I58" s="19"/>
      <c r="J58" s="20">
        <f>IF($T57=0,"- - -",J57/$T57*100)</f>
        <v>73.701940565246957</v>
      </c>
      <c r="K58" s="19"/>
      <c r="L58" s="20">
        <f>IF($T57=0,"- - -",L57/$T57*100)</f>
        <v>11.438580398234988</v>
      </c>
      <c r="M58" s="19"/>
      <c r="N58" s="20">
        <f>IF($T57=0,"- - -",N57/$T57*100)</f>
        <v>7.9077638425406067E-3</v>
      </c>
      <c r="O58" s="19"/>
      <c r="P58" s="20">
        <f>IF($T57=0,"- - -",P57/$T57*100)</f>
        <v>4.7446583055243642E-3</v>
      </c>
      <c r="Q58" s="19"/>
      <c r="R58" s="20">
        <f>IF($T57=0,"- - -",R57/$T57*100)</f>
        <v>8.85669550364548E-2</v>
      </c>
      <c r="S58" s="19"/>
      <c r="T58" s="24">
        <f>IF($T57=0,"- - -",T57/$T57*100)</f>
        <v>100</v>
      </c>
      <c r="U58" s="25"/>
    </row>
    <row r="61" spans="1:23" x14ac:dyDescent="0.3">
      <c r="A61" s="1" t="s">
        <v>204</v>
      </c>
    </row>
    <row r="62" spans="1:23" ht="15" thickBot="1" x14ac:dyDescent="0.35"/>
    <row r="63" spans="1:23" x14ac:dyDescent="0.3">
      <c r="A63" s="151" t="s">
        <v>99</v>
      </c>
      <c r="B63" s="32" t="s">
        <v>213</v>
      </c>
      <c r="C63" s="33"/>
      <c r="D63" s="32" t="s">
        <v>214</v>
      </c>
      <c r="E63" s="33"/>
      <c r="F63" s="32" t="s">
        <v>215</v>
      </c>
      <c r="G63" s="33"/>
      <c r="H63" s="32" t="s">
        <v>216</v>
      </c>
      <c r="I63" s="33"/>
      <c r="J63" s="32" t="s">
        <v>217</v>
      </c>
      <c r="K63" s="33"/>
      <c r="L63" s="32" t="s">
        <v>218</v>
      </c>
      <c r="M63" s="33"/>
      <c r="N63" s="32" t="s">
        <v>219</v>
      </c>
      <c r="O63" s="33"/>
      <c r="P63" s="32" t="s">
        <v>220</v>
      </c>
      <c r="Q63" s="33"/>
      <c r="R63" s="32" t="s">
        <v>221</v>
      </c>
      <c r="S63" s="33"/>
      <c r="T63" s="32" t="s">
        <v>222</v>
      </c>
      <c r="U63" s="33"/>
      <c r="V63" s="35" t="s">
        <v>153</v>
      </c>
      <c r="W63" s="36"/>
    </row>
    <row r="64" spans="1:23" ht="15" thickBot="1" x14ac:dyDescent="0.35">
      <c r="A64" s="152"/>
      <c r="B64" s="37" t="s">
        <v>154</v>
      </c>
      <c r="C64" s="38" t="s">
        <v>0</v>
      </c>
      <c r="D64" s="39" t="s">
        <v>154</v>
      </c>
      <c r="E64" s="38" t="s">
        <v>0</v>
      </c>
      <c r="F64" s="39" t="s">
        <v>154</v>
      </c>
      <c r="G64" s="38" t="s">
        <v>0</v>
      </c>
      <c r="H64" s="39" t="s">
        <v>154</v>
      </c>
      <c r="I64" s="38" t="s">
        <v>0</v>
      </c>
      <c r="J64" s="39" t="s">
        <v>154</v>
      </c>
      <c r="K64" s="38" t="s">
        <v>0</v>
      </c>
      <c r="L64" s="39" t="s">
        <v>154</v>
      </c>
      <c r="M64" s="38" t="s">
        <v>0</v>
      </c>
      <c r="N64" s="39" t="s">
        <v>154</v>
      </c>
      <c r="O64" s="38" t="s">
        <v>0</v>
      </c>
      <c r="P64" s="39" t="s">
        <v>154</v>
      </c>
      <c r="Q64" s="38" t="s">
        <v>0</v>
      </c>
      <c r="R64" s="39" t="s">
        <v>154</v>
      </c>
      <c r="S64" s="38" t="s">
        <v>0</v>
      </c>
      <c r="T64" s="39" t="s">
        <v>154</v>
      </c>
      <c r="U64" s="38" t="s">
        <v>0</v>
      </c>
      <c r="V64" s="41" t="s">
        <v>154</v>
      </c>
      <c r="W64" s="42" t="s">
        <v>0</v>
      </c>
    </row>
    <row r="65" spans="1:23" x14ac:dyDescent="0.3">
      <c r="A65" s="43" t="s">
        <v>155</v>
      </c>
      <c r="B65" s="8">
        <v>2</v>
      </c>
      <c r="C65" s="5">
        <f>IF(B76=0,"- - -",B65/B76*100)</f>
        <v>3.5087719298245612</v>
      </c>
      <c r="D65" s="4">
        <v>312</v>
      </c>
      <c r="E65" s="5">
        <f>IF(D76=0,"- - -",D65/D76*100)</f>
        <v>7.7438570364854797</v>
      </c>
      <c r="F65" s="4">
        <v>2043</v>
      </c>
      <c r="G65" s="5">
        <f>IF(F76=0,"- - -",F65/F76*100)</f>
        <v>9.9990211433046206</v>
      </c>
      <c r="H65" s="4">
        <v>4988</v>
      </c>
      <c r="I65" s="5">
        <f>IF(H76=0,"- - -",H65/H76*100)</f>
        <v>10.933561298524802</v>
      </c>
      <c r="J65" s="4">
        <v>3360</v>
      </c>
      <c r="K65" s="5">
        <f>IF(J76=0,"- - -",J65/J76*100)</f>
        <v>8.7327164985965275</v>
      </c>
      <c r="L65" s="4">
        <v>965</v>
      </c>
      <c r="M65" s="5">
        <f>IF(L76=0,"- - -",L65/L76*100)</f>
        <v>6.4539860888175493</v>
      </c>
      <c r="N65" s="4">
        <v>172</v>
      </c>
      <c r="O65" s="5">
        <f>IF(N76=0,"- - -",N65/N76*100)</f>
        <v>6.209386281588448</v>
      </c>
      <c r="P65" s="4">
        <v>6</v>
      </c>
      <c r="Q65" s="5">
        <f>IF(P76=0,"- - -",P65/P76*100)</f>
        <v>5.1724137931034484</v>
      </c>
      <c r="R65" s="4">
        <v>0</v>
      </c>
      <c r="S65" s="5">
        <f>IF(R76=0,"- - -",R65/R76*100)</f>
        <v>0</v>
      </c>
      <c r="T65" s="4">
        <v>0</v>
      </c>
      <c r="U65" s="5" t="str">
        <f>IF(T76=0,"- - -",T65/T76*100)</f>
        <v>- - -</v>
      </c>
      <c r="V65" s="26">
        <f>B65+D65+F65+H65+J65+L65+N65+P65+R65+T65</f>
        <v>11848</v>
      </c>
      <c r="W65" s="27">
        <f>IF(V76=0,"- - -",V65/V76*100)</f>
        <v>9.3691186006421106</v>
      </c>
    </row>
    <row r="66" spans="1:23" x14ac:dyDescent="0.3">
      <c r="A66" s="44" t="s">
        <v>156</v>
      </c>
      <c r="B66" s="9">
        <v>8</v>
      </c>
      <c r="C66" s="3">
        <f>IF(B76=0,"- - -",B66/B76*100)</f>
        <v>14.035087719298245</v>
      </c>
      <c r="D66" s="2">
        <v>485</v>
      </c>
      <c r="E66" s="3">
        <f>IF(D76=0,"- - -",D66/D76*100)</f>
        <v>12.037726482998263</v>
      </c>
      <c r="F66" s="2">
        <v>2405</v>
      </c>
      <c r="G66" s="3">
        <f>IF(F76=0,"- - -",F66/F76*100)</f>
        <v>11.770751761942051</v>
      </c>
      <c r="H66" s="2">
        <v>6257</v>
      </c>
      <c r="I66" s="3">
        <f>IF(H76=0,"- - -",H66/H76*100)</f>
        <v>13.715175029043641</v>
      </c>
      <c r="J66" s="2">
        <v>5139</v>
      </c>
      <c r="K66" s="3">
        <f>IF(J76=0,"- - -",J66/J76*100)</f>
        <v>13.356378001871297</v>
      </c>
      <c r="L66" s="2">
        <v>1641</v>
      </c>
      <c r="M66" s="3">
        <f>IF(L76=0,"- - -",L66/L76*100)</f>
        <v>10.975120385232746</v>
      </c>
      <c r="N66" s="2">
        <v>246</v>
      </c>
      <c r="O66" s="3">
        <f>IF(N76=0,"- - -",N66/N76*100)</f>
        <v>8.8808664259927799</v>
      </c>
      <c r="P66" s="2">
        <v>10</v>
      </c>
      <c r="Q66" s="3">
        <f>IF(P76=0,"- - -",P66/P76*100)</f>
        <v>8.6206896551724146</v>
      </c>
      <c r="R66" s="2">
        <v>0</v>
      </c>
      <c r="S66" s="3">
        <f>IF(R76=0,"- - -",R66/R76*100)</f>
        <v>0</v>
      </c>
      <c r="T66" s="2">
        <v>0</v>
      </c>
      <c r="U66" s="3" t="str">
        <f>IF(T76=0,"- - -",T66/T76*100)</f>
        <v>- - -</v>
      </c>
      <c r="V66" s="26">
        <f t="shared" ref="V66:V75" si="3">B66+D66+F66+H66+J66+L66+N66+P66+R66+T66</f>
        <v>16191</v>
      </c>
      <c r="W66" s="29">
        <f>IF(V76=0,"- - -",V66/V76*100)</f>
        <v>12.803460437457495</v>
      </c>
    </row>
    <row r="67" spans="1:23" x14ac:dyDescent="0.3">
      <c r="A67" s="44" t="s">
        <v>157</v>
      </c>
      <c r="B67" s="9">
        <v>11</v>
      </c>
      <c r="C67" s="3">
        <f>IF(B76=0,"- - -",B67/B76*100)</f>
        <v>19.298245614035086</v>
      </c>
      <c r="D67" s="2">
        <v>539</v>
      </c>
      <c r="E67" s="3">
        <f>IF(D76=0,"- - -",D67/D76*100)</f>
        <v>13.378009431620749</v>
      </c>
      <c r="F67" s="2">
        <v>3589</v>
      </c>
      <c r="G67" s="3">
        <f>IF(F76=0,"- - -",F67/F76*100)</f>
        <v>17.565583398590444</v>
      </c>
      <c r="H67" s="2">
        <v>8580</v>
      </c>
      <c r="I67" s="3">
        <f>IF(H76=0,"- - -",H67/H76*100)</f>
        <v>18.807128296179389</v>
      </c>
      <c r="J67" s="2">
        <v>6935</v>
      </c>
      <c r="K67" s="3">
        <f>IF(J76=0,"- - -",J67/J76*100)</f>
        <v>18.024222892192533</v>
      </c>
      <c r="L67" s="2">
        <v>2404</v>
      </c>
      <c r="M67" s="3">
        <f>IF(L76=0,"- - -",L67/L76*100)</f>
        <v>16.078116639914391</v>
      </c>
      <c r="N67" s="2">
        <v>385</v>
      </c>
      <c r="O67" s="3">
        <f>IF(N76=0,"- - -",N67/N76*100)</f>
        <v>13.898916967509026</v>
      </c>
      <c r="P67" s="2">
        <v>11</v>
      </c>
      <c r="Q67" s="3">
        <f>IF(P76=0,"- - -",P67/P76*100)</f>
        <v>9.4827586206896548</v>
      </c>
      <c r="R67" s="2">
        <v>0</v>
      </c>
      <c r="S67" s="3">
        <f>IF(R76=0,"- - -",R67/R76*100)</f>
        <v>0</v>
      </c>
      <c r="T67" s="2">
        <v>0</v>
      </c>
      <c r="U67" s="3" t="str">
        <f>IF(T76=0,"- - -",T67/T76*100)</f>
        <v>- - -</v>
      </c>
      <c r="V67" s="26">
        <f t="shared" si="3"/>
        <v>22454</v>
      </c>
      <c r="W67" s="29">
        <f>IF(V76=0,"- - -",V67/V76*100)</f>
        <v>17.756092932040676</v>
      </c>
    </row>
    <row r="68" spans="1:23" x14ac:dyDescent="0.3">
      <c r="A68" s="44" t="s">
        <v>158</v>
      </c>
      <c r="B68" s="9">
        <v>0</v>
      </c>
      <c r="C68" s="3">
        <f>IF(B76=0,"- - -",B68/B76*100)</f>
        <v>0</v>
      </c>
      <c r="D68" s="2">
        <v>183</v>
      </c>
      <c r="E68" s="3">
        <f>IF(D76=0,"- - -",D68/D76*100)</f>
        <v>4.5420699925539836</v>
      </c>
      <c r="F68" s="2">
        <v>1206</v>
      </c>
      <c r="G68" s="3">
        <f>IF(F76=0,"- - -",F68/F76*100)</f>
        <v>5.9025058731401723</v>
      </c>
      <c r="H68" s="2">
        <v>3365</v>
      </c>
      <c r="I68" s="3">
        <f>IF(H76=0,"- - -",H68/H76*100)</f>
        <v>7.3759891278139449</v>
      </c>
      <c r="J68" s="2">
        <v>2719</v>
      </c>
      <c r="K68" s="3">
        <f>IF(J76=0,"- - -",J68/J76*100)</f>
        <v>7.0667429046678443</v>
      </c>
      <c r="L68" s="2">
        <v>778</v>
      </c>
      <c r="M68" s="3">
        <f>IF(L76=0,"- - -",L68/L76*100)</f>
        <v>5.2033172819689675</v>
      </c>
      <c r="N68" s="2">
        <v>133</v>
      </c>
      <c r="O68" s="3">
        <f>IF(N76=0,"- - -",N68/N76*100)</f>
        <v>4.8014440433212995</v>
      </c>
      <c r="P68" s="2">
        <v>4</v>
      </c>
      <c r="Q68" s="3">
        <f>IF(P76=0,"- - -",P68/P76*100)</f>
        <v>3.4482758620689653</v>
      </c>
      <c r="R68" s="2">
        <v>1</v>
      </c>
      <c r="S68" s="3">
        <f>IF(R76=0,"- - -",R68/R76*100)</f>
        <v>20</v>
      </c>
      <c r="T68" s="2">
        <v>0</v>
      </c>
      <c r="U68" s="3" t="str">
        <f>IF(T76=0,"- - -",T68/T76*100)</f>
        <v>- - -</v>
      </c>
      <c r="V68" s="26">
        <f t="shared" si="3"/>
        <v>8389</v>
      </c>
      <c r="W68" s="29">
        <f>IF(V76=0,"- - -",V68/V76*100)</f>
        <v>6.6338230875073148</v>
      </c>
    </row>
    <row r="69" spans="1:23" x14ac:dyDescent="0.3">
      <c r="A69" s="44" t="s">
        <v>159</v>
      </c>
      <c r="B69" s="9">
        <v>1</v>
      </c>
      <c r="C69" s="3">
        <f>IF(B76=0,"- - -",B69/B76*100)</f>
        <v>1.7543859649122806</v>
      </c>
      <c r="D69" s="2">
        <v>105</v>
      </c>
      <c r="E69" s="3">
        <f>IF(D76=0,"- - -",D69/D76*100)</f>
        <v>2.6061057334326136</v>
      </c>
      <c r="F69" s="2">
        <v>703</v>
      </c>
      <c r="G69" s="3">
        <f>IF(F76=0,"- - -",F69/F76*100)</f>
        <v>3.4406812842599845</v>
      </c>
      <c r="H69" s="2">
        <v>2470</v>
      </c>
      <c r="I69" s="3">
        <f>IF(H76=0,"- - -",H69/H76*100)</f>
        <v>5.4141732973849761</v>
      </c>
      <c r="J69" s="2">
        <v>2232</v>
      </c>
      <c r="K69" s="3">
        <f>IF(J76=0,"- - -",J69/J76*100)</f>
        <v>5.8010188169248362</v>
      </c>
      <c r="L69" s="2">
        <v>765</v>
      </c>
      <c r="M69" s="3">
        <f>IF(L76=0,"- - -",L69/L76*100)</f>
        <v>5.1163723916532904</v>
      </c>
      <c r="N69" s="2">
        <v>119</v>
      </c>
      <c r="O69" s="3">
        <f>IF(N76=0,"- - -",N69/N76*100)</f>
        <v>4.2960288808664258</v>
      </c>
      <c r="P69" s="2">
        <v>7</v>
      </c>
      <c r="Q69" s="3">
        <f>IF(P76=0,"- - -",P69/P76*100)</f>
        <v>6.0344827586206895</v>
      </c>
      <c r="R69" s="2">
        <v>0</v>
      </c>
      <c r="S69" s="3">
        <f>IF(R76=0,"- - -",R69/R76*100)</f>
        <v>0</v>
      </c>
      <c r="T69" s="2">
        <v>0</v>
      </c>
      <c r="U69" s="3" t="str">
        <f>IF(T76=0,"- - -",T69/T76*100)</f>
        <v>- - -</v>
      </c>
      <c r="V69" s="26">
        <f t="shared" si="3"/>
        <v>6402</v>
      </c>
      <c r="W69" s="29">
        <f>IF(V76=0,"- - -",V69/V76*100)</f>
        <v>5.0625504119944962</v>
      </c>
    </row>
    <row r="70" spans="1:23" x14ac:dyDescent="0.3">
      <c r="A70" s="44" t="s">
        <v>160</v>
      </c>
      <c r="B70" s="9">
        <v>12</v>
      </c>
      <c r="C70" s="3">
        <f>IF(B76=0,"- - -",B70/B76*100)</f>
        <v>21.052631578947366</v>
      </c>
      <c r="D70" s="2">
        <v>664</v>
      </c>
      <c r="E70" s="3">
        <f>IF(D76=0,"- - -",D70/D76*100)</f>
        <v>16.480516257135765</v>
      </c>
      <c r="F70" s="2">
        <v>3558</v>
      </c>
      <c r="G70" s="3">
        <f>IF(F76=0,"- - -",F70/F76*100)</f>
        <v>17.413860610806577</v>
      </c>
      <c r="H70" s="2">
        <v>7415</v>
      </c>
      <c r="I70" s="3">
        <f>IF(H76=0,"- - -",H70/H76*100)</f>
        <v>16.253479757129391</v>
      </c>
      <c r="J70" s="2">
        <v>8322</v>
      </c>
      <c r="K70" s="3">
        <f>IF(J76=0,"- - -",J70/J76*100)</f>
        <v>21.629067470631043</v>
      </c>
      <c r="L70" s="2">
        <v>4178</v>
      </c>
      <c r="M70" s="3">
        <f>IF(L76=0,"- - -",L70/L76*100)</f>
        <v>27.942750133761368</v>
      </c>
      <c r="N70" s="2">
        <v>956</v>
      </c>
      <c r="O70" s="3">
        <f>IF(N76=0,"- - -",N70/N76*100)</f>
        <v>34.512635379061372</v>
      </c>
      <c r="P70" s="2">
        <v>49</v>
      </c>
      <c r="Q70" s="3">
        <f>IF(P76=0,"- - -",P70/P76*100)</f>
        <v>42.241379310344826</v>
      </c>
      <c r="R70" s="2">
        <v>4</v>
      </c>
      <c r="S70" s="3">
        <f>IF(R76=0,"- - -",R70/R76*100)</f>
        <v>80</v>
      </c>
      <c r="T70" s="2">
        <v>0</v>
      </c>
      <c r="U70" s="3" t="str">
        <f>IF(T76=0,"- - -",T70/T76*100)</f>
        <v>- - -</v>
      </c>
      <c r="V70" s="26">
        <f t="shared" si="3"/>
        <v>25158</v>
      </c>
      <c r="W70" s="29">
        <f>IF(V76=0,"- - -",V70/V76*100)</f>
        <v>19.894352275063657</v>
      </c>
    </row>
    <row r="71" spans="1:23" x14ac:dyDescent="0.3">
      <c r="A71" s="44" t="s">
        <v>161</v>
      </c>
      <c r="B71" s="9">
        <v>14</v>
      </c>
      <c r="C71" s="3">
        <f>IF(B76=0,"- - -",B71/B76*100)</f>
        <v>24.561403508771928</v>
      </c>
      <c r="D71" s="2">
        <v>846</v>
      </c>
      <c r="E71" s="3">
        <f>IF(D76=0,"- - -",D71/D76*100)</f>
        <v>20.997766195085628</v>
      </c>
      <c r="F71" s="2">
        <v>2985</v>
      </c>
      <c r="G71" s="3">
        <f>IF(F76=0,"- - -",F71/F76*100)</f>
        <v>14.609436178543461</v>
      </c>
      <c r="H71" s="2">
        <v>4749</v>
      </c>
      <c r="I71" s="3">
        <f>IF(H76=0,"- - -",H71/H76*100)</f>
        <v>10.409679752745445</v>
      </c>
      <c r="J71" s="2">
        <v>3603</v>
      </c>
      <c r="K71" s="3">
        <f>IF(J76=0,"- - -",J71/J76*100)</f>
        <v>9.3642790310843118</v>
      </c>
      <c r="L71" s="2">
        <v>1635</v>
      </c>
      <c r="M71" s="3">
        <f>IF(L76=0,"- - -",L71/L76*100)</f>
        <v>10.934991974317818</v>
      </c>
      <c r="N71" s="2">
        <v>288</v>
      </c>
      <c r="O71" s="3">
        <f>IF(N76=0,"- - -",N71/N76*100)</f>
        <v>10.397111913357401</v>
      </c>
      <c r="P71" s="2">
        <v>9</v>
      </c>
      <c r="Q71" s="3">
        <f>IF(P76=0,"- - -",P71/P76*100)</f>
        <v>7.7586206896551726</v>
      </c>
      <c r="R71" s="2">
        <v>0</v>
      </c>
      <c r="S71" s="3">
        <f>IF(R76=0,"- - -",R71/R76*100)</f>
        <v>0</v>
      </c>
      <c r="T71" s="2">
        <v>0</v>
      </c>
      <c r="U71" s="3" t="str">
        <f>IF(T76=0,"- - -",T71/T76*100)</f>
        <v>- - -</v>
      </c>
      <c r="V71" s="26">
        <f t="shared" si="3"/>
        <v>14129</v>
      </c>
      <c r="W71" s="29">
        <f>IF(V76=0,"- - -",V71/V76*100)</f>
        <v>11.172879533125622</v>
      </c>
    </row>
    <row r="72" spans="1:23" x14ac:dyDescent="0.3">
      <c r="A72" s="44" t="s">
        <v>162</v>
      </c>
      <c r="B72" s="9">
        <v>0</v>
      </c>
      <c r="C72" s="3">
        <f>IF(B76=0,"- - -",B72/B76*100)</f>
        <v>0</v>
      </c>
      <c r="D72" s="2">
        <v>55</v>
      </c>
      <c r="E72" s="3">
        <f>IF(D76=0,"- - -",D72/D76*100)</f>
        <v>1.3651030032266072</v>
      </c>
      <c r="F72" s="2">
        <v>207</v>
      </c>
      <c r="G72" s="3">
        <f>IF(F76=0,"- - -",F72/F76*100)</f>
        <v>1.0131166797180893</v>
      </c>
      <c r="H72" s="2">
        <v>595</v>
      </c>
      <c r="I72" s="3">
        <f>IF(H76=0,"- - -",H72/H76*100)</f>
        <v>1.3042239319611582</v>
      </c>
      <c r="J72" s="2">
        <v>584</v>
      </c>
      <c r="K72" s="3">
        <f>IF(J76=0,"- - -",J72/J76*100)</f>
        <v>1.5178292961846345</v>
      </c>
      <c r="L72" s="2">
        <v>258</v>
      </c>
      <c r="M72" s="3">
        <f>IF(L76=0,"- - -",L72/L76*100)</f>
        <v>1.725521669341894</v>
      </c>
      <c r="N72" s="2">
        <v>47</v>
      </c>
      <c r="O72" s="3">
        <f>IF(N76=0,"- - -",N72/N76*100)</f>
        <v>1.6967509025270759</v>
      </c>
      <c r="P72" s="2">
        <v>3</v>
      </c>
      <c r="Q72" s="3">
        <f>IF(P76=0,"- - -",P72/P76*100)</f>
        <v>2.5862068965517242</v>
      </c>
      <c r="R72" s="2">
        <v>0</v>
      </c>
      <c r="S72" s="3">
        <f>IF(R76=0,"- - -",R72/R76*100)</f>
        <v>0</v>
      </c>
      <c r="T72" s="2">
        <v>0</v>
      </c>
      <c r="U72" s="3" t="str">
        <f>IF(T76=0,"- - -",T72/T76*100)</f>
        <v>- - -</v>
      </c>
      <c r="V72" s="26">
        <f t="shared" si="3"/>
        <v>1749</v>
      </c>
      <c r="W72" s="29">
        <f>IF(V76=0,"- - -",V72/V76*100)</f>
        <v>1.3830678960603522</v>
      </c>
    </row>
    <row r="73" spans="1:23" x14ac:dyDescent="0.3">
      <c r="A73" s="44" t="s">
        <v>163</v>
      </c>
      <c r="B73" s="9">
        <v>6</v>
      </c>
      <c r="C73" s="3">
        <f>IF(B76=0,"- - -",B73/B76*100)</f>
        <v>10.526315789473683</v>
      </c>
      <c r="D73" s="2">
        <v>556</v>
      </c>
      <c r="E73" s="3">
        <f>IF(D76=0,"- - -",D73/D76*100)</f>
        <v>13.799950359890792</v>
      </c>
      <c r="F73" s="2">
        <v>2263</v>
      </c>
      <c r="G73" s="3">
        <f>IF(F76=0,"- - -",F73/F76*100)</f>
        <v>11.075763508222396</v>
      </c>
      <c r="H73" s="2">
        <v>4311</v>
      </c>
      <c r="I73" s="3">
        <f>IF(H76=0,"- - -",H73/H76*100)</f>
        <v>9.449595580982443</v>
      </c>
      <c r="J73" s="2">
        <v>3395</v>
      </c>
      <c r="K73" s="3">
        <f>IF(J76=0,"- - -",J73/J76*100)</f>
        <v>8.8236822954569085</v>
      </c>
      <c r="L73" s="2">
        <v>1478</v>
      </c>
      <c r="M73" s="3">
        <f>IF(L76=0,"- - -",L73/L76*100)</f>
        <v>9.8849652220438742</v>
      </c>
      <c r="N73" s="2">
        <v>272</v>
      </c>
      <c r="O73" s="3">
        <f>IF(N76=0,"- - -",N73/N76*100)</f>
        <v>9.8194945848375443</v>
      </c>
      <c r="P73" s="2">
        <v>11</v>
      </c>
      <c r="Q73" s="3">
        <f>IF(P76=0,"- - -",P73/P76*100)</f>
        <v>9.4827586206896548</v>
      </c>
      <c r="R73" s="2">
        <v>0</v>
      </c>
      <c r="S73" s="3">
        <f>IF(R76=0,"- - -",R73/R76*100)</f>
        <v>0</v>
      </c>
      <c r="T73" s="2">
        <v>0</v>
      </c>
      <c r="U73" s="3" t="str">
        <f>IF(T76=0,"- - -",T73/T76*100)</f>
        <v>- - -</v>
      </c>
      <c r="V73" s="26">
        <f t="shared" si="3"/>
        <v>12292</v>
      </c>
      <c r="W73" s="29">
        <f>IF(V76=0,"- - -",V73/V76*100)</f>
        <v>9.7202233152509123</v>
      </c>
    </row>
    <row r="74" spans="1:23" x14ac:dyDescent="0.3">
      <c r="A74" s="44" t="s">
        <v>164</v>
      </c>
      <c r="B74" s="9">
        <v>2</v>
      </c>
      <c r="C74" s="3">
        <f>IF(B76=0,"- - -",B74/B76*100)</f>
        <v>3.5087719298245612</v>
      </c>
      <c r="D74" s="2">
        <v>182</v>
      </c>
      <c r="E74" s="3">
        <f>IF(D76=0,"- - -",D74/D76*100)</f>
        <v>4.5172499379498632</v>
      </c>
      <c r="F74" s="2">
        <v>886</v>
      </c>
      <c r="G74" s="3">
        <f>IF(F76=0,"- - -",F74/F76*100)</f>
        <v>4.3363351605324976</v>
      </c>
      <c r="H74" s="2">
        <v>1798</v>
      </c>
      <c r="I74" s="3">
        <f>IF(H76=0,"- - -",H74/H76*100)</f>
        <v>3.9411674448170801</v>
      </c>
      <c r="J74" s="2">
        <v>1425</v>
      </c>
      <c r="K74" s="3">
        <f>IF(J76=0,"- - -",J74/J76*100)</f>
        <v>3.7036074436012063</v>
      </c>
      <c r="L74" s="2">
        <v>552</v>
      </c>
      <c r="M74" s="3">
        <f>IF(L76=0,"- - -",L74/L76*100)</f>
        <v>3.6918138041733553</v>
      </c>
      <c r="N74" s="2">
        <v>107</v>
      </c>
      <c r="O74" s="3">
        <f>IF(N76=0,"- - -",N74/N76*100)</f>
        <v>3.8628158844765346</v>
      </c>
      <c r="P74" s="2">
        <v>5</v>
      </c>
      <c r="Q74" s="3">
        <f>IF(P76=0,"- - -",P74/P76*100)</f>
        <v>4.3103448275862073</v>
      </c>
      <c r="R74" s="2">
        <v>0</v>
      </c>
      <c r="S74" s="3">
        <f>IF(R76=0,"- - -",R74/R76*100)</f>
        <v>0</v>
      </c>
      <c r="T74" s="2">
        <v>0</v>
      </c>
      <c r="U74" s="3" t="str">
        <f>IF(T76=0,"- - -",T74/T76*100)</f>
        <v>- - -</v>
      </c>
      <c r="V74" s="26">
        <f t="shared" si="3"/>
        <v>4957</v>
      </c>
      <c r="W74" s="29">
        <f>IF(V76=0,"- - -",V74/V76*100)</f>
        <v>3.9198785367473787</v>
      </c>
    </row>
    <row r="75" spans="1:23" ht="15" thickBot="1" x14ac:dyDescent="0.35">
      <c r="A75" s="45" t="s">
        <v>138</v>
      </c>
      <c r="B75" s="10">
        <v>1</v>
      </c>
      <c r="C75" s="7">
        <f>IF(B76=0,"- - -",B75/B76*100)</f>
        <v>1.7543859649122806</v>
      </c>
      <c r="D75" s="6">
        <v>102</v>
      </c>
      <c r="E75" s="7">
        <f>IF(D76=0,"- - -",D75/D76*100)</f>
        <v>2.5316455696202533</v>
      </c>
      <c r="F75" s="6">
        <v>587</v>
      </c>
      <c r="G75" s="7">
        <f>IF(F76=0,"- - -",F75/F76*100)</f>
        <v>2.8729444009397023</v>
      </c>
      <c r="H75" s="6">
        <v>1093</v>
      </c>
      <c r="I75" s="7">
        <f>IF(H76=0,"- - -",H75/H76*100)</f>
        <v>2.3958264834177245</v>
      </c>
      <c r="J75" s="6">
        <v>762</v>
      </c>
      <c r="K75" s="7">
        <f>IF(J76=0,"- - -",J75/J76*100)</f>
        <v>1.9804553487888554</v>
      </c>
      <c r="L75" s="6">
        <v>298</v>
      </c>
      <c r="M75" s="7">
        <f>IF(L76=0,"- - -",L75/L76*100)</f>
        <v>1.9930444087747456</v>
      </c>
      <c r="N75" s="6">
        <v>45</v>
      </c>
      <c r="O75" s="7">
        <f>IF(N76=0,"- - -",N75/N76*100)</f>
        <v>1.6245487364620936</v>
      </c>
      <c r="P75" s="6">
        <v>1</v>
      </c>
      <c r="Q75" s="7">
        <f>IF(P76=0,"- - -",P75/P76*100)</f>
        <v>0.86206896551724133</v>
      </c>
      <c r="R75" s="6">
        <v>0</v>
      </c>
      <c r="S75" s="7">
        <f>IF(R76=0,"- - -",R75/R76*100)</f>
        <v>0</v>
      </c>
      <c r="T75" s="6">
        <v>0</v>
      </c>
      <c r="U75" s="7" t="str">
        <f>IF(T76=0,"- - -",T75/T76*100)</f>
        <v>- - -</v>
      </c>
      <c r="V75" s="26">
        <f t="shared" si="3"/>
        <v>2889</v>
      </c>
      <c r="W75" s="31">
        <f>IF(V76=0,"- - -",V75/V76*100)</f>
        <v>2.2845529741099813</v>
      </c>
    </row>
    <row r="76" spans="1:23" x14ac:dyDescent="0.3">
      <c r="A76" s="46" t="s">
        <v>153</v>
      </c>
      <c r="B76" s="14">
        <f>SUM(B65:B75)</f>
        <v>57</v>
      </c>
      <c r="C76" s="15">
        <f>IF(B76=0,"- - -",B76/B76*100)</f>
        <v>100</v>
      </c>
      <c r="D76" s="16">
        <f>SUM(D65:D75)</f>
        <v>4029</v>
      </c>
      <c r="E76" s="15">
        <f>IF(D76=0,"- - -",D76/D76*100)</f>
        <v>100</v>
      </c>
      <c r="F76" s="16">
        <f>SUM(F65:F75)</f>
        <v>20432</v>
      </c>
      <c r="G76" s="15">
        <f>IF(F76=0,"- - -",F76/F76*100)</f>
        <v>100</v>
      </c>
      <c r="H76" s="16">
        <f>SUM(H65:H75)</f>
        <v>45621</v>
      </c>
      <c r="I76" s="15">
        <f>IF(H76=0,"- - -",H76/H76*100)</f>
        <v>100</v>
      </c>
      <c r="J76" s="16">
        <f>SUM(J65:J75)</f>
        <v>38476</v>
      </c>
      <c r="K76" s="15">
        <f>IF(J76=0,"- - -",J76/J76*100)</f>
        <v>100</v>
      </c>
      <c r="L76" s="16">
        <f>SUM(L65:L75)</f>
        <v>14952</v>
      </c>
      <c r="M76" s="15">
        <f>IF(L76=0,"- - -",L76/L76*100)</f>
        <v>100</v>
      </c>
      <c r="N76" s="16">
        <f>SUM(N65:N75)</f>
        <v>2770</v>
      </c>
      <c r="O76" s="15">
        <f>IF(N76=0,"- - -",N76/N76*100)</f>
        <v>100</v>
      </c>
      <c r="P76" s="16">
        <f>SUM(P65:P75)</f>
        <v>116</v>
      </c>
      <c r="Q76" s="15">
        <f>IF(P76=0,"- - -",P76/P76*100)</f>
        <v>100</v>
      </c>
      <c r="R76" s="16">
        <f>SUM(R65:R75)</f>
        <v>5</v>
      </c>
      <c r="S76" s="15">
        <f>IF(R76=0,"- - -",R76/R76*100)</f>
        <v>100</v>
      </c>
      <c r="T76" s="16">
        <f>SUM(T65:T75)</f>
        <v>0</v>
      </c>
      <c r="U76" s="15" t="str">
        <f>IF(T76=0,"- - -",T76/T76*100)</f>
        <v>- - -</v>
      </c>
      <c r="V76" s="22">
        <f>SUM(V65:V75)</f>
        <v>126458</v>
      </c>
      <c r="W76" s="23">
        <f>IF(V76=0,"- - -",V76/V76*100)</f>
        <v>100</v>
      </c>
    </row>
    <row r="77" spans="1:23" ht="15" thickBot="1" x14ac:dyDescent="0.35">
      <c r="A77" s="47" t="s">
        <v>615</v>
      </c>
      <c r="B77" s="18">
        <f>IF($V76=0,"- - -",B76/$V76*100)</f>
        <v>4.5074253902481452E-2</v>
      </c>
      <c r="C77" s="19"/>
      <c r="D77" s="20">
        <f>IF($V76=0,"- - -",D76/$V76*100)</f>
        <v>3.1860380521596099</v>
      </c>
      <c r="E77" s="19"/>
      <c r="F77" s="20">
        <f>IF($V76=0,"- - -",F76/$V76*100)</f>
        <v>16.157143083078967</v>
      </c>
      <c r="G77" s="19"/>
      <c r="H77" s="20">
        <f>IF($V76=0,"- - -",H76/$V76*100)</f>
        <v>36.076009426054497</v>
      </c>
      <c r="I77" s="19"/>
      <c r="J77" s="20">
        <f>IF($V76=0,"- - -",J76/$V76*100)</f>
        <v>30.425912160559239</v>
      </c>
      <c r="K77" s="19"/>
      <c r="L77" s="20">
        <f>IF($V76=0,"- - -",L76/$V76*100)</f>
        <v>11.823688497366716</v>
      </c>
      <c r="M77" s="19"/>
      <c r="N77" s="20">
        <f>IF($V76=0,"- - -",N76/$V76*100)</f>
        <v>2.1904505843837478</v>
      </c>
      <c r="O77" s="19"/>
      <c r="P77" s="20">
        <f>IF($V76=0,"- - -",P76/$V76*100)</f>
        <v>9.1730060573471037E-2</v>
      </c>
      <c r="Q77" s="19"/>
      <c r="R77" s="20">
        <f>IF($V76=0,"- - -",R76/$V76*100)</f>
        <v>3.9538819212703033E-3</v>
      </c>
      <c r="S77" s="19"/>
      <c r="T77" s="20">
        <f>IF($V76=0,"- - -",T76/$V76*100)</f>
        <v>0</v>
      </c>
      <c r="U77" s="19"/>
      <c r="V77" s="24">
        <f>IF($V76=0,"- - -",V76/$V76*100)</f>
        <v>100</v>
      </c>
      <c r="W77" s="25"/>
    </row>
    <row r="80" spans="1:23" x14ac:dyDescent="0.3">
      <c r="A80" s="49" t="s">
        <v>224</v>
      </c>
    </row>
    <row r="81" spans="1:27" ht="15" thickBot="1" x14ac:dyDescent="0.35"/>
    <row r="82" spans="1:27" x14ac:dyDescent="0.3">
      <c r="A82" s="151" t="s">
        <v>99</v>
      </c>
      <c r="B82" s="32" t="s">
        <v>1</v>
      </c>
      <c r="C82" s="33"/>
      <c r="D82" s="33" t="s">
        <v>2</v>
      </c>
      <c r="E82" s="33"/>
      <c r="F82" s="33" t="s">
        <v>3</v>
      </c>
      <c r="G82" s="33"/>
      <c r="H82" s="33" t="s">
        <v>4</v>
      </c>
      <c r="I82" s="33"/>
      <c r="J82" s="33" t="s">
        <v>5</v>
      </c>
      <c r="K82" s="33"/>
      <c r="L82" s="33" t="s">
        <v>6</v>
      </c>
      <c r="M82" s="33"/>
      <c r="N82" s="33" t="s">
        <v>7</v>
      </c>
      <c r="O82" s="33"/>
      <c r="P82" s="33" t="s">
        <v>8</v>
      </c>
      <c r="Q82" s="33"/>
      <c r="R82" s="33" t="s">
        <v>9</v>
      </c>
      <c r="S82" s="33"/>
      <c r="T82" s="33" t="s">
        <v>10</v>
      </c>
      <c r="U82" s="33"/>
      <c r="V82" s="33" t="s">
        <v>11</v>
      </c>
      <c r="W82" s="33"/>
      <c r="X82" s="33" t="s">
        <v>127</v>
      </c>
      <c r="Y82" s="33"/>
      <c r="Z82" s="35" t="s">
        <v>153</v>
      </c>
      <c r="AA82" s="36"/>
    </row>
    <row r="83" spans="1:27" ht="15" thickBot="1" x14ac:dyDescent="0.35">
      <c r="A83" s="152"/>
      <c r="B83" s="37" t="s">
        <v>154</v>
      </c>
      <c r="C83" s="38" t="s">
        <v>0</v>
      </c>
      <c r="D83" s="39" t="s">
        <v>154</v>
      </c>
      <c r="E83" s="38" t="s">
        <v>0</v>
      </c>
      <c r="F83" s="39" t="s">
        <v>154</v>
      </c>
      <c r="G83" s="38" t="s">
        <v>0</v>
      </c>
      <c r="H83" s="39" t="s">
        <v>154</v>
      </c>
      <c r="I83" s="38" t="s">
        <v>0</v>
      </c>
      <c r="J83" s="39" t="s">
        <v>154</v>
      </c>
      <c r="K83" s="38" t="s">
        <v>0</v>
      </c>
      <c r="L83" s="39" t="s">
        <v>154</v>
      </c>
      <c r="M83" s="38" t="s">
        <v>0</v>
      </c>
      <c r="N83" s="39" t="s">
        <v>154</v>
      </c>
      <c r="O83" s="38" t="s">
        <v>0</v>
      </c>
      <c r="P83" s="39" t="s">
        <v>154</v>
      </c>
      <c r="Q83" s="38" t="s">
        <v>0</v>
      </c>
      <c r="R83" s="39" t="s">
        <v>154</v>
      </c>
      <c r="S83" s="38" t="s">
        <v>0</v>
      </c>
      <c r="T83" s="39" t="s">
        <v>154</v>
      </c>
      <c r="U83" s="38" t="s">
        <v>0</v>
      </c>
      <c r="V83" s="39" t="s">
        <v>154</v>
      </c>
      <c r="W83" s="38" t="s">
        <v>0</v>
      </c>
      <c r="X83" s="39" t="s">
        <v>154</v>
      </c>
      <c r="Y83" s="38" t="s">
        <v>0</v>
      </c>
      <c r="Z83" s="41" t="s">
        <v>154</v>
      </c>
      <c r="AA83" s="42" t="s">
        <v>0</v>
      </c>
    </row>
    <row r="84" spans="1:27" x14ac:dyDescent="0.3">
      <c r="A84" s="43" t="s">
        <v>155</v>
      </c>
      <c r="B84" s="8">
        <v>13</v>
      </c>
      <c r="C84" s="5">
        <f>IF(B95=0,"- - -",B84/B95*100)</f>
        <v>9.7744360902255636</v>
      </c>
      <c r="D84" s="4">
        <v>49</v>
      </c>
      <c r="E84" s="5">
        <f>IF(D95=0,"- - -",D84/D95*100)</f>
        <v>7.9934747145187597</v>
      </c>
      <c r="F84" s="4">
        <v>78</v>
      </c>
      <c r="G84" s="5">
        <f>IF(F95=0,"- - -",F84/F95*100)</f>
        <v>9.0382387022016211</v>
      </c>
      <c r="H84" s="4">
        <v>154</v>
      </c>
      <c r="I84" s="5">
        <f>IF(H95=0,"- - -",H84/H95*100)</f>
        <v>8.7252124645892355</v>
      </c>
      <c r="J84" s="4">
        <v>530</v>
      </c>
      <c r="K84" s="5">
        <f>IF(J95=0,"- - -",J84/J95*100)</f>
        <v>9.0366581415174778</v>
      </c>
      <c r="L84" s="4">
        <v>2025</v>
      </c>
      <c r="M84" s="5">
        <f>IF(L95=0,"- - -",L84/L95*100)</f>
        <v>8.5547716615267628</v>
      </c>
      <c r="N84" s="4">
        <v>4670</v>
      </c>
      <c r="O84" s="5">
        <f>IF(N95=0,"- - -",N84/N95*100)</f>
        <v>9.2745218755585572</v>
      </c>
      <c r="P84" s="4">
        <v>3463</v>
      </c>
      <c r="Q84" s="5">
        <f>IF(P95=0,"- - -",P84/P95*100)</f>
        <v>9.8171509567682484</v>
      </c>
      <c r="R84" s="4">
        <v>975</v>
      </c>
      <c r="S84" s="5">
        <f>IF(R95=0,"- - -",R84/R95*100)</f>
        <v>10.788978643355096</v>
      </c>
      <c r="T84" s="4">
        <v>106</v>
      </c>
      <c r="U84" s="5">
        <f>IF(T95=0,"- - -",T84/T95*100)</f>
        <v>10.281280310378275</v>
      </c>
      <c r="V84" s="4">
        <v>10</v>
      </c>
      <c r="W84" s="5">
        <f>IF(V95=0,"- - -",V84/V95*100)</f>
        <v>11.363636363636363</v>
      </c>
      <c r="X84" s="4">
        <v>0</v>
      </c>
      <c r="Y84" s="5">
        <f>IF(X95=0,"- - -",X84/X95*100)</f>
        <v>0</v>
      </c>
      <c r="Z84" s="26">
        <f t="shared" ref="Z84:Z94" si="4">B84+D84+F84+H84+J84+L84+N84+P84+R84+T84+V84+X84</f>
        <v>12073</v>
      </c>
      <c r="AA84" s="27">
        <f>IF(Z95=0,"- - -",Z84/Z95*100)</f>
        <v>9.3805846062998235</v>
      </c>
    </row>
    <row r="85" spans="1:27" x14ac:dyDescent="0.3">
      <c r="A85" s="44" t="s">
        <v>156</v>
      </c>
      <c r="B85" s="9">
        <v>16</v>
      </c>
      <c r="C85" s="3">
        <f>IF(B95=0,"- - -",B85/B95*100)</f>
        <v>12.030075187969924</v>
      </c>
      <c r="D85" s="2">
        <v>69</v>
      </c>
      <c r="E85" s="3">
        <f>IF(D95=0,"- - -",D85/D95*100)</f>
        <v>11.256117455138662</v>
      </c>
      <c r="F85" s="2">
        <v>80</v>
      </c>
      <c r="G85" s="3">
        <f>IF(F95=0,"- - -",F85/F95*100)</f>
        <v>9.2699884125144845</v>
      </c>
      <c r="H85" s="2">
        <v>215</v>
      </c>
      <c r="I85" s="3">
        <f>IF(H95=0,"- - -",H85/H95*100)</f>
        <v>12.181303116147308</v>
      </c>
      <c r="J85" s="2">
        <v>686</v>
      </c>
      <c r="K85" s="3">
        <f>IF(J95=0,"- - -",J85/J95*100)</f>
        <v>11.696504688832054</v>
      </c>
      <c r="L85" s="2">
        <v>2904</v>
      </c>
      <c r="M85" s="3">
        <f>IF(L95=0,"- - -",L85/L95*100)</f>
        <v>12.26817624941912</v>
      </c>
      <c r="N85" s="2">
        <v>6348</v>
      </c>
      <c r="O85" s="3">
        <f>IF(N95=0,"- - -",N85/N95*100)</f>
        <v>12.606994617996941</v>
      </c>
      <c r="P85" s="2">
        <v>4721</v>
      </c>
      <c r="Q85" s="3">
        <f>IF(P95=0,"- - -",P85/P95*100)</f>
        <v>13.383416017009214</v>
      </c>
      <c r="R85" s="2">
        <v>1274</v>
      </c>
      <c r="S85" s="3">
        <f>IF(R95=0,"- - -",R85/R95*100)</f>
        <v>14.097598760650659</v>
      </c>
      <c r="T85" s="2">
        <v>146</v>
      </c>
      <c r="U85" s="3">
        <f>IF(T95=0,"- - -",T85/T95*100)</f>
        <v>14.161008729388943</v>
      </c>
      <c r="V85" s="2">
        <v>17</v>
      </c>
      <c r="W85" s="3">
        <f>IF(V95=0,"- - -",V85/V95*100)</f>
        <v>19.318181818181817</v>
      </c>
      <c r="X85" s="2">
        <v>0</v>
      </c>
      <c r="Y85" s="3">
        <f>IF(X95=0,"- - -",X85/X95*100)</f>
        <v>0</v>
      </c>
      <c r="Z85" s="28">
        <f t="shared" si="4"/>
        <v>16476</v>
      </c>
      <c r="AA85" s="29">
        <f>IF(Z95=0,"- - -",Z85/Z95*100)</f>
        <v>12.801665863778341</v>
      </c>
    </row>
    <row r="86" spans="1:27" x14ac:dyDescent="0.3">
      <c r="A86" s="44" t="s">
        <v>157</v>
      </c>
      <c r="B86" s="9">
        <v>22</v>
      </c>
      <c r="C86" s="3">
        <f>IF(B95=0,"- - -",B86/B95*100)</f>
        <v>16.541353383458645</v>
      </c>
      <c r="D86" s="2">
        <v>93</v>
      </c>
      <c r="E86" s="3">
        <f>IF(D95=0,"- - -",D86/D95*100)</f>
        <v>15.171288743882544</v>
      </c>
      <c r="F86" s="2">
        <v>140</v>
      </c>
      <c r="G86" s="3">
        <f>IF(F95=0,"- - -",F86/F95*100)</f>
        <v>16.222479721900349</v>
      </c>
      <c r="H86" s="2">
        <v>277</v>
      </c>
      <c r="I86" s="3">
        <f>IF(H95=0,"- - -",H86/H95*100)</f>
        <v>15.694050991501415</v>
      </c>
      <c r="J86" s="2">
        <v>899</v>
      </c>
      <c r="K86" s="3">
        <f>IF(J95=0,"- - -",J86/J95*100)</f>
        <v>15.328218243819267</v>
      </c>
      <c r="L86" s="2">
        <v>3853</v>
      </c>
      <c r="M86" s="3">
        <f>IF(L95=0,"- - -",L86/L95*100)</f>
        <v>16.277301339191418</v>
      </c>
      <c r="N86" s="2">
        <v>8720</v>
      </c>
      <c r="O86" s="3">
        <f>IF(N95=0,"- - -",N86/N95*100)</f>
        <v>17.317736778344887</v>
      </c>
      <c r="P86" s="2">
        <v>6701</v>
      </c>
      <c r="Q86" s="3">
        <f>IF(P95=0,"- - -",P86/P95*100)</f>
        <v>18.996456413890858</v>
      </c>
      <c r="R86" s="2">
        <v>1850</v>
      </c>
      <c r="S86" s="3">
        <f>IF(R95=0,"- - -",R86/R95*100)</f>
        <v>20.471395374571209</v>
      </c>
      <c r="T86" s="2">
        <v>255</v>
      </c>
      <c r="U86" s="3">
        <f>IF(T95=0,"- - -",T86/T95*100)</f>
        <v>24.733268671193017</v>
      </c>
      <c r="V86" s="2">
        <v>25</v>
      </c>
      <c r="W86" s="3">
        <f>IF(V95=0,"- - -",V86/V95*100)</f>
        <v>28.40909090909091</v>
      </c>
      <c r="X86" s="2">
        <v>0</v>
      </c>
      <c r="Y86" s="3">
        <f>IF(X95=0,"- - -",X86/X95*100)</f>
        <v>0</v>
      </c>
      <c r="Z86" s="28">
        <f t="shared" si="4"/>
        <v>22835</v>
      </c>
      <c r="AA86" s="29">
        <f>IF(Z95=0,"- - -",Z86/Z95*100)</f>
        <v>17.74253702351168</v>
      </c>
    </row>
    <row r="87" spans="1:27" x14ac:dyDescent="0.3">
      <c r="A87" s="44" t="s">
        <v>158</v>
      </c>
      <c r="B87" s="9">
        <v>12</v>
      </c>
      <c r="C87" s="3">
        <f>IF(B95=0,"- - -",B87/B95*100)</f>
        <v>9.0225563909774422</v>
      </c>
      <c r="D87" s="2">
        <v>33</v>
      </c>
      <c r="E87" s="3">
        <f>IF(D95=0,"- - -",D87/D95*100)</f>
        <v>5.383360522022838</v>
      </c>
      <c r="F87" s="2">
        <v>47</v>
      </c>
      <c r="G87" s="3">
        <f>IF(F95=0,"- - -",F87/F95*100)</f>
        <v>5.4461181923522597</v>
      </c>
      <c r="H87" s="2">
        <v>117</v>
      </c>
      <c r="I87" s="3">
        <f>IF(H95=0,"- - -",H87/H95*100)</f>
        <v>6.6288951841359776</v>
      </c>
      <c r="J87" s="2">
        <v>347</v>
      </c>
      <c r="K87" s="3">
        <f>IF(J95=0,"- - -",J87/J95*100)</f>
        <v>5.9164535379369134</v>
      </c>
      <c r="L87" s="2">
        <v>1521</v>
      </c>
      <c r="M87" s="3">
        <f>IF(L95=0,"- - -",L87/L95*100)</f>
        <v>6.4255840479912134</v>
      </c>
      <c r="N87" s="2">
        <v>3238</v>
      </c>
      <c r="O87" s="3">
        <f>IF(N95=0,"- - -",N87/N95*100)</f>
        <v>6.4305999642523783</v>
      </c>
      <c r="P87" s="2">
        <v>2433</v>
      </c>
      <c r="Q87" s="3">
        <f>IF(P95=0,"- - -",P87/P95*100)</f>
        <v>6.8972360028348696</v>
      </c>
      <c r="R87" s="2">
        <v>687</v>
      </c>
      <c r="S87" s="3">
        <f>IF(R95=0,"- - -",R87/R95*100)</f>
        <v>7.6020803363948213</v>
      </c>
      <c r="T87" s="2">
        <v>94</v>
      </c>
      <c r="U87" s="3">
        <f>IF(T95=0,"- - -",T87/T95*100)</f>
        <v>9.1173617846750723</v>
      </c>
      <c r="V87" s="2">
        <v>9</v>
      </c>
      <c r="W87" s="3">
        <f>IF(V95=0,"- - -",V87/V95*100)</f>
        <v>10.227272727272728</v>
      </c>
      <c r="X87" s="2">
        <v>0</v>
      </c>
      <c r="Y87" s="3">
        <f>IF(X95=0,"- - -",X87/X95*100)</f>
        <v>0</v>
      </c>
      <c r="Z87" s="28">
        <f t="shared" si="4"/>
        <v>8538</v>
      </c>
      <c r="AA87" s="29">
        <f>IF(Z95=0,"- - -",Z87/Z95*100)</f>
        <v>6.6339295426644487</v>
      </c>
    </row>
    <row r="88" spans="1:27" x14ac:dyDescent="0.3">
      <c r="A88" s="44" t="s">
        <v>159</v>
      </c>
      <c r="B88" s="9">
        <v>3</v>
      </c>
      <c r="C88" s="3">
        <f>IF(B95=0,"- - -",B88/B95*100)</f>
        <v>2.2556390977443606</v>
      </c>
      <c r="D88" s="2">
        <v>61</v>
      </c>
      <c r="E88" s="3">
        <f>IF(D95=0,"- - -",D88/D95*100)</f>
        <v>9.9510603588907003</v>
      </c>
      <c r="F88" s="2">
        <v>73</v>
      </c>
      <c r="G88" s="3">
        <f>IF(F95=0,"- - -",F88/F95*100)</f>
        <v>8.458864426419467</v>
      </c>
      <c r="H88" s="2">
        <v>123</v>
      </c>
      <c r="I88" s="3">
        <f>IF(H95=0,"- - -",H88/H95*100)</f>
        <v>6.9688385269121813</v>
      </c>
      <c r="J88" s="2">
        <v>302</v>
      </c>
      <c r="K88" s="3">
        <f>IF(J95=0,"- - -",J88/J95*100)</f>
        <v>5.1491901108269396</v>
      </c>
      <c r="L88" s="2">
        <v>1118</v>
      </c>
      <c r="M88" s="3">
        <f>IF(L95=0,"- - -",L88/L95*100)</f>
        <v>4.7230788728824304</v>
      </c>
      <c r="N88" s="2">
        <v>2449</v>
      </c>
      <c r="O88" s="3">
        <f>IF(N95=0,"- - -",N88/N95*100)</f>
        <v>4.8636625424503013</v>
      </c>
      <c r="P88" s="2">
        <v>1864</v>
      </c>
      <c r="Q88" s="3">
        <f>IF(P95=0,"- - -",P88/P95*100)</f>
        <v>5.2841956059532249</v>
      </c>
      <c r="R88" s="2">
        <v>473</v>
      </c>
      <c r="S88" s="3">
        <f>IF(R95=0,"- - -",R88/R95*100)</f>
        <v>5.2340378444173954</v>
      </c>
      <c r="T88" s="2">
        <v>49</v>
      </c>
      <c r="U88" s="3">
        <f>IF(T95=0,"- - -",T88/T95*100)</f>
        <v>4.7526673132880699</v>
      </c>
      <c r="V88" s="2">
        <v>7</v>
      </c>
      <c r="W88" s="3">
        <f>IF(V95=0,"- - -",V88/V95*100)</f>
        <v>7.9545454545454541</v>
      </c>
      <c r="X88" s="2">
        <v>0</v>
      </c>
      <c r="Y88" s="3">
        <f>IF(X95=0,"- - -",X88/X95*100)</f>
        <v>0</v>
      </c>
      <c r="Z88" s="28">
        <f t="shared" si="4"/>
        <v>6522</v>
      </c>
      <c r="AA88" s="29">
        <f>IF(Z95=0,"- - -",Z88/Z95*100)</f>
        <v>5.0675203182545721</v>
      </c>
    </row>
    <row r="89" spans="1:27" x14ac:dyDescent="0.3">
      <c r="A89" s="44" t="s">
        <v>160</v>
      </c>
      <c r="B89" s="9">
        <v>31</v>
      </c>
      <c r="C89" s="3">
        <f>IF(B95=0,"- - -",B89/B95*100)</f>
        <v>23.308270676691727</v>
      </c>
      <c r="D89" s="2">
        <v>133</v>
      </c>
      <c r="E89" s="3">
        <f>IF(D95=0,"- - -",D89/D95*100)</f>
        <v>21.696574225122351</v>
      </c>
      <c r="F89" s="2">
        <v>215</v>
      </c>
      <c r="G89" s="3">
        <f>IF(F95=0,"- - -",F89/F95*100)</f>
        <v>24.913093858632678</v>
      </c>
      <c r="H89" s="2">
        <v>363</v>
      </c>
      <c r="I89" s="3">
        <f>IF(H95=0,"- - -",H89/H95*100)</f>
        <v>20.56657223796034</v>
      </c>
      <c r="J89" s="2">
        <v>1113</v>
      </c>
      <c r="K89" s="3">
        <f>IF(J95=0,"- - -",J89/J95*100)</f>
        <v>18.976982097186699</v>
      </c>
      <c r="L89" s="2">
        <v>4439</v>
      </c>
      <c r="M89" s="3">
        <f>IF(L95=0,"- - -",L89/L95*100)</f>
        <v>18.75290439778632</v>
      </c>
      <c r="N89" s="2">
        <v>10298</v>
      </c>
      <c r="O89" s="3">
        <f>IF(N95=0,"- - -",N89/N95*100)</f>
        <v>20.451611621949041</v>
      </c>
      <c r="P89" s="2">
        <v>7053</v>
      </c>
      <c r="Q89" s="3">
        <f>IF(P95=0,"- - -",P89/P95*100)</f>
        <v>19.994330262225372</v>
      </c>
      <c r="R89" s="2">
        <v>1812</v>
      </c>
      <c r="S89" s="3">
        <f>IF(R95=0,"- - -",R89/R95*100)</f>
        <v>20.050901847958393</v>
      </c>
      <c r="T89" s="2">
        <v>205</v>
      </c>
      <c r="U89" s="3">
        <f>IF(T95=0,"- - -",T89/T95*100)</f>
        <v>19.88360814742968</v>
      </c>
      <c r="V89" s="2">
        <v>10</v>
      </c>
      <c r="W89" s="3">
        <f>IF(V95=0,"- - -",V89/V95*100)</f>
        <v>11.363636363636363</v>
      </c>
      <c r="X89" s="2">
        <v>0</v>
      </c>
      <c r="Y89" s="3">
        <f>IF(X95=0,"- - -",X89/X95*100)</f>
        <v>0</v>
      </c>
      <c r="Z89" s="28">
        <f t="shared" si="4"/>
        <v>25672</v>
      </c>
      <c r="AA89" s="29">
        <f>IF(Z95=0,"- - -",Z89/Z95*100)</f>
        <v>19.946853972743238</v>
      </c>
    </row>
    <row r="90" spans="1:27" x14ac:dyDescent="0.3">
      <c r="A90" s="44" t="s">
        <v>161</v>
      </c>
      <c r="B90" s="9">
        <v>14</v>
      </c>
      <c r="C90" s="3">
        <f>IF(B95=0,"- - -",B90/B95*100)</f>
        <v>10.526315789473683</v>
      </c>
      <c r="D90" s="2">
        <v>61</v>
      </c>
      <c r="E90" s="3">
        <f>IF(D95=0,"- - -",D90/D95*100)</f>
        <v>9.9510603588907003</v>
      </c>
      <c r="F90" s="2">
        <v>97</v>
      </c>
      <c r="G90" s="3">
        <f>IF(F95=0,"- - -",F90/F95*100)</f>
        <v>11.239860950173812</v>
      </c>
      <c r="H90" s="2">
        <v>203</v>
      </c>
      <c r="I90" s="3">
        <f>IF(H95=0,"- - -",H90/H95*100)</f>
        <v>11.501416430594901</v>
      </c>
      <c r="J90" s="2">
        <v>836</v>
      </c>
      <c r="K90" s="3">
        <f>IF(J95=0,"- - -",J90/J95*100)</f>
        <v>14.254049445865302</v>
      </c>
      <c r="L90" s="2">
        <v>3219</v>
      </c>
      <c r="M90" s="3">
        <f>IF(L95=0,"- - -",L90/L95*100)</f>
        <v>13.598918507878837</v>
      </c>
      <c r="N90" s="2">
        <v>5644</v>
      </c>
      <c r="O90" s="3">
        <f>IF(N95=0,"- - -",N90/N95*100)</f>
        <v>11.208865410203959</v>
      </c>
      <c r="P90" s="2">
        <v>3460</v>
      </c>
      <c r="Q90" s="3">
        <f>IF(P95=0,"- - -",P90/P95*100)</f>
        <v>9.8086463501063079</v>
      </c>
      <c r="R90" s="2">
        <v>742</v>
      </c>
      <c r="S90" s="3">
        <f>IF(R95=0,"- - -",R90/R95*100)</f>
        <v>8.2106893880712626</v>
      </c>
      <c r="T90" s="2">
        <v>59</v>
      </c>
      <c r="U90" s="3">
        <f>IF(T95=0,"- - -",T90/T95*100)</f>
        <v>5.7225994180407369</v>
      </c>
      <c r="V90" s="2">
        <v>1</v>
      </c>
      <c r="W90" s="3">
        <f>IF(V95=0,"- - -",V90/V95*100)</f>
        <v>1.1363636363636365</v>
      </c>
      <c r="X90" s="2">
        <v>8</v>
      </c>
      <c r="Y90" s="3">
        <f>IF(X95=0,"- - -",X90/X95*100)</f>
        <v>100</v>
      </c>
      <c r="Z90" s="28">
        <f t="shared" si="4"/>
        <v>14344</v>
      </c>
      <c r="AA90" s="29">
        <f>IF(Z95=0,"- - -",Z90/Z95*100)</f>
        <v>11.145125949868689</v>
      </c>
    </row>
    <row r="91" spans="1:27" x14ac:dyDescent="0.3">
      <c r="A91" s="44" t="s">
        <v>162</v>
      </c>
      <c r="B91" s="9">
        <v>0</v>
      </c>
      <c r="C91" s="3">
        <f>IF(B95=0,"- - -",B91/B95*100)</f>
        <v>0</v>
      </c>
      <c r="D91" s="2">
        <v>5</v>
      </c>
      <c r="E91" s="3">
        <f>IF(D95=0,"- - -",D91/D95*100)</f>
        <v>0.81566068515497547</v>
      </c>
      <c r="F91" s="2">
        <v>1</v>
      </c>
      <c r="G91" s="3">
        <f>IF(F95=0,"- - -",F91/F95*100)</f>
        <v>0.11587485515643105</v>
      </c>
      <c r="H91" s="2">
        <v>12</v>
      </c>
      <c r="I91" s="3">
        <f>IF(H95=0,"- - -",H91/H95*100)</f>
        <v>0.67988668555240794</v>
      </c>
      <c r="J91" s="2">
        <v>79</v>
      </c>
      <c r="K91" s="3">
        <f>IF(J95=0,"- - -",J91/J95*100)</f>
        <v>1.3469735720375107</v>
      </c>
      <c r="L91" s="2">
        <v>324</v>
      </c>
      <c r="M91" s="3">
        <f>IF(L95=0,"- - -",L91/L95*100)</f>
        <v>1.368763465844282</v>
      </c>
      <c r="N91" s="2">
        <v>734</v>
      </c>
      <c r="O91" s="3">
        <f>IF(N95=0,"- - -",N91/N95*100)</f>
        <v>1.4577085774432506</v>
      </c>
      <c r="P91" s="2">
        <v>486</v>
      </c>
      <c r="Q91" s="3">
        <f>IF(P95=0,"- - -",P91/P95*100)</f>
        <v>1.3777462792345854</v>
      </c>
      <c r="R91" s="2">
        <v>117</v>
      </c>
      <c r="S91" s="3">
        <f>IF(R95=0,"- - -",R91/R95*100)</f>
        <v>1.2946774372026115</v>
      </c>
      <c r="T91" s="2">
        <v>7</v>
      </c>
      <c r="U91" s="3">
        <f>IF(T95=0,"- - -",T91/T95*100)</f>
        <v>0.67895247332686715</v>
      </c>
      <c r="V91" s="2">
        <v>1</v>
      </c>
      <c r="W91" s="3">
        <f>IF(V95=0,"- - -",V91/V95*100)</f>
        <v>1.1363636363636365</v>
      </c>
      <c r="X91" s="2">
        <v>0</v>
      </c>
      <c r="Y91" s="3">
        <f>IF(X95=0,"- - -",X91/X95*100)</f>
        <v>0</v>
      </c>
      <c r="Z91" s="28">
        <f t="shared" si="4"/>
        <v>1766</v>
      </c>
      <c r="AA91" s="29">
        <f>IF(Z95=0,"- - -",Z91/Z95*100)</f>
        <v>1.3721620487638109</v>
      </c>
    </row>
    <row r="92" spans="1:27" x14ac:dyDescent="0.3">
      <c r="A92" s="44" t="s">
        <v>163</v>
      </c>
      <c r="B92" s="9">
        <v>17</v>
      </c>
      <c r="C92" s="3">
        <f>IF(B95=0,"- - -",B92/B95*100)</f>
        <v>12.781954887218044</v>
      </c>
      <c r="D92" s="2">
        <v>80</v>
      </c>
      <c r="E92" s="3">
        <f>IF(D95=0,"- - -",D92/D95*100)</f>
        <v>13.050570962479608</v>
      </c>
      <c r="F92" s="2">
        <v>102</v>
      </c>
      <c r="G92" s="3">
        <f>IF(F95=0,"- - -",F92/F95*100)</f>
        <v>11.819235225955968</v>
      </c>
      <c r="H92" s="2">
        <v>197</v>
      </c>
      <c r="I92" s="3">
        <f>IF(H95=0,"- - -",H92/H95*100)</f>
        <v>11.161473087818695</v>
      </c>
      <c r="J92" s="2">
        <v>698</v>
      </c>
      <c r="K92" s="3">
        <f>IF(J95=0,"- - -",J92/J95*100)</f>
        <v>11.901108269394713</v>
      </c>
      <c r="L92" s="2">
        <v>2620</v>
      </c>
      <c r="M92" s="3">
        <f>IF(L95=0,"- - -",L92/L95*100)</f>
        <v>11.068395927506232</v>
      </c>
      <c r="N92" s="2">
        <v>5080</v>
      </c>
      <c r="O92" s="3">
        <f>IF(N95=0,"- - -",N92/N95*100)</f>
        <v>10.0887732607789</v>
      </c>
      <c r="P92" s="2">
        <v>3011</v>
      </c>
      <c r="Q92" s="3">
        <f>IF(P95=0,"- - -",P92/P95*100)</f>
        <v>8.5357902197023385</v>
      </c>
      <c r="R92" s="2">
        <v>646</v>
      </c>
      <c r="S92" s="3">
        <f>IF(R95=0,"- - -",R92/R95*100)</f>
        <v>7.1483899524178369</v>
      </c>
      <c r="T92" s="2">
        <v>61</v>
      </c>
      <c r="U92" s="3">
        <f>IF(T95=0,"- - -",T92/T95*100)</f>
        <v>5.9165858389912707</v>
      </c>
      <c r="V92" s="2">
        <v>2</v>
      </c>
      <c r="W92" s="3">
        <f>IF(V95=0,"- - -",V92/V95*100)</f>
        <v>2.2727272727272729</v>
      </c>
      <c r="X92" s="2">
        <v>0</v>
      </c>
      <c r="Y92" s="3">
        <f>IF(X95=0,"- - -",X92/X95*100)</f>
        <v>0</v>
      </c>
      <c r="Z92" s="28">
        <f t="shared" si="4"/>
        <v>12514</v>
      </c>
      <c r="AA92" s="29">
        <f>IF(Z95=0,"- - -",Z92/Z95*100)</f>
        <v>9.723236624139485</v>
      </c>
    </row>
    <row r="93" spans="1:27" x14ac:dyDescent="0.3">
      <c r="A93" s="44" t="s">
        <v>164</v>
      </c>
      <c r="B93" s="9">
        <v>5</v>
      </c>
      <c r="C93" s="3">
        <f>IF(B95=0,"- - -",B93/B95*100)</f>
        <v>3.7593984962406015</v>
      </c>
      <c r="D93" s="2">
        <v>21</v>
      </c>
      <c r="E93" s="3">
        <f>IF(D95=0,"- - -",D93/D95*100)</f>
        <v>3.4257748776508974</v>
      </c>
      <c r="F93" s="2">
        <v>24</v>
      </c>
      <c r="G93" s="3">
        <f>IF(F95=0,"- - -",F93/F95*100)</f>
        <v>2.7809965237543453</v>
      </c>
      <c r="H93" s="2">
        <v>85</v>
      </c>
      <c r="I93" s="3">
        <f>IF(H95=0,"- - -",H93/H95*100)</f>
        <v>4.8158640226628888</v>
      </c>
      <c r="J93" s="2">
        <v>251</v>
      </c>
      <c r="K93" s="3">
        <f>IF(J95=0,"- - -",J93/J95*100)</f>
        <v>4.2796248934356349</v>
      </c>
      <c r="L93" s="2">
        <v>1069</v>
      </c>
      <c r="M93" s="3">
        <f>IF(L95=0,"- - -",L93/L95*100)</f>
        <v>4.5160745215664742</v>
      </c>
      <c r="N93" s="2">
        <v>1996</v>
      </c>
      <c r="O93" s="3">
        <f>IF(N95=0,"- - -",N93/N95*100)</f>
        <v>3.9640140607312371</v>
      </c>
      <c r="P93" s="2">
        <v>1282</v>
      </c>
      <c r="Q93" s="3">
        <f>IF(P95=0,"- - -",P93/P95*100)</f>
        <v>3.6343019135364987</v>
      </c>
      <c r="R93" s="2">
        <v>278</v>
      </c>
      <c r="S93" s="3">
        <f>IF(R95=0,"- - -",R93/R95*100)</f>
        <v>3.0762421157463757</v>
      </c>
      <c r="T93" s="2">
        <v>24</v>
      </c>
      <c r="U93" s="3">
        <f>IF(T95=0,"- - -",T93/T95*100)</f>
        <v>2.3278370514064015</v>
      </c>
      <c r="V93" s="2">
        <v>5</v>
      </c>
      <c r="W93" s="3">
        <f>IF(V95=0,"- - -",V93/V95*100)</f>
        <v>5.6818181818181817</v>
      </c>
      <c r="X93" s="2">
        <v>0</v>
      </c>
      <c r="Y93" s="3">
        <f>IF(X95=0,"- - -",X93/X95*100)</f>
        <v>0</v>
      </c>
      <c r="Z93" s="28">
        <f t="shared" si="4"/>
        <v>5040</v>
      </c>
      <c r="AA93" s="29">
        <f>IF(Z95=0,"- - -",Z93/Z95*100)</f>
        <v>3.9160230610246929</v>
      </c>
    </row>
    <row r="94" spans="1:27" ht="15" thickBot="1" x14ac:dyDescent="0.35">
      <c r="A94" s="45" t="s">
        <v>138</v>
      </c>
      <c r="B94" s="10">
        <v>0</v>
      </c>
      <c r="C94" s="7">
        <f>IF(B95=0,"- - -",B94/B95*100)</f>
        <v>0</v>
      </c>
      <c r="D94" s="6">
        <v>8</v>
      </c>
      <c r="E94" s="7">
        <f>IF(D95=0,"- - -",D94/D95*100)</f>
        <v>1.3050570962479608</v>
      </c>
      <c r="F94" s="6">
        <v>6</v>
      </c>
      <c r="G94" s="7">
        <f>IF(F95=0,"- - -",F94/F95*100)</f>
        <v>0.69524913093858631</v>
      </c>
      <c r="H94" s="6">
        <v>19</v>
      </c>
      <c r="I94" s="7">
        <f>IF(H95=0,"- - -",H94/H95*100)</f>
        <v>1.076487252124646</v>
      </c>
      <c r="J94" s="6">
        <v>124</v>
      </c>
      <c r="K94" s="7">
        <f>IF(J95=0,"- - -",J94/J95*100)</f>
        <v>2.1142369991474852</v>
      </c>
      <c r="L94" s="6">
        <v>579</v>
      </c>
      <c r="M94" s="7">
        <f>IF(L95=0,"- - -",L94/L95*100)</f>
        <v>2.4460310084069117</v>
      </c>
      <c r="N94" s="6">
        <v>1176</v>
      </c>
      <c r="O94" s="7">
        <f>IF(N95=0,"- - -",N94/N95*100)</f>
        <v>2.3355112902905488</v>
      </c>
      <c r="P94" s="6">
        <v>801</v>
      </c>
      <c r="Q94" s="7">
        <f>IF(P95=0,"- - -",P94/P95*100)</f>
        <v>2.2707299787384834</v>
      </c>
      <c r="R94" s="6">
        <v>183</v>
      </c>
      <c r="S94" s="7">
        <f>IF(R95=0,"- - -",R94/R95*100)</f>
        <v>2.025008299214341</v>
      </c>
      <c r="T94" s="6">
        <v>25</v>
      </c>
      <c r="U94" s="7">
        <f>IF(T95=0,"- - -",T94/T95*100)</f>
        <v>2.4248302618816679</v>
      </c>
      <c r="V94" s="6">
        <v>1</v>
      </c>
      <c r="W94" s="7">
        <f>IF(V95=0,"- - -",V94/V95*100)</f>
        <v>1.1363636363636365</v>
      </c>
      <c r="X94" s="6">
        <v>0</v>
      </c>
      <c r="Y94" s="7">
        <f>IF(X95=0,"- - -",X94/X95*100)</f>
        <v>0</v>
      </c>
      <c r="Z94" s="30">
        <f t="shared" si="4"/>
        <v>2922</v>
      </c>
      <c r="AA94" s="31">
        <f>IF(Z95=0,"- - -",Z94/Z95*100)</f>
        <v>2.2703609889512206</v>
      </c>
    </row>
    <row r="95" spans="1:27" x14ac:dyDescent="0.3">
      <c r="A95" s="46" t="s">
        <v>153</v>
      </c>
      <c r="B95" s="14">
        <f>SUM(B84:B94)</f>
        <v>133</v>
      </c>
      <c r="C95" s="15">
        <f>IF(B95=0,"- - -",B95/B95*100)</f>
        <v>100</v>
      </c>
      <c r="D95" s="16">
        <f>SUM(D84:D94)</f>
        <v>613</v>
      </c>
      <c r="E95" s="15">
        <f>IF(D95=0,"- - -",D95/D95*100)</f>
        <v>100</v>
      </c>
      <c r="F95" s="16">
        <f>SUM(F84:F94)</f>
        <v>863</v>
      </c>
      <c r="G95" s="15">
        <f>IF(F95=0,"- - -",F95/F95*100)</f>
        <v>100</v>
      </c>
      <c r="H95" s="16">
        <f>SUM(H84:H94)</f>
        <v>1765</v>
      </c>
      <c r="I95" s="15">
        <f>IF(H95=0,"- - -",H95/H95*100)</f>
        <v>100</v>
      </c>
      <c r="J95" s="16">
        <f>SUM(J84:J94)</f>
        <v>5865</v>
      </c>
      <c r="K95" s="15">
        <f>IF(J95=0,"- - -",J95/J95*100)</f>
        <v>100</v>
      </c>
      <c r="L95" s="16">
        <f>SUM(L84:L94)</f>
        <v>23671</v>
      </c>
      <c r="M95" s="15">
        <f>IF(L95=0,"- - -",L95/L95*100)</f>
        <v>100</v>
      </c>
      <c r="N95" s="16">
        <f>SUM(N84:N94)</f>
        <v>50353</v>
      </c>
      <c r="O95" s="15">
        <f>IF(N95=0,"- - -",N95/N95*100)</f>
        <v>100</v>
      </c>
      <c r="P95" s="16">
        <f>SUM(P84:P94)</f>
        <v>35275</v>
      </c>
      <c r="Q95" s="15">
        <f>IF(P95=0,"- - -",P95/P95*100)</f>
        <v>100</v>
      </c>
      <c r="R95" s="16">
        <f>SUM(R84:R94)</f>
        <v>9037</v>
      </c>
      <c r="S95" s="15">
        <f>IF(R95=0,"- - -",R95/R95*100)</f>
        <v>100</v>
      </c>
      <c r="T95" s="16">
        <f>SUM(T84:T94)</f>
        <v>1031</v>
      </c>
      <c r="U95" s="15">
        <f>IF(T95=0,"- - -",T95/T95*100)</f>
        <v>100</v>
      </c>
      <c r="V95" s="16">
        <f>SUM(V84:V94)</f>
        <v>88</v>
      </c>
      <c r="W95" s="15">
        <f>IF(V95=0,"- - -",V95/V95*100)</f>
        <v>100</v>
      </c>
      <c r="X95" s="16">
        <f>SUM(X84:X94)</f>
        <v>8</v>
      </c>
      <c r="Y95" s="15">
        <f>IF(X95=0,"- - -",X95/X95*100)</f>
        <v>100</v>
      </c>
      <c r="Z95" s="22">
        <f>SUM(Z84:Z94)</f>
        <v>128702</v>
      </c>
      <c r="AA95" s="23">
        <f>IF(Z95=0,"- - -",Z95/Z95*100)</f>
        <v>100</v>
      </c>
    </row>
    <row r="96" spans="1:27" ht="15" thickBot="1" x14ac:dyDescent="0.35">
      <c r="A96" s="47" t="s">
        <v>616</v>
      </c>
      <c r="B96" s="18">
        <f>IF($Z95=0,"- - -",B95/$Z95*100)</f>
        <v>0.10333949744370716</v>
      </c>
      <c r="C96" s="19"/>
      <c r="D96" s="20">
        <f>IF($Z95=0,"- - -",D95/$Z95*100)</f>
        <v>0.47629407468415413</v>
      </c>
      <c r="E96" s="19"/>
      <c r="F96" s="20">
        <f>IF($Z95=0,"- - -",F95/$Z95*100)</f>
        <v>0.67054125033022016</v>
      </c>
      <c r="G96" s="19"/>
      <c r="H96" s="20">
        <f>IF($Z95=0,"- - -",H95/$Z95*100)</f>
        <v>1.3713850600612267</v>
      </c>
      <c r="I96" s="19"/>
      <c r="J96" s="20">
        <f>IF($Z95=0,"- - -",J95/$Z95*100)</f>
        <v>4.5570387406567114</v>
      </c>
      <c r="K96" s="19"/>
      <c r="L96" s="20">
        <f>IF($Z95=0,"- - -",L95/$Z95*100)</f>
        <v>18.392099578872124</v>
      </c>
      <c r="M96" s="19"/>
      <c r="N96" s="20">
        <f>IF($Z95=0,"- - -",N95/$Z95*100)</f>
        <v>39.123712141225461</v>
      </c>
      <c r="O96" s="19"/>
      <c r="P96" s="20">
        <f>IF($Z95=0,"- - -",P95/$Z95*100)</f>
        <v>27.408276483659925</v>
      </c>
      <c r="Q96" s="19"/>
      <c r="R96" s="20">
        <f>IF($Z95=0,"- - -",R95/$Z95*100)</f>
        <v>7.0216469052539976</v>
      </c>
      <c r="S96" s="19"/>
      <c r="T96" s="20">
        <f>IF($Z95=0,"- - -",T95/$Z95*100)</f>
        <v>0.80107535236437666</v>
      </c>
      <c r="U96" s="19"/>
      <c r="V96" s="20">
        <f>IF($Z95=0,"- - -",V95/$Z95*100)</f>
        <v>6.8375005827415264E-2</v>
      </c>
      <c r="W96" s="19"/>
      <c r="X96" s="20">
        <f>IF($Z95=0,"- - -",X95/$Z95*100)</f>
        <v>6.2159096206741158E-3</v>
      </c>
      <c r="Y96" s="19"/>
      <c r="Z96" s="24">
        <f>IF($Z95=0,"- - -",Z95/$Z95*100)</f>
        <v>100</v>
      </c>
      <c r="AA96" s="25"/>
    </row>
    <row r="99" spans="1:11" x14ac:dyDescent="0.3">
      <c r="A99" s="49" t="s">
        <v>229</v>
      </c>
    </row>
    <row r="100" spans="1:11" ht="15" thickBot="1" x14ac:dyDescent="0.35"/>
    <row r="101" spans="1:11" x14ac:dyDescent="0.3">
      <c r="A101" s="151" t="s">
        <v>99</v>
      </c>
      <c r="B101" s="32" t="s">
        <v>423</v>
      </c>
      <c r="C101" s="33"/>
      <c r="D101" s="33" t="s">
        <v>424</v>
      </c>
      <c r="E101" s="33"/>
      <c r="F101" s="33" t="s">
        <v>425</v>
      </c>
      <c r="G101" s="33"/>
      <c r="H101" s="33" t="s">
        <v>426</v>
      </c>
      <c r="I101" s="33"/>
      <c r="J101" s="35" t="s">
        <v>153</v>
      </c>
      <c r="K101" s="36"/>
    </row>
    <row r="102" spans="1:11" ht="15" thickBot="1" x14ac:dyDescent="0.35">
      <c r="A102" s="152"/>
      <c r="B102" s="37" t="s">
        <v>154</v>
      </c>
      <c r="C102" s="38" t="s">
        <v>0</v>
      </c>
      <c r="D102" s="39" t="s">
        <v>154</v>
      </c>
      <c r="E102" s="38" t="s">
        <v>0</v>
      </c>
      <c r="F102" s="39" t="s">
        <v>154</v>
      </c>
      <c r="G102" s="38" t="s">
        <v>0</v>
      </c>
      <c r="H102" s="39" t="s">
        <v>154</v>
      </c>
      <c r="I102" s="38" t="s">
        <v>0</v>
      </c>
      <c r="J102" s="41" t="s">
        <v>154</v>
      </c>
      <c r="K102" s="42" t="s">
        <v>0</v>
      </c>
    </row>
    <row r="103" spans="1:11" x14ac:dyDescent="0.3">
      <c r="A103" s="43" t="s">
        <v>155</v>
      </c>
      <c r="B103" s="8">
        <v>0</v>
      </c>
      <c r="C103" s="5">
        <f>IF(B114=0,"- - -",B103/B114*100)</f>
        <v>0</v>
      </c>
      <c r="D103" s="4">
        <v>6209</v>
      </c>
      <c r="E103" s="5">
        <f>IF(D114=0,"- - -",D103/D114*100)</f>
        <v>9.4127099630101263</v>
      </c>
      <c r="F103" s="4">
        <v>5864</v>
      </c>
      <c r="G103" s="5">
        <f>IF(F114=0,"- - -",F103/F114*100)</f>
        <v>9.3490426159463045</v>
      </c>
      <c r="H103" s="4">
        <v>0</v>
      </c>
      <c r="I103" s="5" t="str">
        <f>IF($H$114=0,"-    ",H103/$H$114*100)</f>
        <v xml:space="preserve">-    </v>
      </c>
      <c r="J103" s="26">
        <f>B103+D103+F103+H103</f>
        <v>12073</v>
      </c>
      <c r="K103" s="27">
        <f>IF(J114=0,"- - -",J103/J114*100)</f>
        <v>9.3805846062998235</v>
      </c>
    </row>
    <row r="104" spans="1:11" x14ac:dyDescent="0.3">
      <c r="A104" s="44" t="s">
        <v>156</v>
      </c>
      <c r="B104" s="9">
        <v>1</v>
      </c>
      <c r="C104" s="3">
        <f>IF(B114=0,"- - -",B104/B114*100)</f>
        <v>6.666666666666667</v>
      </c>
      <c r="D104" s="2">
        <v>8353</v>
      </c>
      <c r="E104" s="3">
        <f>IF(D114=0,"- - -",D104/D114*100)</f>
        <v>12.662967679340245</v>
      </c>
      <c r="F104" s="2">
        <v>8122</v>
      </c>
      <c r="G104" s="3">
        <f>IF(F114=0,"- - -",F104/F114*100)</f>
        <v>12.948997975224399</v>
      </c>
      <c r="H104" s="2">
        <v>0</v>
      </c>
      <c r="I104" s="5" t="str">
        <f t="shared" ref="I104:I113" si="5">IF($H$114=0,"-    ",H104/$H$114*100)</f>
        <v xml:space="preserve">-    </v>
      </c>
      <c r="J104" s="26">
        <f t="shared" ref="J104:J113" si="6">B104+D104+F104+H104</f>
        <v>16476</v>
      </c>
      <c r="K104" s="29">
        <f>IF(J114=0,"- - -",J104/J114*100)</f>
        <v>12.801665863778341</v>
      </c>
    </row>
    <row r="105" spans="1:11" x14ac:dyDescent="0.3">
      <c r="A105" s="44" t="s">
        <v>157</v>
      </c>
      <c r="B105" s="9">
        <v>0</v>
      </c>
      <c r="C105" s="3">
        <f>IF(B114=0,"- - -",B105/B114*100)</f>
        <v>0</v>
      </c>
      <c r="D105" s="2">
        <v>11745</v>
      </c>
      <c r="E105" s="3">
        <f>IF(D114=0,"- - -",D105/D114*100)</f>
        <v>17.805166454429688</v>
      </c>
      <c r="F105" s="2">
        <v>11090</v>
      </c>
      <c r="G105" s="3">
        <f>IF(F114=0,"- - -",F105/F114*100)</f>
        <v>17.680914497074436</v>
      </c>
      <c r="H105" s="2">
        <v>0</v>
      </c>
      <c r="I105" s="5" t="str">
        <f t="shared" si="5"/>
        <v xml:space="preserve">-    </v>
      </c>
      <c r="J105" s="26">
        <f t="shared" si="6"/>
        <v>22835</v>
      </c>
      <c r="K105" s="29">
        <f>IF(J114=0,"- - -",J105/J114*100)</f>
        <v>17.74253702351168</v>
      </c>
    </row>
    <row r="106" spans="1:11" x14ac:dyDescent="0.3">
      <c r="A106" s="44" t="s">
        <v>158</v>
      </c>
      <c r="B106" s="9">
        <v>0</v>
      </c>
      <c r="C106" s="3">
        <f>IF(B114=0,"- - -",B106/B114*100)</f>
        <v>0</v>
      </c>
      <c r="D106" s="2">
        <v>4452</v>
      </c>
      <c r="E106" s="3">
        <f>IF(D114=0,"- - -",D106/D114*100)</f>
        <v>6.749135892304893</v>
      </c>
      <c r="F106" s="2">
        <v>4086</v>
      </c>
      <c r="G106" s="3">
        <f>IF(F114=0,"- - -",F106/F114*100)</f>
        <v>6.5143567750267044</v>
      </c>
      <c r="H106" s="2">
        <v>0</v>
      </c>
      <c r="I106" s="5" t="str">
        <f t="shared" si="5"/>
        <v xml:space="preserve">-    </v>
      </c>
      <c r="J106" s="26">
        <f t="shared" si="6"/>
        <v>8538</v>
      </c>
      <c r="K106" s="29">
        <f>IF(J114=0,"- - -",J106/J114*100)</f>
        <v>6.6339295426644487</v>
      </c>
    </row>
    <row r="107" spans="1:11" x14ac:dyDescent="0.3">
      <c r="A107" s="44" t="s">
        <v>159</v>
      </c>
      <c r="B107" s="9">
        <v>0</v>
      </c>
      <c r="C107" s="3">
        <f>IF(B114=0,"- - -",B107/B114*100)</f>
        <v>0</v>
      </c>
      <c r="D107" s="2">
        <v>3378</v>
      </c>
      <c r="E107" s="3">
        <f>IF(D114=0,"- - -",D107/D114*100)</f>
        <v>5.120975077314899</v>
      </c>
      <c r="F107" s="2">
        <v>3144</v>
      </c>
      <c r="G107" s="3">
        <f>IF(F114=0,"- - -",F107/F114*100)</f>
        <v>5.0125153452481541</v>
      </c>
      <c r="H107" s="2">
        <v>0</v>
      </c>
      <c r="I107" s="5" t="str">
        <f t="shared" si="5"/>
        <v xml:space="preserve">-    </v>
      </c>
      <c r="J107" s="26">
        <f t="shared" si="6"/>
        <v>6522</v>
      </c>
      <c r="K107" s="29">
        <f>IF(J114=0,"- - -",J107/J114*100)</f>
        <v>5.0675203182545721</v>
      </c>
    </row>
    <row r="108" spans="1:11" x14ac:dyDescent="0.3">
      <c r="A108" s="44" t="s">
        <v>160</v>
      </c>
      <c r="B108" s="9">
        <v>5</v>
      </c>
      <c r="C108" s="3">
        <f>IF(B114=0,"- - -",B108/B114*100)</f>
        <v>33.333333333333329</v>
      </c>
      <c r="D108" s="2">
        <v>13102</v>
      </c>
      <c r="E108" s="3">
        <f>IF(D114=0,"- - -",D108/D114*100)</f>
        <v>19.862349160147961</v>
      </c>
      <c r="F108" s="2">
        <v>12565</v>
      </c>
      <c r="G108" s="3">
        <f>IF(F114=0,"- - -",F108/F114*100)</f>
        <v>20.032523954530237</v>
      </c>
      <c r="H108" s="2">
        <v>0</v>
      </c>
      <c r="I108" s="5" t="str">
        <f t="shared" si="5"/>
        <v xml:space="preserve">-    </v>
      </c>
      <c r="J108" s="26">
        <f t="shared" si="6"/>
        <v>25672</v>
      </c>
      <c r="K108" s="29">
        <f>IF(J114=0,"- - -",J108/J114*100)</f>
        <v>19.946853972743238</v>
      </c>
    </row>
    <row r="109" spans="1:11" x14ac:dyDescent="0.3">
      <c r="A109" s="44" t="s">
        <v>161</v>
      </c>
      <c r="B109" s="9">
        <v>2</v>
      </c>
      <c r="C109" s="3">
        <f>IF(B114=0,"- - -",B109/B114*100)</f>
        <v>13.333333333333334</v>
      </c>
      <c r="D109" s="2">
        <v>7290</v>
      </c>
      <c r="E109" s="3">
        <f>IF(D114=0,"- - -",D109/D114*100)</f>
        <v>11.051482626887394</v>
      </c>
      <c r="F109" s="2">
        <v>7052</v>
      </c>
      <c r="G109" s="3">
        <f>IF(F114=0,"- - -",F109/F114*100)</f>
        <v>11.243084673883583</v>
      </c>
      <c r="H109" s="2">
        <v>0</v>
      </c>
      <c r="I109" s="5" t="str">
        <f t="shared" si="5"/>
        <v xml:space="preserve">-    </v>
      </c>
      <c r="J109" s="26">
        <f t="shared" si="6"/>
        <v>14344</v>
      </c>
      <c r="K109" s="29">
        <f>IF(J114=0,"- - -",J109/J114*100)</f>
        <v>11.145125949868689</v>
      </c>
    </row>
    <row r="110" spans="1:11" x14ac:dyDescent="0.3">
      <c r="A110" s="44" t="s">
        <v>162</v>
      </c>
      <c r="B110" s="9">
        <v>0</v>
      </c>
      <c r="C110" s="3">
        <f>IF(B114=0,"- - -",B110/B114*100)</f>
        <v>0</v>
      </c>
      <c r="D110" s="2">
        <v>885</v>
      </c>
      <c r="E110" s="3">
        <f>IF(D114=0,"- - -",D110/D114*100)</f>
        <v>1.3416408950336547</v>
      </c>
      <c r="F110" s="2">
        <v>881</v>
      </c>
      <c r="G110" s="3">
        <f>IF(F114=0,"- - -",F110/F114*100)</f>
        <v>1.4045884284871577</v>
      </c>
      <c r="H110" s="2">
        <v>0</v>
      </c>
      <c r="I110" s="5" t="str">
        <f t="shared" si="5"/>
        <v xml:space="preserve">-    </v>
      </c>
      <c r="J110" s="26">
        <f t="shared" si="6"/>
        <v>1766</v>
      </c>
      <c r="K110" s="29">
        <f>IF(J114=0,"- - -",J110/J114*100)</f>
        <v>1.3721620487638109</v>
      </c>
    </row>
    <row r="111" spans="1:11" x14ac:dyDescent="0.3">
      <c r="A111" s="44" t="s">
        <v>163</v>
      </c>
      <c r="B111" s="9">
        <v>0</v>
      </c>
      <c r="C111" s="3">
        <f>IF(B114=0,"- - -",B111/B114*100)</f>
        <v>0</v>
      </c>
      <c r="D111" s="2">
        <v>6423</v>
      </c>
      <c r="E111" s="3">
        <f>IF(D114=0,"- - -",D111/D114*100)</f>
        <v>9.737129343278152</v>
      </c>
      <c r="F111" s="2">
        <v>6091</v>
      </c>
      <c r="G111" s="3">
        <f>IF(F114=0,"- - -",F111/F114*100)</f>
        <v>9.7109513256700097</v>
      </c>
      <c r="H111" s="2">
        <v>0</v>
      </c>
      <c r="I111" s="5" t="str">
        <f t="shared" si="5"/>
        <v xml:space="preserve">-    </v>
      </c>
      <c r="J111" s="26">
        <f t="shared" si="6"/>
        <v>12514</v>
      </c>
      <c r="K111" s="29">
        <f>IF(J114=0,"- - -",J111/J114*100)</f>
        <v>9.723236624139485</v>
      </c>
    </row>
    <row r="112" spans="1:11" x14ac:dyDescent="0.3">
      <c r="A112" s="44" t="s">
        <v>164</v>
      </c>
      <c r="B112" s="9">
        <v>7</v>
      </c>
      <c r="C112" s="3">
        <f>IF(B114=0,"- - -",B112/B114*100)</f>
        <v>46.666666666666664</v>
      </c>
      <c r="D112" s="2">
        <v>2631</v>
      </c>
      <c r="E112" s="3">
        <f>IF(D114=0,"- - -",D112/D114*100)</f>
        <v>3.9885392032017464</v>
      </c>
      <c r="F112" s="2">
        <v>2402</v>
      </c>
      <c r="G112" s="3">
        <f>IF(F114=0,"- - -",F112/F114*100)</f>
        <v>3.8295362147856449</v>
      </c>
      <c r="H112" s="2">
        <v>0</v>
      </c>
      <c r="I112" s="5" t="str">
        <f t="shared" si="5"/>
        <v xml:space="preserve">-    </v>
      </c>
      <c r="J112" s="26">
        <f t="shared" si="6"/>
        <v>5040</v>
      </c>
      <c r="K112" s="29">
        <f>IF(J114=0,"- - -",J112/J114*100)</f>
        <v>3.9160230610246929</v>
      </c>
    </row>
    <row r="113" spans="1:13" ht="15" thickBot="1" x14ac:dyDescent="0.35">
      <c r="A113" s="45" t="s">
        <v>138</v>
      </c>
      <c r="B113" s="10">
        <v>0</v>
      </c>
      <c r="C113" s="7">
        <f>IF(B114=0,"- - -",B113/B114*100)</f>
        <v>0</v>
      </c>
      <c r="D113" s="6">
        <v>1496</v>
      </c>
      <c r="E113" s="7">
        <f>IF(D114=0,"- - -",D113/D114*100)</f>
        <v>2.2679037050512401</v>
      </c>
      <c r="F113" s="6">
        <v>1426</v>
      </c>
      <c r="G113" s="7">
        <f>IF(F114=0,"- - -",F113/F114*100)</f>
        <v>2.273488194123368</v>
      </c>
      <c r="H113" s="6">
        <v>0</v>
      </c>
      <c r="I113" s="5" t="str">
        <f t="shared" si="5"/>
        <v xml:space="preserve">-    </v>
      </c>
      <c r="J113" s="26">
        <f t="shared" si="6"/>
        <v>2922</v>
      </c>
      <c r="K113" s="31">
        <f>IF(J114=0,"- - -",J113/J114*100)</f>
        <v>2.2703609889512206</v>
      </c>
    </row>
    <row r="114" spans="1:13" x14ac:dyDescent="0.3">
      <c r="A114" s="46" t="s">
        <v>153</v>
      </c>
      <c r="B114" s="14">
        <f>SUM(B103:B113)</f>
        <v>15</v>
      </c>
      <c r="C114" s="15">
        <f>IF(B114=0,"- - -",B114/B114*100)</f>
        <v>100</v>
      </c>
      <c r="D114" s="16">
        <f>SUM(D103:D113)</f>
        <v>65964</v>
      </c>
      <c r="E114" s="15">
        <f>IF(D114=0,"- - -",D114/D114*100)</f>
        <v>100</v>
      </c>
      <c r="F114" s="16">
        <f>SUM(F103:F113)</f>
        <v>62723</v>
      </c>
      <c r="G114" s="15">
        <f>IF(F114=0,"- - -",F114/F114*100)</f>
        <v>100</v>
      </c>
      <c r="H114" s="16">
        <f>SUM(H103:H113)</f>
        <v>0</v>
      </c>
      <c r="I114" s="15" t="str">
        <f>IF(H114=0,"-    ",H114/H114*100)</f>
        <v xml:space="preserve">-    </v>
      </c>
      <c r="J114" s="22">
        <f>SUM(J103:J113)</f>
        <v>128702</v>
      </c>
      <c r="K114" s="23">
        <f>IF(J114=0,"- - -",J114/J114*100)</f>
        <v>100</v>
      </c>
    </row>
    <row r="115" spans="1:13" ht="15" thickBot="1" x14ac:dyDescent="0.35">
      <c r="A115" s="47" t="s">
        <v>245</v>
      </c>
      <c r="B115" s="18">
        <f>IF($J114=0,"- - -",B114/$J114*100)</f>
        <v>1.1654830538763967E-2</v>
      </c>
      <c r="C115" s="19"/>
      <c r="D115" s="20">
        <f>IF($J114=0,"- - -",D114/$J114*100)</f>
        <v>51.253282777268417</v>
      </c>
      <c r="E115" s="19"/>
      <c r="F115" s="20">
        <f>IF($J114=0,"- - -",F114/$J114*100)</f>
        <v>48.735062392192816</v>
      </c>
      <c r="G115" s="19"/>
      <c r="H115" s="20">
        <f>IF($J114=0,"- - -",H114/$J114*100)</f>
        <v>0</v>
      </c>
      <c r="I115" s="19"/>
      <c r="J115" s="24">
        <f>IF($J114=0,"- - -",J114/$J114*100)</f>
        <v>100</v>
      </c>
      <c r="K115" s="25"/>
    </row>
    <row r="118" spans="1:13" x14ac:dyDescent="0.3">
      <c r="A118" s="1" t="s">
        <v>246</v>
      </c>
      <c r="K118" s="48"/>
    </row>
    <row r="119" spans="1:13" ht="15" thickBot="1" x14ac:dyDescent="0.35"/>
    <row r="120" spans="1:13" x14ac:dyDescent="0.3">
      <c r="A120" s="151" t="s">
        <v>99</v>
      </c>
      <c r="B120" s="32" t="s">
        <v>259</v>
      </c>
      <c r="C120" s="33"/>
      <c r="D120" s="33" t="s">
        <v>260</v>
      </c>
      <c r="E120" s="33"/>
      <c r="F120" s="33" t="s">
        <v>261</v>
      </c>
      <c r="G120" s="33"/>
      <c r="H120" s="33" t="s">
        <v>262</v>
      </c>
      <c r="I120" s="33"/>
      <c r="J120" s="35" t="s">
        <v>153</v>
      </c>
      <c r="K120" s="36"/>
    </row>
    <row r="121" spans="1:13" ht="15" thickBot="1" x14ac:dyDescent="0.35">
      <c r="A121" s="152"/>
      <c r="B121" s="37" t="s">
        <v>154</v>
      </c>
      <c r="C121" s="38" t="s">
        <v>0</v>
      </c>
      <c r="D121" s="39" t="s">
        <v>154</v>
      </c>
      <c r="E121" s="38" t="s">
        <v>0</v>
      </c>
      <c r="F121" s="39" t="s">
        <v>154</v>
      </c>
      <c r="G121" s="38" t="s">
        <v>0</v>
      </c>
      <c r="H121" s="39" t="s">
        <v>154</v>
      </c>
      <c r="I121" s="38" t="s">
        <v>0</v>
      </c>
      <c r="J121" s="41" t="s">
        <v>154</v>
      </c>
      <c r="K121" s="42" t="s">
        <v>0</v>
      </c>
    </row>
    <row r="122" spans="1:13" x14ac:dyDescent="0.3">
      <c r="A122" s="43" t="s">
        <v>155</v>
      </c>
      <c r="B122" s="8">
        <v>11578</v>
      </c>
      <c r="C122" s="5">
        <f>IF(B133=0,"- - -",B122/B133*100)</f>
        <v>9.3625417465207867</v>
      </c>
      <c r="D122" s="4">
        <v>225</v>
      </c>
      <c r="E122" s="5">
        <f>IF(D133=0,"- - -",D122/D133*100)</f>
        <v>10.204081632653061</v>
      </c>
      <c r="F122" s="4">
        <v>2</v>
      </c>
      <c r="G122" s="5">
        <f>IF(F133=0,"- - -",F122/F133*100)</f>
        <v>5.4054054054054053</v>
      </c>
      <c r="H122" s="4">
        <v>43</v>
      </c>
      <c r="I122" s="5">
        <f>IF(H133=0,"- - -",H122/H133*100)</f>
        <v>7.7757685352622063</v>
      </c>
      <c r="J122" s="26">
        <f>B122+D122+F122+H122</f>
        <v>11848</v>
      </c>
      <c r="K122" s="27">
        <f>IF(J133=0,"- - -",J122/J133*100)</f>
        <v>9.3691186006421106</v>
      </c>
    </row>
    <row r="123" spans="1:13" x14ac:dyDescent="0.3">
      <c r="A123" s="44" t="s">
        <v>156</v>
      </c>
      <c r="B123" s="9">
        <v>15832</v>
      </c>
      <c r="C123" s="3">
        <f>IF(B133=0,"- - -",B123/B133*100)</f>
        <v>12.802535924245733</v>
      </c>
      <c r="D123" s="2">
        <v>291</v>
      </c>
      <c r="E123" s="3">
        <f>IF(D133=0,"- - -",D123/D133*100)</f>
        <v>13.197278911564625</v>
      </c>
      <c r="F123" s="2">
        <v>2</v>
      </c>
      <c r="G123" s="3">
        <f>IF(F133=0,"- - -",F123/F133*100)</f>
        <v>5.4054054054054053</v>
      </c>
      <c r="H123" s="2">
        <v>66</v>
      </c>
      <c r="I123" s="3">
        <f>IF(H133=0,"- - -",H123/H133*100)</f>
        <v>11.934900542495479</v>
      </c>
      <c r="J123" s="26">
        <f t="shared" ref="J123:J132" si="7">B123+D123+F123+H123</f>
        <v>16191</v>
      </c>
      <c r="K123" s="29">
        <f>IF(J133=0,"- - -",J123/J133*100)</f>
        <v>12.803460437457495</v>
      </c>
    </row>
    <row r="124" spans="1:13" x14ac:dyDescent="0.3">
      <c r="A124" s="44" t="s">
        <v>157</v>
      </c>
      <c r="B124" s="9">
        <v>21967</v>
      </c>
      <c r="C124" s="3">
        <f>IF(B133=0,"- - -",B124/B133*100)</f>
        <v>17.76359945982226</v>
      </c>
      <c r="D124" s="2">
        <v>385</v>
      </c>
      <c r="E124" s="3">
        <f>IF(D133=0,"- - -",D124/D133*100)</f>
        <v>17.460317460317459</v>
      </c>
      <c r="F124" s="2">
        <v>2</v>
      </c>
      <c r="G124" s="3">
        <f>IF(F133=0,"- - -",F124/F133*100)</f>
        <v>5.4054054054054053</v>
      </c>
      <c r="H124" s="2">
        <v>100</v>
      </c>
      <c r="I124" s="3">
        <f>IF(H133=0,"- - -",H124/H133*100)</f>
        <v>18.083182640144667</v>
      </c>
      <c r="J124" s="26">
        <f t="shared" si="7"/>
        <v>22454</v>
      </c>
      <c r="K124" s="29">
        <f>IF(J133=0,"- - -",J124/J133*100)</f>
        <v>17.756092932040676</v>
      </c>
    </row>
    <row r="125" spans="1:13" x14ac:dyDescent="0.3">
      <c r="A125" s="44" t="s">
        <v>158</v>
      </c>
      <c r="B125" s="9">
        <v>8206</v>
      </c>
      <c r="C125" s="3">
        <f>IF(B133=0,"- - -",B125/B133*100)</f>
        <v>6.635776262908065</v>
      </c>
      <c r="D125" s="2">
        <v>146</v>
      </c>
      <c r="E125" s="3">
        <f>IF(D133=0,"- - -",D125/D133*100)</f>
        <v>6.6213151927437641</v>
      </c>
      <c r="F125" s="2">
        <v>0</v>
      </c>
      <c r="G125" s="3">
        <f>IF(F133=0,"- - -",F125/F133*100)</f>
        <v>0</v>
      </c>
      <c r="H125" s="2">
        <v>37</v>
      </c>
      <c r="I125" s="3">
        <f>IF(H133=0,"- - -",H125/H133*100)</f>
        <v>6.6907775768535265</v>
      </c>
      <c r="J125" s="26">
        <f t="shared" si="7"/>
        <v>8389</v>
      </c>
      <c r="K125" s="29">
        <f>IF(J133=0,"- - -",J125/J133*100)</f>
        <v>6.6338230875073148</v>
      </c>
    </row>
    <row r="126" spans="1:13" x14ac:dyDescent="0.3">
      <c r="A126" s="44" t="s">
        <v>159</v>
      </c>
      <c r="B126" s="9">
        <v>6232</v>
      </c>
      <c r="C126" s="3">
        <f>IF(B133=0,"- - -",B126/B133*100)</f>
        <v>5.0395025189426104</v>
      </c>
      <c r="D126" s="2">
        <v>121</v>
      </c>
      <c r="E126" s="3">
        <f>IF(D133=0,"- - -",D126/D133*100)</f>
        <v>5.487528344671202</v>
      </c>
      <c r="F126" s="2">
        <v>2</v>
      </c>
      <c r="G126" s="3">
        <f>IF(F133=0,"- - -",F126/F133*100)</f>
        <v>5.4054054054054053</v>
      </c>
      <c r="H126" s="2">
        <v>47</v>
      </c>
      <c r="I126" s="3">
        <f>IF(H133=0,"- - -",H126/H133*100)</f>
        <v>8.4990958408679926</v>
      </c>
      <c r="J126" s="26">
        <f t="shared" si="7"/>
        <v>6402</v>
      </c>
      <c r="K126" s="29">
        <f>IF(J133=0,"- - -",J126/J133*100)</f>
        <v>5.0625504119944962</v>
      </c>
    </row>
    <row r="127" spans="1:13" x14ac:dyDescent="0.3">
      <c r="A127" s="44" t="s">
        <v>160</v>
      </c>
      <c r="B127" s="9">
        <v>24532</v>
      </c>
      <c r="C127" s="3">
        <f>IF(B133=0,"- - -",B127/B133*100)</f>
        <v>19.837784947801687</v>
      </c>
      <c r="D127" s="2">
        <v>488</v>
      </c>
      <c r="E127" s="3">
        <f>IF(D133=0,"- - -",D127/D133*100)</f>
        <v>22.131519274376419</v>
      </c>
      <c r="F127" s="2">
        <v>10</v>
      </c>
      <c r="G127" s="3">
        <f>IF(F133=0,"- - -",F127/F133*100)</f>
        <v>27.027027027027028</v>
      </c>
      <c r="H127" s="2">
        <v>128</v>
      </c>
      <c r="I127" s="3">
        <f>IF(H133=0,"- - -",H127/H133*100)</f>
        <v>23.146473779385172</v>
      </c>
      <c r="J127" s="26">
        <f t="shared" si="7"/>
        <v>25158</v>
      </c>
      <c r="K127" s="29">
        <f>IF(J133=0,"- - -",J127/J133*100)</f>
        <v>19.894352275063657</v>
      </c>
      <c r="M127" s="65"/>
    </row>
    <row r="128" spans="1:13" x14ac:dyDescent="0.3">
      <c r="A128" s="44" t="s">
        <v>161</v>
      </c>
      <c r="B128" s="9">
        <v>13853</v>
      </c>
      <c r="C128" s="3">
        <f>IF(B133=0,"- - -",B128/B133*100)</f>
        <v>11.202218933715017</v>
      </c>
      <c r="D128" s="2">
        <v>228</v>
      </c>
      <c r="E128" s="3">
        <f>IF(D133=0,"- - -",D128/D133*100)</f>
        <v>10.340136054421768</v>
      </c>
      <c r="F128" s="2">
        <v>1</v>
      </c>
      <c r="G128" s="3">
        <f>IF(F133=0,"- - -",F128/F133*100)</f>
        <v>2.7027027027027026</v>
      </c>
      <c r="H128" s="2">
        <v>47</v>
      </c>
      <c r="I128" s="3">
        <f>IF(H133=0,"- - -",H128/H133*100)</f>
        <v>8.4990958408679926</v>
      </c>
      <c r="J128" s="26">
        <f t="shared" si="7"/>
        <v>14129</v>
      </c>
      <c r="K128" s="29">
        <f>IF(J133=0,"- - -",J128/J133*100)</f>
        <v>11.172879533125622</v>
      </c>
    </row>
    <row r="129" spans="1:31" x14ac:dyDescent="0.3">
      <c r="A129" s="44" t="s">
        <v>162</v>
      </c>
      <c r="B129" s="9">
        <v>1725</v>
      </c>
      <c r="C129" s="3">
        <f>IF(B133=0,"- - -",B129/B133*100)</f>
        <v>1.3949200650154048</v>
      </c>
      <c r="D129" s="2">
        <v>17</v>
      </c>
      <c r="E129" s="3">
        <f>IF(D133=0,"- - -",D129/D133*100)</f>
        <v>0.77097505668934241</v>
      </c>
      <c r="F129" s="2">
        <v>0</v>
      </c>
      <c r="G129" s="3">
        <f>IF(F133=0,"- - -",F129/F133*100)</f>
        <v>0</v>
      </c>
      <c r="H129" s="2">
        <v>7</v>
      </c>
      <c r="I129" s="3">
        <f>IF(H133=0,"- - -",H129/H133*100)</f>
        <v>1.2658227848101267</v>
      </c>
      <c r="J129" s="26">
        <f t="shared" si="7"/>
        <v>1749</v>
      </c>
      <c r="K129" s="29">
        <f>IF(J133=0,"- - -",J129/J133*100)</f>
        <v>1.3830678960603522</v>
      </c>
    </row>
    <row r="130" spans="1:31" x14ac:dyDescent="0.3">
      <c r="A130" s="44" t="s">
        <v>163</v>
      </c>
      <c r="B130" s="9">
        <v>12037</v>
      </c>
      <c r="C130" s="3">
        <f>IF(B133=0,"- - -",B130/B133*100)</f>
        <v>9.7337117812118414</v>
      </c>
      <c r="D130" s="2">
        <v>184</v>
      </c>
      <c r="E130" s="3">
        <f>IF(D133=0,"- - -",D130/D133*100)</f>
        <v>8.3446712018140587</v>
      </c>
      <c r="F130" s="2">
        <v>18</v>
      </c>
      <c r="G130" s="3">
        <f>IF(F133=0,"- - -",F130/F133*100)</f>
        <v>48.648648648648653</v>
      </c>
      <c r="H130" s="2">
        <v>53</v>
      </c>
      <c r="I130" s="3">
        <f>IF(H133=0,"- - -",H130/H133*100)</f>
        <v>9.5840867992766725</v>
      </c>
      <c r="J130" s="26">
        <f t="shared" si="7"/>
        <v>12292</v>
      </c>
      <c r="K130" s="29">
        <f>IF(J133=0,"- - -",J130/J133*100)</f>
        <v>9.7202233152509123</v>
      </c>
    </row>
    <row r="131" spans="1:31" x14ac:dyDescent="0.3">
      <c r="A131" s="44" t="s">
        <v>164</v>
      </c>
      <c r="B131" s="9">
        <v>4854</v>
      </c>
      <c r="C131" s="3">
        <f>IF(B133=0,"- - -",B131/B133*100)</f>
        <v>3.9251837655563913</v>
      </c>
      <c r="D131" s="2">
        <v>86</v>
      </c>
      <c r="E131" s="3">
        <f>IF(D133=0,"- - -",D131/D133*100)</f>
        <v>3.9002267573696145</v>
      </c>
      <c r="F131" s="2">
        <v>0</v>
      </c>
      <c r="G131" s="3">
        <f>IF(F133=0,"- - -",F131/F133*100)</f>
        <v>0</v>
      </c>
      <c r="H131" s="2">
        <v>17</v>
      </c>
      <c r="I131" s="3">
        <f>IF(H133=0,"- - -",H131/H133*100)</f>
        <v>3.0741410488245928</v>
      </c>
      <c r="J131" s="26">
        <f t="shared" si="7"/>
        <v>4957</v>
      </c>
      <c r="K131" s="29">
        <f>IF(J133=0,"- - -",J131/J133*100)</f>
        <v>3.9198785367473787</v>
      </c>
    </row>
    <row r="132" spans="1:31" ht="15" thickBot="1" x14ac:dyDescent="0.35">
      <c r="A132" s="45" t="s">
        <v>138</v>
      </c>
      <c r="B132" s="10">
        <v>2847</v>
      </c>
      <c r="C132" s="7">
        <f>IF(B133=0,"- - -",B132/B133*100)</f>
        <v>2.3022245942602071</v>
      </c>
      <c r="D132" s="6">
        <v>34</v>
      </c>
      <c r="E132" s="7">
        <f>IF(D133=0,"- - -",D132/D133*100)</f>
        <v>1.5419501133786848</v>
      </c>
      <c r="F132" s="6">
        <v>0</v>
      </c>
      <c r="G132" s="7">
        <f>IF(F133=0,"- - -",F132/F133*100)</f>
        <v>0</v>
      </c>
      <c r="H132" s="6">
        <v>8</v>
      </c>
      <c r="I132" s="7">
        <f>IF(H133=0,"- - -",H132/H133*100)</f>
        <v>1.4466546112115732</v>
      </c>
      <c r="J132" s="26">
        <f t="shared" si="7"/>
        <v>2889</v>
      </c>
      <c r="K132" s="31">
        <f>IF(J133=0,"- - -",J132/J133*100)</f>
        <v>2.2845529741099813</v>
      </c>
    </row>
    <row r="133" spans="1:31" x14ac:dyDescent="0.3">
      <c r="A133" s="46" t="s">
        <v>153</v>
      </c>
      <c r="B133" s="14">
        <f>SUM(B122:B132)</f>
        <v>123663</v>
      </c>
      <c r="C133" s="15">
        <f>IF(B133=0,"- - -",B133/B133*100)</f>
        <v>100</v>
      </c>
      <c r="D133" s="16">
        <f>SUM(D122:D132)</f>
        <v>2205</v>
      </c>
      <c r="E133" s="15">
        <f>IF(D133=0,"- - -",D133/D133*100)</f>
        <v>100</v>
      </c>
      <c r="F133" s="16">
        <f>SUM(F122:F132)</f>
        <v>37</v>
      </c>
      <c r="G133" s="15">
        <f>IF(F133=0,"- - -",F133/F133*100)</f>
        <v>100</v>
      </c>
      <c r="H133" s="16">
        <f>SUM(H122:H132)</f>
        <v>553</v>
      </c>
      <c r="I133" s="15">
        <f>IF(H133=0,"- - -",H133/H133*100)</f>
        <v>100</v>
      </c>
      <c r="J133" s="22">
        <f>SUM(J122:J132)</f>
        <v>126458</v>
      </c>
      <c r="K133" s="23">
        <f>IF(J133=0,"- - -",J133/J133*100)</f>
        <v>100</v>
      </c>
    </row>
    <row r="134" spans="1:31" ht="15" thickBot="1" x14ac:dyDescent="0.35">
      <c r="A134" s="47" t="s">
        <v>609</v>
      </c>
      <c r="B134" s="18">
        <f>IF($J133=0,"- - -",B133/$J133*100)</f>
        <v>97.789780006009892</v>
      </c>
      <c r="C134" s="19"/>
      <c r="D134" s="20">
        <f>IF($J133=0,"- - -",D133/$J133*100)</f>
        <v>1.7436619272802039</v>
      </c>
      <c r="E134" s="19"/>
      <c r="F134" s="20">
        <f>IF($J133=0,"- - -",F133/$J133*100)</f>
        <v>2.9258726217400242E-2</v>
      </c>
      <c r="G134" s="19"/>
      <c r="H134" s="20">
        <f>IF($J133=0,"- - -",H133/$J133*100)</f>
        <v>0.43729934049249553</v>
      </c>
      <c r="I134" s="19"/>
      <c r="J134" s="24">
        <f>IF($J133=0,"- - -",J133/$J133*100)</f>
        <v>100</v>
      </c>
      <c r="K134" s="25"/>
    </row>
    <row r="135" spans="1:31" x14ac:dyDescent="0.3">
      <c r="A135" s="155" t="s">
        <v>525</v>
      </c>
      <c r="B135" s="156"/>
      <c r="C135" s="156"/>
      <c r="D135" s="156"/>
    </row>
    <row r="137" spans="1:31" x14ac:dyDescent="0.3">
      <c r="A137" s="49" t="s">
        <v>384</v>
      </c>
    </row>
    <row r="138" spans="1:31" ht="15" thickBot="1" x14ac:dyDescent="0.35"/>
    <row r="139" spans="1:31" x14ac:dyDescent="0.3">
      <c r="A139" s="151" t="s">
        <v>99</v>
      </c>
      <c r="B139" s="32" t="s">
        <v>184</v>
      </c>
      <c r="C139" s="33"/>
      <c r="D139" s="33" t="s">
        <v>185</v>
      </c>
      <c r="E139" s="33"/>
      <c r="F139" s="33" t="s">
        <v>170</v>
      </c>
      <c r="G139" s="33"/>
      <c r="H139" s="33" t="s">
        <v>171</v>
      </c>
      <c r="I139" s="33"/>
      <c r="J139" s="33" t="s">
        <v>172</v>
      </c>
      <c r="K139" s="33"/>
      <c r="L139" s="33" t="s">
        <v>173</v>
      </c>
      <c r="M139" s="33"/>
      <c r="N139" s="33" t="s">
        <v>174</v>
      </c>
      <c r="O139" s="33"/>
      <c r="P139" s="33" t="s">
        <v>175</v>
      </c>
      <c r="Q139" s="33"/>
      <c r="R139" s="33" t="s">
        <v>176</v>
      </c>
      <c r="S139" s="33"/>
      <c r="T139" s="33" t="s">
        <v>177</v>
      </c>
      <c r="U139" s="33"/>
      <c r="V139" s="33" t="s">
        <v>178</v>
      </c>
      <c r="W139" s="33"/>
      <c r="X139" s="33" t="s">
        <v>180</v>
      </c>
      <c r="Y139" s="33"/>
      <c r="Z139" s="33" t="s">
        <v>181</v>
      </c>
      <c r="AA139" s="34"/>
      <c r="AB139" s="33" t="s">
        <v>182</v>
      </c>
      <c r="AC139" s="33"/>
      <c r="AD139" s="35" t="s">
        <v>153</v>
      </c>
      <c r="AE139" s="36"/>
    </row>
    <row r="140" spans="1:31" ht="15" thickBot="1" x14ac:dyDescent="0.35">
      <c r="A140" s="152"/>
      <c r="B140" s="37" t="s">
        <v>154</v>
      </c>
      <c r="C140" s="38" t="s">
        <v>0</v>
      </c>
      <c r="D140" s="39" t="s">
        <v>154</v>
      </c>
      <c r="E140" s="38" t="s">
        <v>0</v>
      </c>
      <c r="F140" s="39" t="s">
        <v>154</v>
      </c>
      <c r="G140" s="38" t="s">
        <v>0</v>
      </c>
      <c r="H140" s="39" t="s">
        <v>154</v>
      </c>
      <c r="I140" s="38" t="s">
        <v>0</v>
      </c>
      <c r="J140" s="39" t="s">
        <v>154</v>
      </c>
      <c r="K140" s="38" t="s">
        <v>0</v>
      </c>
      <c r="L140" s="39" t="s">
        <v>154</v>
      </c>
      <c r="M140" s="38" t="s">
        <v>0</v>
      </c>
      <c r="N140" s="39" t="s">
        <v>154</v>
      </c>
      <c r="O140" s="38" t="s">
        <v>0</v>
      </c>
      <c r="P140" s="39" t="s">
        <v>154</v>
      </c>
      <c r="Q140" s="38" t="s">
        <v>0</v>
      </c>
      <c r="R140" s="39" t="s">
        <v>154</v>
      </c>
      <c r="S140" s="38" t="s">
        <v>0</v>
      </c>
      <c r="T140" s="39" t="s">
        <v>154</v>
      </c>
      <c r="U140" s="38" t="s">
        <v>0</v>
      </c>
      <c r="V140" s="39" t="s">
        <v>154</v>
      </c>
      <c r="W140" s="38" t="s">
        <v>0</v>
      </c>
      <c r="X140" s="39" t="s">
        <v>154</v>
      </c>
      <c r="Y140" s="38" t="s">
        <v>0</v>
      </c>
      <c r="Z140" s="39" t="s">
        <v>154</v>
      </c>
      <c r="AA140" s="40" t="s">
        <v>0</v>
      </c>
      <c r="AB140" s="39" t="s">
        <v>154</v>
      </c>
      <c r="AC140" s="38" t="s">
        <v>0</v>
      </c>
      <c r="AD140" s="41" t="s">
        <v>154</v>
      </c>
      <c r="AE140" s="42" t="s">
        <v>0</v>
      </c>
    </row>
    <row r="141" spans="1:31" x14ac:dyDescent="0.3">
      <c r="A141" s="43" t="s">
        <v>155</v>
      </c>
      <c r="B141" s="8">
        <v>200</v>
      </c>
      <c r="C141" s="5">
        <f>IF(B152=0,"- - -",B141/B152*100)</f>
        <v>10.351966873706004</v>
      </c>
      <c r="D141" s="4">
        <v>303</v>
      </c>
      <c r="E141" s="5">
        <f>IF(D152=0,"- - -",D141/D152*100)</f>
        <v>12.377450980392158</v>
      </c>
      <c r="F141" s="4">
        <v>405</v>
      </c>
      <c r="G141" s="5">
        <f>IF(F152=0,"- - -",F141/F152*100)</f>
        <v>8.2451140065146582</v>
      </c>
      <c r="H141" s="4">
        <v>1034</v>
      </c>
      <c r="I141" s="5">
        <f>IF(H152=0,"- - -",H141/H152*100)</f>
        <v>4.4601647759133849</v>
      </c>
      <c r="J141" s="4">
        <v>3534</v>
      </c>
      <c r="K141" s="5">
        <f>IF(J152=0,"- - -",J141/J152*100)</f>
        <v>6.8903663553588483</v>
      </c>
      <c r="L141" s="4">
        <v>4001</v>
      </c>
      <c r="M141" s="5">
        <f>IF(L152=0,"- - -",L141/L152*100)</f>
        <v>16.879719866683544</v>
      </c>
      <c r="N141" s="4">
        <v>1322</v>
      </c>
      <c r="O141" s="5">
        <f>IF(N152=0,"- - -",N141/N152*100)</f>
        <v>14.038441117128597</v>
      </c>
      <c r="P141" s="4">
        <v>432</v>
      </c>
      <c r="Q141" s="5">
        <f>IF(P152=0,"- - -",P141/P152*100)</f>
        <v>12.853317465040167</v>
      </c>
      <c r="R141" s="4">
        <v>96</v>
      </c>
      <c r="S141" s="5">
        <f>IF(R152=0,"- - -",R141/R152*100)</f>
        <v>8.5944494180841549</v>
      </c>
      <c r="T141" s="4">
        <v>58</v>
      </c>
      <c r="U141" s="5">
        <f>IF(T152=0,"- - -",T141/T152*100)</f>
        <v>8.2036775106082036</v>
      </c>
      <c r="V141" s="4">
        <v>56</v>
      </c>
      <c r="W141" s="5">
        <f>IF(V152=0,"- - -",V141/V152*100)</f>
        <v>9.8939929328621901</v>
      </c>
      <c r="X141" s="4">
        <v>375</v>
      </c>
      <c r="Y141" s="5">
        <f>IF(X152=0,"- - -",X141/X152*100)</f>
        <v>11.429442243218531</v>
      </c>
      <c r="Z141" s="4">
        <v>140</v>
      </c>
      <c r="AA141" s="11">
        <f>IF(Z152=0,"- - -",Z141/Z152*100)</f>
        <v>10.719754977029096</v>
      </c>
      <c r="AB141" s="4">
        <v>117</v>
      </c>
      <c r="AC141" s="5">
        <f>IF(AB152=0,"- - -",AB141/AB152*100)</f>
        <v>7.9054054054054053</v>
      </c>
      <c r="AD141" s="26">
        <f>B141+D141+F141+H141+J141+L141+N141+P141+R141+T141+V141+X141+Z141+AB141</f>
        <v>12073</v>
      </c>
      <c r="AE141" s="27">
        <f>IF(AD152=0,"- - -",AD141/AD152*100)</f>
        <v>9.3805846062998235</v>
      </c>
    </row>
    <row r="142" spans="1:31" x14ac:dyDescent="0.3">
      <c r="A142" s="44" t="s">
        <v>156</v>
      </c>
      <c r="B142" s="9">
        <v>249</v>
      </c>
      <c r="C142" s="3">
        <f>IF(B152=0,"- - -",B142/B152*100)</f>
        <v>12.888198757763975</v>
      </c>
      <c r="D142" s="2">
        <v>462</v>
      </c>
      <c r="E142" s="3">
        <f>IF(D152=0,"- - -",D142/D152*100)</f>
        <v>18.872549019607842</v>
      </c>
      <c r="F142" s="2">
        <v>996</v>
      </c>
      <c r="G142" s="3">
        <f>IF(F152=0,"- - -",F142/F152*100)</f>
        <v>20.276872964169382</v>
      </c>
      <c r="H142" s="2">
        <v>3129</v>
      </c>
      <c r="I142" s="3">
        <f>IF(H152=0,"- - -",H142/H152*100)</f>
        <v>13.496958978561876</v>
      </c>
      <c r="J142" s="2">
        <v>6451</v>
      </c>
      <c r="K142" s="3">
        <f>IF(J152=0,"- - -",J142/J152*100)</f>
        <v>12.577745715455555</v>
      </c>
      <c r="L142" s="2">
        <v>2320</v>
      </c>
      <c r="M142" s="3">
        <f>IF(L152=0,"- - -",L142/L152*100)</f>
        <v>9.7877905750326963</v>
      </c>
      <c r="N142" s="2">
        <v>1319</v>
      </c>
      <c r="O142" s="3">
        <f>IF(N152=0,"- - -",N142/N152*100)</f>
        <v>14.006583837740259</v>
      </c>
      <c r="P142" s="2">
        <v>538</v>
      </c>
      <c r="Q142" s="3">
        <f>IF(P152=0,"- - -",P142/P152*100)</f>
        <v>16.007140731925023</v>
      </c>
      <c r="R142" s="2">
        <v>152</v>
      </c>
      <c r="S142" s="3">
        <f>IF(R152=0,"- - -",R142/R152*100)</f>
        <v>13.60787824529991</v>
      </c>
      <c r="T142" s="2">
        <v>101</v>
      </c>
      <c r="U142" s="3">
        <f>IF(T152=0,"- - -",T142/T152*100)</f>
        <v>14.285714285714285</v>
      </c>
      <c r="V142" s="2">
        <v>60</v>
      </c>
      <c r="W142" s="3">
        <f>IF(V152=0,"- - -",V142/V152*100)</f>
        <v>10.600706713780919</v>
      </c>
      <c r="X142" s="2">
        <v>450</v>
      </c>
      <c r="Y142" s="3">
        <f>IF(X152=0,"- - -",X142/X152*100)</f>
        <v>13.715330691862238</v>
      </c>
      <c r="Z142" s="2">
        <v>131</v>
      </c>
      <c r="AA142" s="12">
        <f>IF(Z152=0,"- - -",Z142/Z152*100)</f>
        <v>10.03062787136294</v>
      </c>
      <c r="AB142" s="2">
        <v>118</v>
      </c>
      <c r="AC142" s="3">
        <f>IF(AB152=0,"- - -",AB142/AB152*100)</f>
        <v>7.9729729729729737</v>
      </c>
      <c r="AD142" s="26">
        <f t="shared" ref="AD142:AD151" si="8">B142+D142+F142+H142+J142+L142+N142+P142+R142+T142+V142+X142+Z142+AB142</f>
        <v>16476</v>
      </c>
      <c r="AE142" s="29">
        <f>IF(AD152=0,"- - -",AD142/AD152*100)</f>
        <v>12.801665863778341</v>
      </c>
    </row>
    <row r="143" spans="1:31" x14ac:dyDescent="0.3">
      <c r="A143" s="44" t="s">
        <v>157</v>
      </c>
      <c r="B143" s="9">
        <v>456</v>
      </c>
      <c r="C143" s="3">
        <f>IF(B152=0,"- - -",B143/B152*100)</f>
        <v>23.602484472049689</v>
      </c>
      <c r="D143" s="2">
        <v>678</v>
      </c>
      <c r="E143" s="3">
        <f>IF(D152=0,"- - -",D143/D152*100)</f>
        <v>27.696078431372552</v>
      </c>
      <c r="F143" s="2">
        <v>1134</v>
      </c>
      <c r="G143" s="3">
        <f>IF(F152=0,"- - -",F143/F152*100)</f>
        <v>23.086319218241041</v>
      </c>
      <c r="H143" s="2">
        <v>3362</v>
      </c>
      <c r="I143" s="3">
        <f>IF(H152=0,"- - -",H143/H152*100)</f>
        <v>14.502005780097486</v>
      </c>
      <c r="J143" s="2">
        <v>10037</v>
      </c>
      <c r="K143" s="3">
        <f>IF(J152=0,"- - -",J143/J152*100)</f>
        <v>19.569498332975883</v>
      </c>
      <c r="L143" s="2">
        <v>2835</v>
      </c>
      <c r="M143" s="3">
        <f>IF(L152=0,"- - -",L143/L152*100)</f>
        <v>11.96051132768004</v>
      </c>
      <c r="N143" s="2">
        <v>2255</v>
      </c>
      <c r="O143" s="3">
        <f>IF(N152=0,"- - -",N143/N152*100)</f>
        <v>23.946055006902412</v>
      </c>
      <c r="P143" s="2">
        <v>609</v>
      </c>
      <c r="Q143" s="3">
        <f>IF(P152=0,"- - -",P143/P152*100)</f>
        <v>18.119607259744125</v>
      </c>
      <c r="R143" s="2">
        <v>182</v>
      </c>
      <c r="S143" s="3">
        <f>IF(R152=0,"- - -",R143/R152*100)</f>
        <v>16.293643688451208</v>
      </c>
      <c r="T143" s="2">
        <v>108</v>
      </c>
      <c r="U143" s="3">
        <f>IF(T152=0,"- - -",T143/T152*100)</f>
        <v>15.275813295615276</v>
      </c>
      <c r="V143" s="2">
        <v>112</v>
      </c>
      <c r="W143" s="3">
        <f>IF(V152=0,"- - -",V143/V152*100)</f>
        <v>19.78798586572438</v>
      </c>
      <c r="X143" s="2">
        <v>602</v>
      </c>
      <c r="Y143" s="3">
        <f>IF(X152=0,"- - -",X143/X152*100)</f>
        <v>18.348064614446816</v>
      </c>
      <c r="Z143" s="2">
        <v>237</v>
      </c>
      <c r="AA143" s="12">
        <f>IF(Z152=0,"- - -",Z143/Z152*100)</f>
        <v>18.147013782542114</v>
      </c>
      <c r="AB143" s="2">
        <v>228</v>
      </c>
      <c r="AC143" s="3">
        <f>IF(AB152=0,"- - -",AB143/AB152*100)</f>
        <v>15.405405405405407</v>
      </c>
      <c r="AD143" s="26">
        <f t="shared" si="8"/>
        <v>22835</v>
      </c>
      <c r="AE143" s="29">
        <f>IF(AD152=0,"- - -",AD143/AD152*100)</f>
        <v>17.74253702351168</v>
      </c>
    </row>
    <row r="144" spans="1:31" x14ac:dyDescent="0.3">
      <c r="A144" s="44" t="s">
        <v>158</v>
      </c>
      <c r="B144" s="9">
        <v>109</v>
      </c>
      <c r="C144" s="3">
        <f>IF(B152=0,"- - -",B144/B152*100)</f>
        <v>5.6418219461697721</v>
      </c>
      <c r="D144" s="2">
        <v>271</v>
      </c>
      <c r="E144" s="3">
        <f>IF(D152=0,"- - -",D144/D152*100)</f>
        <v>11.070261437908496</v>
      </c>
      <c r="F144" s="2">
        <v>360</v>
      </c>
      <c r="G144" s="3">
        <f>IF(F152=0,"- - -",F144/F152*100)</f>
        <v>7.3289902280130299</v>
      </c>
      <c r="H144" s="2">
        <v>1200</v>
      </c>
      <c r="I144" s="3">
        <f>IF(H152=0,"- - -",H144/H152*100)</f>
        <v>5.1762067031876811</v>
      </c>
      <c r="J144" s="2">
        <v>3581</v>
      </c>
      <c r="K144" s="3">
        <f>IF(J152=0,"- - -",J144/J152*100)</f>
        <v>6.9820039384663382</v>
      </c>
      <c r="L144" s="2">
        <v>1861</v>
      </c>
      <c r="M144" s="3">
        <f>IF(L152=0,"- - -",L144/L152*100)</f>
        <v>7.8513268362654518</v>
      </c>
      <c r="N144" s="2">
        <v>480</v>
      </c>
      <c r="O144" s="3">
        <f>IF(N152=0,"- - -",N144/N152*100)</f>
        <v>5.097164702134438</v>
      </c>
      <c r="P144" s="2">
        <v>179</v>
      </c>
      <c r="Q144" s="3">
        <f>IF(P152=0,"- - -",P144/P152*100)</f>
        <v>5.3257958940791434</v>
      </c>
      <c r="R144" s="2">
        <v>69</v>
      </c>
      <c r="S144" s="3">
        <f>IF(R152=0,"- - -",R144/R152*100)</f>
        <v>6.1772605192479864</v>
      </c>
      <c r="T144" s="2">
        <v>44</v>
      </c>
      <c r="U144" s="3">
        <f>IF(T152=0,"- - -",T144/T152*100)</f>
        <v>6.2234794908062234</v>
      </c>
      <c r="V144" s="2">
        <v>28</v>
      </c>
      <c r="W144" s="3">
        <f>IF(V152=0,"- - -",V144/V152*100)</f>
        <v>4.946996466431095</v>
      </c>
      <c r="X144" s="2">
        <v>196</v>
      </c>
      <c r="Y144" s="3">
        <f>IF(X152=0,"- - -",X144/X152*100)</f>
        <v>5.9737884791222191</v>
      </c>
      <c r="Z144" s="2">
        <v>91</v>
      </c>
      <c r="AA144" s="12">
        <f>IF(Z152=0,"- - -",Z144/Z152*100)</f>
        <v>6.9678407350689131</v>
      </c>
      <c r="AB144" s="2">
        <v>69</v>
      </c>
      <c r="AC144" s="3">
        <f>IF(AB152=0,"- - -",AB144/AB152*100)</f>
        <v>4.6621621621621623</v>
      </c>
      <c r="AD144" s="26">
        <f t="shared" si="8"/>
        <v>8538</v>
      </c>
      <c r="AE144" s="29">
        <f>IF(AD152=0,"- - -",AD144/AD152*100)</f>
        <v>6.6339295426644487</v>
      </c>
    </row>
    <row r="145" spans="1:31" x14ac:dyDescent="0.3">
      <c r="A145" s="44" t="s">
        <v>159</v>
      </c>
      <c r="B145" s="9">
        <v>76</v>
      </c>
      <c r="C145" s="3">
        <f>IF(B152=0,"- - -",B145/B152*100)</f>
        <v>3.9337474120082816</v>
      </c>
      <c r="D145" s="2">
        <v>164</v>
      </c>
      <c r="E145" s="3">
        <f>IF(D152=0,"- - -",D145/D152*100)</f>
        <v>6.6993464052287583</v>
      </c>
      <c r="F145" s="2">
        <v>200</v>
      </c>
      <c r="G145" s="3">
        <f>IF(F152=0,"- - -",F145/F152*100)</f>
        <v>4.0716612377850163</v>
      </c>
      <c r="H145" s="2">
        <v>696</v>
      </c>
      <c r="I145" s="3">
        <f>IF(H152=0,"- - -",H145/H152*100)</f>
        <v>3.0021998878488545</v>
      </c>
      <c r="J145" s="2">
        <v>2310</v>
      </c>
      <c r="K145" s="3">
        <f>IF(J152=0,"- - -",J145/J152*100)</f>
        <v>4.5038897229425414</v>
      </c>
      <c r="L145" s="2">
        <v>1504</v>
      </c>
      <c r="M145" s="3">
        <f>IF(L152=0,"- - -",L145/L152*100)</f>
        <v>6.3451883727798171</v>
      </c>
      <c r="N145" s="2">
        <v>671</v>
      </c>
      <c r="O145" s="3">
        <f>IF(N152=0,"- - -",N145/N152*100)</f>
        <v>7.1254114898587657</v>
      </c>
      <c r="P145" s="2">
        <v>337</v>
      </c>
      <c r="Q145" s="3">
        <f>IF(P152=0,"- - -",P145/P152*100)</f>
        <v>10.026777744718833</v>
      </c>
      <c r="R145" s="2">
        <v>72</v>
      </c>
      <c r="S145" s="3">
        <f>IF(R152=0,"- - -",R145/R152*100)</f>
        <v>6.4458370635631157</v>
      </c>
      <c r="T145" s="2">
        <v>33</v>
      </c>
      <c r="U145" s="3">
        <f>IF(T152=0,"- - -",T145/T152*100)</f>
        <v>4.6676096181046676</v>
      </c>
      <c r="V145" s="2">
        <v>27</v>
      </c>
      <c r="W145" s="3">
        <f>IF(V152=0,"- - -",V145/V152*100)</f>
        <v>4.7703180212014136</v>
      </c>
      <c r="X145" s="2">
        <v>207</v>
      </c>
      <c r="Y145" s="3">
        <f>IF(X152=0,"- - -",X145/X152*100)</f>
        <v>6.3090521182566288</v>
      </c>
      <c r="Z145" s="2">
        <v>88</v>
      </c>
      <c r="AA145" s="12">
        <f>IF(Z152=0,"- - -",Z145/Z152*100)</f>
        <v>6.7381316998468606</v>
      </c>
      <c r="AB145" s="2">
        <v>137</v>
      </c>
      <c r="AC145" s="3">
        <f>IF(AB152=0,"- - -",AB145/AB152*100)</f>
        <v>9.2567567567567561</v>
      </c>
      <c r="AD145" s="26">
        <f t="shared" si="8"/>
        <v>6522</v>
      </c>
      <c r="AE145" s="29">
        <f>IF(AD152=0,"- - -",AD145/AD152*100)</f>
        <v>5.0675203182545721</v>
      </c>
    </row>
    <row r="146" spans="1:31" x14ac:dyDescent="0.3">
      <c r="A146" s="44" t="s">
        <v>160</v>
      </c>
      <c r="B146" s="9">
        <v>505</v>
      </c>
      <c r="C146" s="3">
        <f>IF(B152=0,"- - -",B146/B152*100)</f>
        <v>26.138716356107661</v>
      </c>
      <c r="D146" s="2">
        <v>305</v>
      </c>
      <c r="E146" s="3">
        <f>IF(D152=0,"- - -",D146/D152*100)</f>
        <v>12.459150326797385</v>
      </c>
      <c r="F146" s="2">
        <v>934</v>
      </c>
      <c r="G146" s="3">
        <f>IF(F152=0,"- - -",F146/F152*100)</f>
        <v>19.014657980456025</v>
      </c>
      <c r="H146" s="2">
        <v>6795</v>
      </c>
      <c r="I146" s="3">
        <f>IF(H152=0,"- - -",H146/H152*100)</f>
        <v>29.310270456800243</v>
      </c>
      <c r="J146" s="2">
        <v>9700</v>
      </c>
      <c r="K146" s="3">
        <f>IF(J152=0,"- - -",J146/J152*100)</f>
        <v>18.912437364737077</v>
      </c>
      <c r="L146" s="2">
        <v>4007</v>
      </c>
      <c r="M146" s="3">
        <f>IF(L152=0,"- - -",L146/L152*100)</f>
        <v>16.905033118170696</v>
      </c>
      <c r="N146" s="2">
        <v>1219</v>
      </c>
      <c r="O146" s="3">
        <f>IF(N152=0,"- - -",N146/N152*100)</f>
        <v>12.944674524795582</v>
      </c>
      <c r="P146" s="2">
        <v>483</v>
      </c>
      <c r="Q146" s="3">
        <f>IF(P152=0,"- - -",P146/P152*100)</f>
        <v>14.370722999107407</v>
      </c>
      <c r="R146" s="2">
        <v>241</v>
      </c>
      <c r="S146" s="3">
        <f>IF(R152=0,"- - -",R146/R152*100)</f>
        <v>21.575649059982094</v>
      </c>
      <c r="T146" s="2">
        <v>142</v>
      </c>
      <c r="U146" s="3">
        <f>IF(T152=0,"- - -",T146/T152*100)</f>
        <v>20.084865629420083</v>
      </c>
      <c r="V146" s="2">
        <v>122</v>
      </c>
      <c r="W146" s="3">
        <f>IF(V152=0,"- - -",V146/V152*100)</f>
        <v>21.554770318021202</v>
      </c>
      <c r="X146" s="2">
        <v>573</v>
      </c>
      <c r="Y146" s="3">
        <f>IF(X152=0,"- - -",X146/X152*100)</f>
        <v>17.464187747637915</v>
      </c>
      <c r="Z146" s="2">
        <v>248</v>
      </c>
      <c r="AA146" s="12">
        <f>IF(Z152=0,"- - -",Z146/Z152*100)</f>
        <v>18.989280245022972</v>
      </c>
      <c r="AB146" s="2">
        <v>398</v>
      </c>
      <c r="AC146" s="3">
        <f>IF(AB152=0,"- - -",AB146/AB152*100)</f>
        <v>26.891891891891888</v>
      </c>
      <c r="AD146" s="26">
        <f t="shared" si="8"/>
        <v>25672</v>
      </c>
      <c r="AE146" s="29">
        <f>IF(AD152=0,"- - -",AD146/AD152*100)</f>
        <v>19.946853972743238</v>
      </c>
    </row>
    <row r="147" spans="1:31" x14ac:dyDescent="0.3">
      <c r="A147" s="44" t="s">
        <v>161</v>
      </c>
      <c r="B147" s="9">
        <v>141</v>
      </c>
      <c r="C147" s="3">
        <f>IF(B152=0,"- - -",B147/B152*100)</f>
        <v>7.2981366459627326</v>
      </c>
      <c r="D147" s="2">
        <v>111</v>
      </c>
      <c r="E147" s="3">
        <f>IF(D152=0,"- - -",D147/D152*100)</f>
        <v>4.534313725490196</v>
      </c>
      <c r="F147" s="2">
        <v>388</v>
      </c>
      <c r="G147" s="3">
        <f>IF(F152=0,"- - -",F147/F152*100)</f>
        <v>7.8990228013029311</v>
      </c>
      <c r="H147" s="2">
        <v>2507</v>
      </c>
      <c r="I147" s="3">
        <f>IF(H152=0,"- - -",H147/H152*100)</f>
        <v>10.813958504076263</v>
      </c>
      <c r="J147" s="2">
        <v>6057</v>
      </c>
      <c r="K147" s="3">
        <f>IF(J152=0,"- - -",J147/J152*100)</f>
        <v>11.809549806001286</v>
      </c>
      <c r="L147" s="2">
        <v>2812</v>
      </c>
      <c r="M147" s="3">
        <f>IF(L152=0,"- - -",L147/L152*100)</f>
        <v>11.863477196979286</v>
      </c>
      <c r="N147" s="2">
        <v>1023</v>
      </c>
      <c r="O147" s="3">
        <f>IF(N152=0,"- - -",N147/N152*100)</f>
        <v>10.863332271424021</v>
      </c>
      <c r="P147" s="2">
        <v>335</v>
      </c>
      <c r="Q147" s="3">
        <f>IF(P152=0,"- - -",P147/P152*100)</f>
        <v>9.9672716453436472</v>
      </c>
      <c r="R147" s="2">
        <v>145</v>
      </c>
      <c r="S147" s="3">
        <f>IF(R152=0,"- - -",R147/R152*100)</f>
        <v>12.981199641897941</v>
      </c>
      <c r="T147" s="2">
        <v>90</v>
      </c>
      <c r="U147" s="3">
        <f>IF(T152=0,"- - -",T147/T152*100)</f>
        <v>12.729844413012732</v>
      </c>
      <c r="V147" s="2">
        <v>71</v>
      </c>
      <c r="W147" s="3">
        <f>IF(V152=0,"- - -",V147/V152*100)</f>
        <v>12.544169611307421</v>
      </c>
      <c r="X147" s="2">
        <v>332</v>
      </c>
      <c r="Y147" s="3">
        <f>IF(X152=0,"- - -",X147/X152*100)</f>
        <v>10.118866199329473</v>
      </c>
      <c r="Z147" s="2">
        <v>160</v>
      </c>
      <c r="AA147" s="12">
        <f>IF(Z152=0,"- - -",Z147/Z152*100)</f>
        <v>12.251148545176111</v>
      </c>
      <c r="AB147" s="2">
        <v>172</v>
      </c>
      <c r="AC147" s="3">
        <f>IF(AB152=0,"- - -",AB147/AB152*100)</f>
        <v>11.621621621621623</v>
      </c>
      <c r="AD147" s="26">
        <f t="shared" si="8"/>
        <v>14344</v>
      </c>
      <c r="AE147" s="29">
        <f>IF(AD152=0,"- - -",AD147/AD152*100)</f>
        <v>11.145125949868689</v>
      </c>
    </row>
    <row r="148" spans="1:31" x14ac:dyDescent="0.3">
      <c r="A148" s="44" t="s">
        <v>162</v>
      </c>
      <c r="B148" s="9">
        <v>19</v>
      </c>
      <c r="C148" s="3">
        <f>IF(B152=0,"- - -",B148/B152*100)</f>
        <v>0.9834368530020704</v>
      </c>
      <c r="D148" s="2">
        <v>32</v>
      </c>
      <c r="E148" s="3">
        <f>IF(D152=0,"- - -",D148/D152*100)</f>
        <v>1.3071895424836601</v>
      </c>
      <c r="F148" s="2">
        <v>84</v>
      </c>
      <c r="G148" s="3">
        <f>IF(F152=0,"- - -",F148/F152*100)</f>
        <v>1.7100977198697069</v>
      </c>
      <c r="H148" s="2">
        <v>752</v>
      </c>
      <c r="I148" s="3">
        <f>IF(H152=0,"- - -",H148/H152*100)</f>
        <v>3.2437562006642802</v>
      </c>
      <c r="J148" s="2">
        <v>465</v>
      </c>
      <c r="K148" s="3">
        <f>IF(J152=0,"- - -",J148/J152*100)</f>
        <v>0.90662715202090116</v>
      </c>
      <c r="L148" s="2">
        <v>269</v>
      </c>
      <c r="M148" s="3">
        <f>IF(L152=0,"- - -",L148/L152*100)</f>
        <v>1.1348774416740497</v>
      </c>
      <c r="N148" s="2">
        <v>49</v>
      </c>
      <c r="O148" s="3">
        <f>IF(N152=0,"- - -",N148/N152*100)</f>
        <v>0.52033556334289055</v>
      </c>
      <c r="P148" s="2">
        <v>27</v>
      </c>
      <c r="Q148" s="3">
        <f>IF(P152=0,"- - -",P148/P152*100)</f>
        <v>0.80333234156501043</v>
      </c>
      <c r="R148" s="2">
        <v>9</v>
      </c>
      <c r="S148" s="3">
        <f>IF(R152=0,"- - -",R148/R152*100)</f>
        <v>0.80572963294538946</v>
      </c>
      <c r="T148" s="2">
        <v>15</v>
      </c>
      <c r="U148" s="3">
        <f>IF(T152=0,"- - -",T148/T152*100)</f>
        <v>2.1216407355021216</v>
      </c>
      <c r="V148" s="2">
        <v>7</v>
      </c>
      <c r="W148" s="3">
        <f>IF(V152=0,"- - -",V148/V152*100)</f>
        <v>1.2367491166077738</v>
      </c>
      <c r="X148" s="2">
        <v>31</v>
      </c>
      <c r="Y148" s="3">
        <f>IF(X152=0,"- - -",X148/X152*100)</f>
        <v>0.94483389210606517</v>
      </c>
      <c r="Z148" s="2">
        <v>4</v>
      </c>
      <c r="AA148" s="12">
        <f>IF(Z152=0,"- - -",Z148/Z152*100)</f>
        <v>0.30627871362940279</v>
      </c>
      <c r="AB148" s="2">
        <v>3</v>
      </c>
      <c r="AC148" s="3">
        <f>IF(AB152=0,"- - -",AB148/AB152*100)</f>
        <v>0.20270270270270271</v>
      </c>
      <c r="AD148" s="26">
        <f t="shared" si="8"/>
        <v>1766</v>
      </c>
      <c r="AE148" s="29">
        <f>IF(AD152=0,"- - -",AD148/AD152*100)</f>
        <v>1.3721620487638109</v>
      </c>
    </row>
    <row r="149" spans="1:31" x14ac:dyDescent="0.3">
      <c r="A149" s="44" t="s">
        <v>163</v>
      </c>
      <c r="B149" s="9">
        <v>109</v>
      </c>
      <c r="C149" s="3">
        <f>IF(B152=0,"- - -",B149/B152*100)</f>
        <v>5.6418219461697721</v>
      </c>
      <c r="D149" s="2">
        <v>69</v>
      </c>
      <c r="E149" s="3">
        <f>IF(D152=0,"- - -",D149/D152*100)</f>
        <v>2.8186274509803924</v>
      </c>
      <c r="F149" s="2">
        <v>232</v>
      </c>
      <c r="G149" s="3">
        <f>IF(F152=0,"- - -",F149/F152*100)</f>
        <v>4.7231270358306192</v>
      </c>
      <c r="H149" s="2">
        <v>1854</v>
      </c>
      <c r="I149" s="3">
        <f>IF(H152=0,"- - -",H149/H152*100)</f>
        <v>7.9972393564249664</v>
      </c>
      <c r="J149" s="2">
        <v>5747</v>
      </c>
      <c r="K149" s="3">
        <f>IF(J152=0,"- - -",J149/J152*100)</f>
        <v>11.20513170465402</v>
      </c>
      <c r="L149" s="2">
        <v>2701</v>
      </c>
      <c r="M149" s="3">
        <f>IF(L152=0,"- - -",L149/L152*100)</f>
        <v>11.395182044466946</v>
      </c>
      <c r="N149" s="2">
        <v>674</v>
      </c>
      <c r="O149" s="3">
        <f>IF(N152=0,"- - -",N149/N152*100)</f>
        <v>7.1572687692471062</v>
      </c>
      <c r="P149" s="2">
        <v>269</v>
      </c>
      <c r="Q149" s="3">
        <f>IF(P152=0,"- - -",P149/P152*100)</f>
        <v>8.0035703659625117</v>
      </c>
      <c r="R149" s="2">
        <v>91</v>
      </c>
      <c r="S149" s="3">
        <f>IF(R152=0,"- - -",R149/R152*100)</f>
        <v>8.1468218442256042</v>
      </c>
      <c r="T149" s="2">
        <v>73</v>
      </c>
      <c r="U149" s="3">
        <f>IF(T152=0,"- - -",T149/T152*100)</f>
        <v>10.325318246110324</v>
      </c>
      <c r="V149" s="2">
        <v>55</v>
      </c>
      <c r="W149" s="3">
        <f>IF(V152=0,"- - -",V149/V152*100)</f>
        <v>9.7173144876325086</v>
      </c>
      <c r="X149" s="2">
        <v>315</v>
      </c>
      <c r="Y149" s="3">
        <f>IF(X152=0,"- - -",X149/X152*100)</f>
        <v>9.6007314843035658</v>
      </c>
      <c r="Z149" s="2">
        <v>140</v>
      </c>
      <c r="AA149" s="12">
        <f>IF(Z152=0,"- - -",Z149/Z152*100)</f>
        <v>10.719754977029096</v>
      </c>
      <c r="AB149" s="2">
        <v>185</v>
      </c>
      <c r="AC149" s="3">
        <f>IF(AB152=0,"- - -",AB149/AB152*100)</f>
        <v>12.5</v>
      </c>
      <c r="AD149" s="26">
        <f t="shared" si="8"/>
        <v>12514</v>
      </c>
      <c r="AE149" s="29">
        <f>IF(AD152=0,"- - -",AD149/AD152*100)</f>
        <v>9.723236624139485</v>
      </c>
    </row>
    <row r="150" spans="1:31" x14ac:dyDescent="0.3">
      <c r="A150" s="44" t="s">
        <v>164</v>
      </c>
      <c r="B150" s="9">
        <v>43</v>
      </c>
      <c r="C150" s="3">
        <f>IF(B152=0,"- - -",B150/B152*100)</f>
        <v>2.2256728778467907</v>
      </c>
      <c r="D150" s="2">
        <v>34</v>
      </c>
      <c r="E150" s="3">
        <f>IF(D152=0,"- - -",D150/D152*100)</f>
        <v>1.3888888888888888</v>
      </c>
      <c r="F150" s="2">
        <v>94</v>
      </c>
      <c r="G150" s="3">
        <f>IF(F152=0,"- - -",F150/F152*100)</f>
        <v>1.9136807817589578</v>
      </c>
      <c r="H150" s="2">
        <v>860</v>
      </c>
      <c r="I150" s="3">
        <f>IF(H152=0,"- - -",H150/H152*100)</f>
        <v>3.7096148039511707</v>
      </c>
      <c r="J150" s="2">
        <v>2113</v>
      </c>
      <c r="K150" s="3">
        <f>IF(J152=0,"- - -",J150/J152*100)</f>
        <v>4.119791768215407</v>
      </c>
      <c r="L150" s="2">
        <v>1106</v>
      </c>
      <c r="M150" s="3">
        <f>IF(L152=0,"- - -",L150/L152*100)</f>
        <v>4.6660760241319661</v>
      </c>
      <c r="N150" s="2">
        <v>319</v>
      </c>
      <c r="O150" s="3">
        <f>IF(N152=0,"- - -",N150/N152*100)</f>
        <v>3.387490708293512</v>
      </c>
      <c r="P150" s="2">
        <v>128</v>
      </c>
      <c r="Q150" s="3">
        <f>IF(P152=0,"- - -",P150/P152*100)</f>
        <v>3.8083903600119013</v>
      </c>
      <c r="R150" s="2">
        <v>48</v>
      </c>
      <c r="S150" s="3">
        <f>IF(R152=0,"- - -",R150/R152*100)</f>
        <v>4.2972247090420774</v>
      </c>
      <c r="T150" s="2">
        <v>33</v>
      </c>
      <c r="U150" s="3">
        <f>IF(T152=0,"- - -",T150/T152*100)</f>
        <v>4.6676096181046676</v>
      </c>
      <c r="V150" s="2">
        <v>22</v>
      </c>
      <c r="W150" s="3">
        <f>IF(V152=0,"- - -",V150/V152*100)</f>
        <v>3.8869257950530036</v>
      </c>
      <c r="X150" s="2">
        <v>141</v>
      </c>
      <c r="Y150" s="3">
        <f>IF(X152=0,"- - -",X150/X152*100)</f>
        <v>4.2974702834501679</v>
      </c>
      <c r="Z150" s="2">
        <v>54</v>
      </c>
      <c r="AA150" s="12">
        <f>IF(Z152=0,"- - -",Z150/Z152*100)</f>
        <v>4.134762633996937</v>
      </c>
      <c r="AB150" s="2">
        <v>45</v>
      </c>
      <c r="AC150" s="3">
        <f>IF(AB152=0,"- - -",AB150/AB152*100)</f>
        <v>3.0405405405405408</v>
      </c>
      <c r="AD150" s="26">
        <f t="shared" si="8"/>
        <v>5040</v>
      </c>
      <c r="AE150" s="29">
        <f>IF(AD152=0,"- - -",AD150/AD152*100)</f>
        <v>3.9160230610246929</v>
      </c>
    </row>
    <row r="151" spans="1:31" ht="15" thickBot="1" x14ac:dyDescent="0.35">
      <c r="A151" s="45" t="s">
        <v>138</v>
      </c>
      <c r="B151" s="10">
        <v>25</v>
      </c>
      <c r="C151" s="7">
        <f>IF(B152=0,"- - -",B151/B152*100)</f>
        <v>1.2939958592132506</v>
      </c>
      <c r="D151" s="6">
        <v>19</v>
      </c>
      <c r="E151" s="7">
        <f>IF(D152=0,"- - -",D151/D152*100)</f>
        <v>0.77614379084967322</v>
      </c>
      <c r="F151" s="6">
        <v>85</v>
      </c>
      <c r="G151" s="7">
        <f>IF(F152=0,"- - -",F151/F152*100)</f>
        <v>1.7304560260586319</v>
      </c>
      <c r="H151" s="6">
        <v>994</v>
      </c>
      <c r="I151" s="7">
        <f>IF(H152=0,"- - -",H151/H152*100)</f>
        <v>4.2876245524737957</v>
      </c>
      <c r="J151" s="6">
        <v>1294</v>
      </c>
      <c r="K151" s="7">
        <f>IF(J152=0,"- - -",J151/J152*100)</f>
        <v>2.5229581391721418</v>
      </c>
      <c r="L151" s="6">
        <v>287</v>
      </c>
      <c r="M151" s="7">
        <f>IF(L152=0,"- - -",L151/L152*100)</f>
        <v>1.2108171961355103</v>
      </c>
      <c r="N151" s="6">
        <v>86</v>
      </c>
      <c r="O151" s="7">
        <f>IF(N152=0,"- - -",N151/N152*100)</f>
        <v>0.91324200913242004</v>
      </c>
      <c r="P151" s="6">
        <v>24</v>
      </c>
      <c r="Q151" s="7">
        <f>IF(P152=0,"- - -",P151/P152*100)</f>
        <v>0.71407319250223145</v>
      </c>
      <c r="R151" s="6">
        <v>12</v>
      </c>
      <c r="S151" s="7">
        <f>IF(R152=0,"- - -",R151/R152*100)</f>
        <v>1.0743061772605194</v>
      </c>
      <c r="T151" s="6">
        <v>10</v>
      </c>
      <c r="U151" s="7">
        <f>IF(T152=0,"- - -",T151/T152*100)</f>
        <v>1.4144271570014144</v>
      </c>
      <c r="V151" s="6">
        <v>6</v>
      </c>
      <c r="W151" s="7">
        <f>IF(V152=0,"- - -",V151/V152*100)</f>
        <v>1.0600706713780919</v>
      </c>
      <c r="X151" s="6">
        <v>59</v>
      </c>
      <c r="Y151" s="7">
        <f>IF(X152=0,"- - -",X151/X152*100)</f>
        <v>1.7982322462663822</v>
      </c>
      <c r="Z151" s="6">
        <v>13</v>
      </c>
      <c r="AA151" s="13">
        <f>IF(Z152=0,"- - -",Z151/Z152*100)</f>
        <v>0.99540581929555894</v>
      </c>
      <c r="AB151" s="6">
        <v>8</v>
      </c>
      <c r="AC151" s="7">
        <f>IF(AB152=0,"- - -",AB151/AB152*100)</f>
        <v>0.54054054054054057</v>
      </c>
      <c r="AD151" s="26">
        <f t="shared" si="8"/>
        <v>2922</v>
      </c>
      <c r="AE151" s="31">
        <f>IF(AD152=0,"- - -",AD151/AD152*100)</f>
        <v>2.2703609889512206</v>
      </c>
    </row>
    <row r="152" spans="1:31" x14ac:dyDescent="0.3">
      <c r="A152" s="46" t="s">
        <v>153</v>
      </c>
      <c r="B152" s="14">
        <f>SUM(B141:B151)</f>
        <v>1932</v>
      </c>
      <c r="C152" s="15">
        <f>IF(B152=0,"- - -",B152/B152*100)</f>
        <v>100</v>
      </c>
      <c r="D152" s="16">
        <f>SUM(D141:D151)</f>
        <v>2448</v>
      </c>
      <c r="E152" s="15">
        <f>IF(D152=0,"- - -",D152/D152*100)</f>
        <v>100</v>
      </c>
      <c r="F152" s="16">
        <f>SUM(F141:F151)</f>
        <v>4912</v>
      </c>
      <c r="G152" s="15">
        <f>IF(F152=0,"- - -",F152/F152*100)</f>
        <v>100</v>
      </c>
      <c r="H152" s="16">
        <f>SUM(H141:H151)</f>
        <v>23183</v>
      </c>
      <c r="I152" s="15">
        <f>IF(H152=0,"- - -",H152/H152*100)</f>
        <v>100</v>
      </c>
      <c r="J152" s="16">
        <f>SUM(J141:J151)</f>
        <v>51289</v>
      </c>
      <c r="K152" s="15">
        <f>IF(J152=0,"- - -",J152/J152*100)</f>
        <v>100</v>
      </c>
      <c r="L152" s="16">
        <f>SUM(L141:L151)</f>
        <v>23703</v>
      </c>
      <c r="M152" s="15">
        <f>IF(L152=0,"- - -",L152/L152*100)</f>
        <v>100</v>
      </c>
      <c r="N152" s="16">
        <f>SUM(N141:N151)</f>
        <v>9417</v>
      </c>
      <c r="O152" s="15">
        <f>IF(N152=0,"- - -",N152/N152*100)</f>
        <v>100</v>
      </c>
      <c r="P152" s="16">
        <f>SUM(P141:P151)</f>
        <v>3361</v>
      </c>
      <c r="Q152" s="15">
        <f>IF(P152=0,"- - -",P152/P152*100)</f>
        <v>100</v>
      </c>
      <c r="R152" s="16">
        <f>SUM(R141:R151)</f>
        <v>1117</v>
      </c>
      <c r="S152" s="15">
        <f>IF(R152=0,"- - -",R152/R152*100)</f>
        <v>100</v>
      </c>
      <c r="T152" s="16">
        <f>SUM(T141:T151)</f>
        <v>707</v>
      </c>
      <c r="U152" s="15">
        <f>IF(T152=0,"- - -",T152/T152*100)</f>
        <v>100</v>
      </c>
      <c r="V152" s="16">
        <f>SUM(V141:V151)</f>
        <v>566</v>
      </c>
      <c r="W152" s="15">
        <f>IF(V152=0,"- - -",V152/V152*100)</f>
        <v>100</v>
      </c>
      <c r="X152" s="16">
        <f>SUM(X141:X151)</f>
        <v>3281</v>
      </c>
      <c r="Y152" s="15">
        <f>IF(X152=0,"- - -",X152/X152*100)</f>
        <v>100</v>
      </c>
      <c r="Z152" s="16">
        <f>SUM(Z141:Z151)</f>
        <v>1306</v>
      </c>
      <c r="AA152" s="17">
        <f>IF(Z152=0,"- - -",Z152/Z152*100)</f>
        <v>100</v>
      </c>
      <c r="AB152" s="16">
        <f>SUM(AB141:AB151)</f>
        <v>1480</v>
      </c>
      <c r="AC152" s="15">
        <f>IF(AB152=0,"- - -",AB152/AB152*100)</f>
        <v>100</v>
      </c>
      <c r="AD152" s="22">
        <f>SUM(AD141:AD151)</f>
        <v>128702</v>
      </c>
      <c r="AE152" s="23">
        <f>IF(AD152=0,"- - -",AD152/AD152*100)</f>
        <v>100</v>
      </c>
    </row>
    <row r="153" spans="1:31" ht="15" thickBot="1" x14ac:dyDescent="0.35">
      <c r="A153" s="47" t="s">
        <v>187</v>
      </c>
      <c r="B153" s="18">
        <f>IF($AD152=0,"- - -",B152/$AD152*100)</f>
        <v>1.5011421733927988</v>
      </c>
      <c r="C153" s="19"/>
      <c r="D153" s="20">
        <f>IF($AD152=0,"- - -",D152/$AD152*100)</f>
        <v>1.9020683439262793</v>
      </c>
      <c r="E153" s="19"/>
      <c r="F153" s="20">
        <f>IF($AD152=0,"- - -",F152/$AD152*100)</f>
        <v>3.816568507093907</v>
      </c>
      <c r="G153" s="19"/>
      <c r="H153" s="20">
        <f>IF($AD152=0,"- - -",H152/$AD152*100)</f>
        <v>18.012929092011003</v>
      </c>
      <c r="I153" s="19"/>
      <c r="J153" s="20">
        <f>IF($AD152=0,"- - -",J152/$AD152*100)</f>
        <v>39.850973566844338</v>
      </c>
      <c r="K153" s="19"/>
      <c r="L153" s="20">
        <f>IF($AD152=0,"- - -",L152/$AD152*100)</f>
        <v>18.416963217354819</v>
      </c>
      <c r="M153" s="19"/>
      <c r="N153" s="20">
        <f>IF($AD152=0,"- - -",N152/$AD152*100)</f>
        <v>7.3169026122360172</v>
      </c>
      <c r="O153" s="19"/>
      <c r="P153" s="20">
        <f>IF($AD152=0,"- - -",P152/$AD152*100)</f>
        <v>2.6114590293857125</v>
      </c>
      <c r="Q153" s="19"/>
      <c r="R153" s="20">
        <f>IF($AD152=0,"- - -",R152/$AD152*100)</f>
        <v>0.86789638078662334</v>
      </c>
      <c r="S153" s="19"/>
      <c r="T153" s="20">
        <f>IF($AD152=0,"- - -",T152/$AD152*100)</f>
        <v>0.54933101272707496</v>
      </c>
      <c r="U153" s="19"/>
      <c r="V153" s="20">
        <f>IF($AD152=0,"- - -",V152/$AD152*100)</f>
        <v>0.43977560566269369</v>
      </c>
      <c r="W153" s="19"/>
      <c r="X153" s="20">
        <f>IF($AD152=0,"- - -",X152/$AD152*100)</f>
        <v>2.5492999331789714</v>
      </c>
      <c r="Y153" s="19"/>
      <c r="Z153" s="20">
        <f>IF($AD152=0,"- - -",Z152/$AD152*100)</f>
        <v>1.0147472455750495</v>
      </c>
      <c r="AA153" s="21"/>
      <c r="AB153" s="20">
        <f>IF($AD152=0,"- - -",AB152/$AD152*100)</f>
        <v>1.1499432798247113</v>
      </c>
      <c r="AC153" s="19"/>
      <c r="AD153" s="24">
        <f>IF($AD152=0,"- - -",AD152/$AD152*100)</f>
        <v>100</v>
      </c>
      <c r="AE153" s="25"/>
    </row>
    <row r="156" spans="1:31" x14ac:dyDescent="0.3">
      <c r="A156" s="49" t="s">
        <v>265</v>
      </c>
      <c r="I156" s="48"/>
      <c r="K156" s="48"/>
    </row>
    <row r="157" spans="1:31" ht="15" thickBot="1" x14ac:dyDescent="0.35"/>
    <row r="158" spans="1:31" x14ac:dyDescent="0.3">
      <c r="A158" s="151" t="s">
        <v>99</v>
      </c>
      <c r="B158" s="32" t="s">
        <v>263</v>
      </c>
      <c r="C158" s="33"/>
      <c r="D158" s="33" t="s">
        <v>264</v>
      </c>
      <c r="E158" s="33"/>
      <c r="F158" s="33" t="s">
        <v>279</v>
      </c>
      <c r="G158" s="33"/>
      <c r="H158" s="35" t="s">
        <v>153</v>
      </c>
      <c r="I158" s="36"/>
    </row>
    <row r="159" spans="1:31" ht="15" thickBot="1" x14ac:dyDescent="0.35">
      <c r="A159" s="152"/>
      <c r="B159" s="37" t="s">
        <v>154</v>
      </c>
      <c r="C159" s="38" t="s">
        <v>0</v>
      </c>
      <c r="D159" s="39" t="s">
        <v>154</v>
      </c>
      <c r="E159" s="38" t="s">
        <v>0</v>
      </c>
      <c r="F159" s="39" t="s">
        <v>154</v>
      </c>
      <c r="G159" s="38" t="s">
        <v>0</v>
      </c>
      <c r="H159" s="41" t="s">
        <v>154</v>
      </c>
      <c r="I159" s="42" t="s">
        <v>0</v>
      </c>
    </row>
    <row r="160" spans="1:31" x14ac:dyDescent="0.3">
      <c r="A160" s="43" t="s">
        <v>155</v>
      </c>
      <c r="B160" s="8">
        <v>9602</v>
      </c>
      <c r="C160" s="5">
        <f>IF(B171=0,"- - -",B160/B171*100)</f>
        <v>9.4724173309131086</v>
      </c>
      <c r="D160" s="4">
        <v>2416</v>
      </c>
      <c r="E160" s="5">
        <f>IF(D171=0,"- - -",D160/D171*100)</f>
        <v>9.0823653246118567</v>
      </c>
      <c r="F160" s="4">
        <v>55</v>
      </c>
      <c r="G160" s="5">
        <f>IF(F171=0,"- - -",F160/F171*100)</f>
        <v>7.5034106412005457</v>
      </c>
      <c r="H160" s="26">
        <f>B160+D160+F160</f>
        <v>12073</v>
      </c>
      <c r="I160" s="27">
        <f>IF(H171=0,"- - -",H160/H171*100)</f>
        <v>9.3805846062998235</v>
      </c>
    </row>
    <row r="161" spans="1:11" x14ac:dyDescent="0.3">
      <c r="A161" s="44" t="s">
        <v>156</v>
      </c>
      <c r="B161" s="9">
        <v>13040</v>
      </c>
      <c r="C161" s="3">
        <f>IF(B171=0,"- - -",B161/B171*100)</f>
        <v>12.864020203614555</v>
      </c>
      <c r="D161" s="2">
        <v>3341</v>
      </c>
      <c r="E161" s="3">
        <f>IF(D171=0,"- - -",D161/D171*100)</f>
        <v>12.559678207586181</v>
      </c>
      <c r="F161" s="2">
        <v>95</v>
      </c>
      <c r="G161" s="3">
        <f>IF(F171=0,"- - -",F161/F171*100)</f>
        <v>12.960436562073671</v>
      </c>
      <c r="H161" s="26">
        <f t="shared" ref="H161:H170" si="9">B161+D161+F161</f>
        <v>16476</v>
      </c>
      <c r="I161" s="29">
        <f>IF(H171=0,"- - -",H161/H171*100)</f>
        <v>12.801665863778341</v>
      </c>
    </row>
    <row r="162" spans="1:11" x14ac:dyDescent="0.3">
      <c r="A162" s="44" t="s">
        <v>157</v>
      </c>
      <c r="B162" s="9">
        <v>18193</v>
      </c>
      <c r="C162" s="3">
        <f>IF(B171=0,"- - -",B162/B171*100)</f>
        <v>17.947478494199352</v>
      </c>
      <c r="D162" s="2">
        <v>4505</v>
      </c>
      <c r="E162" s="3">
        <f>IF(D171=0,"- - -",D162/D171*100)</f>
        <v>16.935453554377656</v>
      </c>
      <c r="F162" s="2">
        <v>137</v>
      </c>
      <c r="G162" s="3">
        <f>IF(F171=0,"- - -",F162/F171*100)</f>
        <v>18.690313778990451</v>
      </c>
      <c r="H162" s="26">
        <f t="shared" si="9"/>
        <v>22835</v>
      </c>
      <c r="I162" s="29">
        <f>IF(H171=0,"- - -",H162/H171*100)</f>
        <v>17.74253702351168</v>
      </c>
    </row>
    <row r="163" spans="1:11" x14ac:dyDescent="0.3">
      <c r="A163" s="44" t="s">
        <v>158</v>
      </c>
      <c r="B163" s="9">
        <v>6723</v>
      </c>
      <c r="C163" s="3">
        <f>IF(B171=0,"- - -",B163/B171*100)</f>
        <v>6.6322705390261225</v>
      </c>
      <c r="D163" s="2">
        <v>1772</v>
      </c>
      <c r="E163" s="3">
        <f>IF(D171=0,"- - -",D163/D171*100)</f>
        <v>6.6614037066275706</v>
      </c>
      <c r="F163" s="2">
        <v>43</v>
      </c>
      <c r="G163" s="3">
        <f>IF(F171=0,"- - -",F163/F171*100)</f>
        <v>5.8663028649386089</v>
      </c>
      <c r="H163" s="26">
        <f t="shared" si="9"/>
        <v>8538</v>
      </c>
      <c r="I163" s="29">
        <f>IF(H171=0,"- - -",H163/H171*100)</f>
        <v>6.6339295426644487</v>
      </c>
    </row>
    <row r="164" spans="1:11" x14ac:dyDescent="0.3">
      <c r="A164" s="44" t="s">
        <v>159</v>
      </c>
      <c r="B164" s="9">
        <v>5125</v>
      </c>
      <c r="C164" s="3">
        <f>IF(B171=0,"- - -",B164/B171*100)</f>
        <v>5.055836161313235</v>
      </c>
      <c r="D164" s="2">
        <v>1336</v>
      </c>
      <c r="E164" s="3">
        <f>IF(D171=0,"- - -",D164/D171*100)</f>
        <v>5.0223675801661596</v>
      </c>
      <c r="F164" s="2">
        <v>61</v>
      </c>
      <c r="G164" s="3">
        <f>IF(F171=0,"- - -",F164/F171*100)</f>
        <v>8.321964529331515</v>
      </c>
      <c r="H164" s="26">
        <f t="shared" si="9"/>
        <v>6522</v>
      </c>
      <c r="I164" s="29">
        <f>IF(H171=0,"- - -",H164/H171*100)</f>
        <v>5.0675203182545721</v>
      </c>
    </row>
    <row r="165" spans="1:11" x14ac:dyDescent="0.3">
      <c r="A165" s="44" t="s">
        <v>160</v>
      </c>
      <c r="B165" s="9">
        <v>20168</v>
      </c>
      <c r="C165" s="3">
        <f>IF(B171=0,"- - -",B165/B171*100)</f>
        <v>19.895825112461527</v>
      </c>
      <c r="D165" s="2">
        <v>5339</v>
      </c>
      <c r="E165" s="3">
        <f>IF(D171=0,"- - -",D165/D171*100)</f>
        <v>20.070674034810722</v>
      </c>
      <c r="F165" s="2">
        <v>165</v>
      </c>
      <c r="G165" s="3">
        <f>IF(F171=0,"- - -",F165/F171*100)</f>
        <v>22.510231923601637</v>
      </c>
      <c r="H165" s="26">
        <f t="shared" si="9"/>
        <v>25672</v>
      </c>
      <c r="I165" s="29">
        <f>IF(H171=0,"- - -",H165/H171*100)</f>
        <v>19.946853972743238</v>
      </c>
    </row>
    <row r="166" spans="1:11" x14ac:dyDescent="0.3">
      <c r="A166" s="44" t="s">
        <v>161</v>
      </c>
      <c r="B166" s="9">
        <v>11179</v>
      </c>
      <c r="C166" s="3">
        <f>IF(B171=0,"- - -",B166/B171*100)</f>
        <v>11.028135111672324</v>
      </c>
      <c r="D166" s="2">
        <v>3101</v>
      </c>
      <c r="E166" s="3">
        <f>IF(D171=0,"- - -",D166/D171*100)</f>
        <v>11.657456486598248</v>
      </c>
      <c r="F166" s="2">
        <v>64</v>
      </c>
      <c r="G166" s="3">
        <f>IF(F171=0,"- - -",F166/F171*100)</f>
        <v>8.7312414733969987</v>
      </c>
      <c r="H166" s="26">
        <f t="shared" si="9"/>
        <v>14344</v>
      </c>
      <c r="I166" s="29">
        <f>IF(H171=0,"- - -",H166/H171*100)</f>
        <v>11.145125949868689</v>
      </c>
    </row>
    <row r="167" spans="1:11" x14ac:dyDescent="0.3">
      <c r="A167" s="44" t="s">
        <v>162</v>
      </c>
      <c r="B167" s="9">
        <v>1483</v>
      </c>
      <c r="C167" s="3">
        <f>IF(B171=0,"- - -",B167/B171*100)</f>
        <v>1.4629863467761028</v>
      </c>
      <c r="D167" s="2">
        <v>275</v>
      </c>
      <c r="E167" s="3">
        <f>IF(D171=0,"- - -",D167/D171*100)</f>
        <v>1.0337957219653395</v>
      </c>
      <c r="F167" s="2">
        <v>8</v>
      </c>
      <c r="G167" s="3">
        <f>IF(F171=0,"- - -",F167/F171*100)</f>
        <v>1.0914051841746248</v>
      </c>
      <c r="H167" s="26">
        <f t="shared" si="9"/>
        <v>1766</v>
      </c>
      <c r="I167" s="29">
        <f>IF(H171=0,"- - -",H167/H171*100)</f>
        <v>1.3721620487638109</v>
      </c>
    </row>
    <row r="168" spans="1:11" x14ac:dyDescent="0.3">
      <c r="A168" s="44" t="s">
        <v>163</v>
      </c>
      <c r="B168" s="9">
        <v>9413</v>
      </c>
      <c r="C168" s="3">
        <f>IF(B171=0,"- - -",B168/B171*100)</f>
        <v>9.2859679583300458</v>
      </c>
      <c r="D168" s="2">
        <v>3030</v>
      </c>
      <c r="E168" s="3">
        <f>IF(D171=0,"- - -",D168/D171*100)</f>
        <v>11.390549227472652</v>
      </c>
      <c r="F168" s="2">
        <v>71</v>
      </c>
      <c r="G168" s="3">
        <f>IF(F171=0,"- - -",F168/F171*100)</f>
        <v>9.6862210095497954</v>
      </c>
      <c r="H168" s="26">
        <f t="shared" si="9"/>
        <v>12514</v>
      </c>
      <c r="I168" s="29">
        <f>IF(H171=0,"- - -",H168/H171*100)</f>
        <v>9.723236624139485</v>
      </c>
    </row>
    <row r="169" spans="1:11" x14ac:dyDescent="0.3">
      <c r="A169" s="44" t="s">
        <v>164</v>
      </c>
      <c r="B169" s="9">
        <v>4067</v>
      </c>
      <c r="C169" s="3">
        <f>IF(B171=0,"- - -",B169/B171*100)</f>
        <v>4.012114276694815</v>
      </c>
      <c r="D169" s="2">
        <v>952</v>
      </c>
      <c r="E169" s="3">
        <f>IF(D171=0,"- - -",D169/D171*100)</f>
        <v>3.5788128265854668</v>
      </c>
      <c r="F169" s="2">
        <v>21</v>
      </c>
      <c r="G169" s="3">
        <f>IF(F171=0,"- - -",F169/F171*100)</f>
        <v>2.8649386084583903</v>
      </c>
      <c r="H169" s="26">
        <f t="shared" si="9"/>
        <v>5040</v>
      </c>
      <c r="I169" s="29">
        <f>IF(H171=0,"- - -",H169/H171*100)</f>
        <v>3.9160230610246929</v>
      </c>
    </row>
    <row r="170" spans="1:11" ht="15" thickBot="1" x14ac:dyDescent="0.35">
      <c r="A170" s="45" t="s">
        <v>138</v>
      </c>
      <c r="B170" s="10">
        <v>2375</v>
      </c>
      <c r="C170" s="7">
        <f>IF(B171=0,"- - -",B170/B171*100)</f>
        <v>2.3429484649988161</v>
      </c>
      <c r="D170" s="6">
        <v>534</v>
      </c>
      <c r="E170" s="7">
        <f>IF(D171=0,"- - -",D170/D171*100)</f>
        <v>2.0074433291981504</v>
      </c>
      <c r="F170" s="6">
        <v>13</v>
      </c>
      <c r="G170" s="7">
        <f>IF(F171=0,"- - -",F170/F171*100)</f>
        <v>1.7735334242837655</v>
      </c>
      <c r="H170" s="26">
        <f t="shared" si="9"/>
        <v>2922</v>
      </c>
      <c r="I170" s="31">
        <f>IF(H171=0,"- - -",H170/H171*100)</f>
        <v>2.2703609889512206</v>
      </c>
    </row>
    <row r="171" spans="1:11" x14ac:dyDescent="0.3">
      <c r="A171" s="46" t="s">
        <v>153</v>
      </c>
      <c r="B171" s="14">
        <f>SUM(B160:B170)</f>
        <v>101368</v>
      </c>
      <c r="C171" s="15">
        <f>IF(B171=0,"- - -",B171/B171*100)</f>
        <v>100</v>
      </c>
      <c r="D171" s="16">
        <f>SUM(D160:D170)</f>
        <v>26601</v>
      </c>
      <c r="E171" s="15">
        <f>IF(D171=0,"- - -",D171/D171*100)</f>
        <v>100</v>
      </c>
      <c r="F171" s="16">
        <f>SUM(F160:F170)</f>
        <v>733</v>
      </c>
      <c r="G171" s="15">
        <f>IF(F171=0,"- - -",F171/F171*100)</f>
        <v>100</v>
      </c>
      <c r="H171" s="22">
        <f>SUM(H160:H170)</f>
        <v>128702</v>
      </c>
      <c r="I171" s="23">
        <f>IF(H171=0,"- - -",H171/H171*100)</f>
        <v>100</v>
      </c>
    </row>
    <row r="172" spans="1:11" ht="15" thickBot="1" x14ac:dyDescent="0.35">
      <c r="A172" s="47" t="s">
        <v>614</v>
      </c>
      <c r="B172" s="18">
        <f>IF($H171=0,"- - -",B171/$H171*100)</f>
        <v>78.761790803561709</v>
      </c>
      <c r="C172" s="19"/>
      <c r="D172" s="20">
        <f>IF($H171=0,"- - -",D171/$H171*100)</f>
        <v>20.668676477444016</v>
      </c>
      <c r="E172" s="19"/>
      <c r="F172" s="20">
        <f>IF($H171=0,"- - -",F171/$H171*100)</f>
        <v>0.56953271899426583</v>
      </c>
      <c r="G172" s="19"/>
      <c r="H172" s="24">
        <f>IF($H171=0,"- - -",H171/$H171*100)</f>
        <v>100</v>
      </c>
      <c r="I172" s="25"/>
    </row>
    <row r="173" spans="1:11" x14ac:dyDescent="0.3">
      <c r="A173" s="155" t="s">
        <v>526</v>
      </c>
      <c r="B173" s="156"/>
      <c r="C173" s="156"/>
      <c r="D173" s="156"/>
    </row>
    <row r="175" spans="1:11" x14ac:dyDescent="0.3">
      <c r="A175" s="1" t="s">
        <v>352</v>
      </c>
      <c r="I175" s="48"/>
      <c r="K175" s="48"/>
    </row>
    <row r="176" spans="1:11" ht="15" thickBot="1" x14ac:dyDescent="0.35"/>
    <row r="177" spans="1:9" x14ac:dyDescent="0.3">
      <c r="A177" s="151" t="s">
        <v>99</v>
      </c>
      <c r="B177" s="127" t="s">
        <v>361</v>
      </c>
      <c r="C177" s="33"/>
      <c r="D177" s="130" t="s">
        <v>362</v>
      </c>
      <c r="E177" s="33"/>
      <c r="F177" s="33" t="s">
        <v>282</v>
      </c>
      <c r="G177" s="33"/>
      <c r="H177" s="35" t="s">
        <v>153</v>
      </c>
      <c r="I177" s="36"/>
    </row>
    <row r="178" spans="1:9" ht="15" thickBot="1" x14ac:dyDescent="0.35">
      <c r="A178" s="152"/>
      <c r="B178" s="37" t="s">
        <v>154</v>
      </c>
      <c r="C178" s="38" t="s">
        <v>0</v>
      </c>
      <c r="D178" s="39" t="s">
        <v>154</v>
      </c>
      <c r="E178" s="38" t="s">
        <v>0</v>
      </c>
      <c r="F178" s="39" t="s">
        <v>154</v>
      </c>
      <c r="G178" s="38" t="s">
        <v>0</v>
      </c>
      <c r="H178" s="41" t="s">
        <v>154</v>
      </c>
      <c r="I178" s="42" t="s">
        <v>0</v>
      </c>
    </row>
    <row r="179" spans="1:9" x14ac:dyDescent="0.3">
      <c r="A179" s="43" t="s">
        <v>155</v>
      </c>
      <c r="B179" s="8">
        <v>1018</v>
      </c>
      <c r="C179" s="5">
        <f>IF(B190=0,"- - -",B179/B190*100)</f>
        <v>8.0442512840774398</v>
      </c>
      <c r="D179" s="4">
        <v>10742</v>
      </c>
      <c r="E179" s="5">
        <f>IF(D190=0,"- - -",D179/D190*100)</f>
        <v>9.6980968545736879</v>
      </c>
      <c r="F179" s="4">
        <v>88</v>
      </c>
      <c r="G179" s="5">
        <f>IF(F190=0,"- - -",F179/F190*100)</f>
        <v>2.8956893715037841</v>
      </c>
      <c r="H179" s="26">
        <f>B179+D179+F179</f>
        <v>11848</v>
      </c>
      <c r="I179" s="27">
        <f>IF(H190=0,"- - -",H179/H190*100)</f>
        <v>9.3691186006421106</v>
      </c>
    </row>
    <row r="180" spans="1:9" x14ac:dyDescent="0.3">
      <c r="A180" s="44" t="s">
        <v>156</v>
      </c>
      <c r="B180" s="9">
        <v>1577</v>
      </c>
      <c r="C180" s="3">
        <f>IF(B190=0,"- - -",B180/B190*100)</f>
        <v>12.461477676807586</v>
      </c>
      <c r="D180" s="2">
        <v>14586</v>
      </c>
      <c r="E180" s="3">
        <f>IF(D190=0,"- - -",D180/D190*100)</f>
        <v>13.168538514318731</v>
      </c>
      <c r="F180" s="2">
        <v>28</v>
      </c>
      <c r="G180" s="3">
        <f>IF(F190=0,"- - -",F180/F190*100)</f>
        <v>0.92135570911484033</v>
      </c>
      <c r="H180" s="26">
        <f t="shared" ref="H180:H189" si="10">B180+D180+F180</f>
        <v>16191</v>
      </c>
      <c r="I180" s="29">
        <f>IF(H190=0,"- - -",H180/H190*100)</f>
        <v>12.803460437457495</v>
      </c>
    </row>
    <row r="181" spans="1:9" x14ac:dyDescent="0.3">
      <c r="A181" s="44" t="s">
        <v>157</v>
      </c>
      <c r="B181" s="9">
        <v>2288</v>
      </c>
      <c r="C181" s="3">
        <f>IF(B190=0,"- - -",B181/B190*100)</f>
        <v>18.079810351639669</v>
      </c>
      <c r="D181" s="2">
        <v>19213</v>
      </c>
      <c r="E181" s="3">
        <f>IF(D190=0,"- - -",D181/D190*100)</f>
        <v>17.345888555848472</v>
      </c>
      <c r="F181" s="2">
        <v>953</v>
      </c>
      <c r="G181" s="3">
        <f>IF(F190=0,"- - -",F181/F190*100)</f>
        <v>31.358999670944389</v>
      </c>
      <c r="H181" s="26">
        <f t="shared" si="10"/>
        <v>22454</v>
      </c>
      <c r="I181" s="29">
        <f>IF(H190=0,"- - -",H181/H190*100)</f>
        <v>17.756092932040676</v>
      </c>
    </row>
    <row r="182" spans="1:9" x14ac:dyDescent="0.3">
      <c r="A182" s="44" t="s">
        <v>158</v>
      </c>
      <c r="B182" s="9">
        <v>815</v>
      </c>
      <c r="C182" s="3">
        <f>IF(B190=0,"- - -",B182/B190*100)</f>
        <v>6.4401422362702494</v>
      </c>
      <c r="D182" s="2">
        <v>7566</v>
      </c>
      <c r="E182" s="3">
        <f>IF(D190=0,"- - -",D182/D190*100)</f>
        <v>6.8307392293524973</v>
      </c>
      <c r="F182" s="2">
        <v>8</v>
      </c>
      <c r="G182" s="3">
        <f>IF(F190=0,"- - -",F182/F190*100)</f>
        <v>0.26324448831852582</v>
      </c>
      <c r="H182" s="26">
        <f t="shared" si="10"/>
        <v>8389</v>
      </c>
      <c r="I182" s="29">
        <f>IF(H190=0,"- - -",H182/H190*100)</f>
        <v>6.6338230875073148</v>
      </c>
    </row>
    <row r="183" spans="1:9" x14ac:dyDescent="0.3">
      <c r="A183" s="44" t="s">
        <v>159</v>
      </c>
      <c r="B183" s="9">
        <v>686</v>
      </c>
      <c r="C183" s="3">
        <f>IF(B190=0,"- - -",B183/B190*100)</f>
        <v>5.420782299486369</v>
      </c>
      <c r="D183" s="2">
        <v>5655</v>
      </c>
      <c r="E183" s="3">
        <f>IF(D190=0,"- - -",D183/D190*100)</f>
        <v>5.1054494240005779</v>
      </c>
      <c r="F183" s="2">
        <v>61</v>
      </c>
      <c r="G183" s="3">
        <f>IF(F190=0,"- - -",F183/F190*100)</f>
        <v>2.0072392234287593</v>
      </c>
      <c r="H183" s="26">
        <f t="shared" si="10"/>
        <v>6402</v>
      </c>
      <c r="I183" s="29">
        <f>IF(H190=0,"- - -",H183/H190*100)</f>
        <v>5.0625504119944962</v>
      </c>
    </row>
    <row r="184" spans="1:9" x14ac:dyDescent="0.3">
      <c r="A184" s="44" t="s">
        <v>160</v>
      </c>
      <c r="B184" s="9">
        <v>2367</v>
      </c>
      <c r="C184" s="3">
        <f>IF(B190=0,"- - -",B184/B190*100)</f>
        <v>18.704069537732121</v>
      </c>
      <c r="D184" s="2">
        <v>22413</v>
      </c>
      <c r="E184" s="3">
        <f>IF(D190=0,"- - -",D184/D190*100)</f>
        <v>20.234913870932793</v>
      </c>
      <c r="F184" s="2">
        <v>378</v>
      </c>
      <c r="G184" s="3">
        <f>IF(F190=0,"- - -",F184/F190*100)</f>
        <v>12.438302073050346</v>
      </c>
      <c r="H184" s="26">
        <f t="shared" si="10"/>
        <v>25158</v>
      </c>
      <c r="I184" s="29">
        <f>IF(H190=0,"- - -",H184/H190*100)</f>
        <v>19.894352275063657</v>
      </c>
    </row>
    <row r="185" spans="1:9" x14ac:dyDescent="0.3">
      <c r="A185" s="44" t="s">
        <v>161</v>
      </c>
      <c r="B185" s="9">
        <v>1428</v>
      </c>
      <c r="C185" s="3">
        <f>IF(B190=0,"- - -",B185/B190*100)</f>
        <v>11.284077439747135</v>
      </c>
      <c r="D185" s="2">
        <v>11796</v>
      </c>
      <c r="E185" s="3">
        <f>IF(D190=0,"- - -",D185/D190*100)</f>
        <v>10.649669567729587</v>
      </c>
      <c r="F185" s="2">
        <v>905</v>
      </c>
      <c r="G185" s="3">
        <f>IF(F190=0,"- - -",F185/F190*100)</f>
        <v>29.779532741033233</v>
      </c>
      <c r="H185" s="26">
        <f t="shared" si="10"/>
        <v>14129</v>
      </c>
      <c r="I185" s="29">
        <f>IF(H190=0,"- - -",H185/H190*100)</f>
        <v>11.172879533125622</v>
      </c>
    </row>
    <row r="186" spans="1:9" x14ac:dyDescent="0.3">
      <c r="A186" s="44" t="s">
        <v>162</v>
      </c>
      <c r="B186" s="9">
        <v>158</v>
      </c>
      <c r="C186" s="3">
        <f>IF(B190=0,"- - -",B186/B190*100)</f>
        <v>1.2485183721849071</v>
      </c>
      <c r="D186" s="2">
        <v>1591</v>
      </c>
      <c r="E186" s="3">
        <f>IF(D190=0,"- - -",D186/D190*100)</f>
        <v>1.4363872738434871</v>
      </c>
      <c r="F186" s="2">
        <v>0</v>
      </c>
      <c r="G186" s="3">
        <f>IF(F190=0,"- - -",F186/F190*100)</f>
        <v>0</v>
      </c>
      <c r="H186" s="26">
        <f t="shared" si="10"/>
        <v>1749</v>
      </c>
      <c r="I186" s="29">
        <f>IF(H190=0,"- - -",H186/H190*100)</f>
        <v>1.3830678960603522</v>
      </c>
    </row>
    <row r="187" spans="1:9" x14ac:dyDescent="0.3">
      <c r="A187" s="44" t="s">
        <v>163</v>
      </c>
      <c r="B187" s="9">
        <v>1569</v>
      </c>
      <c r="C187" s="3">
        <f>IF(B190=0,"- - -",B187/B190*100)</f>
        <v>12.398261556696957</v>
      </c>
      <c r="D187" s="2">
        <v>10166</v>
      </c>
      <c r="E187" s="3">
        <f>IF(D190=0,"- - -",D187/D190*100)</f>
        <v>9.1780722978585096</v>
      </c>
      <c r="F187" s="2">
        <v>557</v>
      </c>
      <c r="G187" s="3">
        <f>IF(F190=0,"- - -",F187/F190*100)</f>
        <v>18.32839749917736</v>
      </c>
      <c r="H187" s="26">
        <f t="shared" si="10"/>
        <v>12292</v>
      </c>
      <c r="I187" s="29">
        <f>IF(H190=0,"- - -",H187/H190*100)</f>
        <v>9.7202233152509123</v>
      </c>
    </row>
    <row r="188" spans="1:9" x14ac:dyDescent="0.3">
      <c r="A188" s="44" t="s">
        <v>164</v>
      </c>
      <c r="B188" s="9">
        <v>461</v>
      </c>
      <c r="C188" s="3">
        <f>IF(B190=0,"- - -",B188/B190*100)</f>
        <v>3.6428289213749507</v>
      </c>
      <c r="D188" s="2">
        <v>4454</v>
      </c>
      <c r="E188" s="3">
        <f>IF(D190=0,"- - -",D188/D190*100)</f>
        <v>4.0211621104329929</v>
      </c>
      <c r="F188" s="2">
        <v>42</v>
      </c>
      <c r="G188" s="3">
        <f>IF(F190=0,"- - -",F188/F190*100)</f>
        <v>1.3820335636722607</v>
      </c>
      <c r="H188" s="26">
        <f t="shared" si="10"/>
        <v>4957</v>
      </c>
      <c r="I188" s="29">
        <f>IF(H190=0,"- - -",H188/H190*100)</f>
        <v>3.9198785367473787</v>
      </c>
    </row>
    <row r="189" spans="1:9" ht="15" thickBot="1" x14ac:dyDescent="0.35">
      <c r="A189" s="45" t="s">
        <v>138</v>
      </c>
      <c r="B189" s="10">
        <v>288</v>
      </c>
      <c r="C189" s="7">
        <f>IF(B190=0,"- - -",B189/B190*100)</f>
        <v>2.2757803239826155</v>
      </c>
      <c r="D189" s="6">
        <v>2582</v>
      </c>
      <c r="E189" s="7">
        <f>IF(D190=0,"- - -",D189/D190*100)</f>
        <v>2.3310823011086632</v>
      </c>
      <c r="F189" s="6">
        <v>19</v>
      </c>
      <c r="G189" s="7">
        <f>IF(F190=0,"- - -",F189/F190*100)</f>
        <v>0.62520565975649889</v>
      </c>
      <c r="H189" s="26">
        <f t="shared" si="10"/>
        <v>2889</v>
      </c>
      <c r="I189" s="31">
        <f>IF(H190=0,"- - -",H189/H190*100)</f>
        <v>2.2845529741099813</v>
      </c>
    </row>
    <row r="190" spans="1:9" x14ac:dyDescent="0.3">
      <c r="A190" s="46" t="s">
        <v>153</v>
      </c>
      <c r="B190" s="14">
        <f>SUM(B179:B189)</f>
        <v>12655</v>
      </c>
      <c r="C190" s="15">
        <f>IF(B190=0,"- - -",B190/B190*100)</f>
        <v>100</v>
      </c>
      <c r="D190" s="16">
        <f>SUM(D179:D189)</f>
        <v>110764</v>
      </c>
      <c r="E190" s="15">
        <f>IF(D190=0,"- - -",D190/D190*100)</f>
        <v>100</v>
      </c>
      <c r="F190" s="16">
        <f>SUM(F179:F189)</f>
        <v>3039</v>
      </c>
      <c r="G190" s="15">
        <f>IF(F190=0,"- - -",F190/F190*100)</f>
        <v>100</v>
      </c>
      <c r="H190" s="22">
        <f>SUM(H179:H189)</f>
        <v>126458</v>
      </c>
      <c r="I190" s="23">
        <f>IF(H190=0,"- - -",H190/H190*100)</f>
        <v>100</v>
      </c>
    </row>
    <row r="191" spans="1:9" ht="15" thickBot="1" x14ac:dyDescent="0.35">
      <c r="A191" s="47" t="s">
        <v>613</v>
      </c>
      <c r="B191" s="18">
        <f>IF($H190=0,"- - -",B190/$H190*100)</f>
        <v>10.007275142735137</v>
      </c>
      <c r="C191" s="19"/>
      <c r="D191" s="20">
        <f>IF($H190=0,"- - -",D190/$H190*100)</f>
        <v>87.589555425516778</v>
      </c>
      <c r="E191" s="19"/>
      <c r="F191" s="20">
        <f>IF($H190=0,"- - -",F190/$H190*100)</f>
        <v>2.4031694317480903</v>
      </c>
      <c r="G191" s="19"/>
      <c r="H191" s="24">
        <f>IF($H190=0,"- - -",H190/$H190*100)</f>
        <v>100</v>
      </c>
      <c r="I191" s="25"/>
    </row>
    <row r="194" spans="1:11" x14ac:dyDescent="0.3">
      <c r="A194" s="1" t="s">
        <v>285</v>
      </c>
      <c r="I194" s="48"/>
      <c r="K194" s="48"/>
    </row>
    <row r="195" spans="1:11" ht="15" thickBot="1" x14ac:dyDescent="0.35"/>
    <row r="196" spans="1:11" x14ac:dyDescent="0.3">
      <c r="A196" s="151" t="s">
        <v>99</v>
      </c>
      <c r="B196" s="128" t="s">
        <v>565</v>
      </c>
      <c r="C196" s="33"/>
      <c r="D196" s="33" t="s">
        <v>363</v>
      </c>
      <c r="E196" s="33"/>
      <c r="F196" s="33" t="s">
        <v>559</v>
      </c>
      <c r="G196" s="33"/>
      <c r="H196" s="35" t="s">
        <v>153</v>
      </c>
      <c r="I196" s="36"/>
    </row>
    <row r="197" spans="1:11" ht="15" thickBot="1" x14ac:dyDescent="0.35">
      <c r="A197" s="152"/>
      <c r="B197" s="37" t="s">
        <v>154</v>
      </c>
      <c r="C197" s="38" t="s">
        <v>0</v>
      </c>
      <c r="D197" s="39" t="s">
        <v>154</v>
      </c>
      <c r="E197" s="38" t="s">
        <v>0</v>
      </c>
      <c r="F197" s="39" t="s">
        <v>154</v>
      </c>
      <c r="G197" s="38" t="s">
        <v>0</v>
      </c>
      <c r="H197" s="41" t="s">
        <v>154</v>
      </c>
      <c r="I197" s="42" t="s">
        <v>0</v>
      </c>
    </row>
    <row r="198" spans="1:11" x14ac:dyDescent="0.3">
      <c r="A198" s="43" t="s">
        <v>155</v>
      </c>
      <c r="B198" s="8">
        <v>8247</v>
      </c>
      <c r="C198" s="5">
        <f>IF(B209=0,"- - -",B198/B209*100)</f>
        <v>9.8306135342289398</v>
      </c>
      <c r="D198" s="4">
        <v>3570</v>
      </c>
      <c r="E198" s="5">
        <f>IF(D209=0,"- - -",D198/D209*100)</f>
        <v>8.6405111697364276</v>
      </c>
      <c r="F198" s="4">
        <v>31</v>
      </c>
      <c r="G198" s="5">
        <f>IF(F209=0,"- - -",F198/F209*100)</f>
        <v>2.48</v>
      </c>
      <c r="H198" s="26">
        <f>B198+D198+F198</f>
        <v>11848</v>
      </c>
      <c r="I198" s="27">
        <f>IF(H209=0,"- - -",H198/H209*100)</f>
        <v>9.3691186006421106</v>
      </c>
    </row>
    <row r="199" spans="1:11" x14ac:dyDescent="0.3">
      <c r="A199" s="44" t="s">
        <v>156</v>
      </c>
      <c r="B199" s="9">
        <v>10327</v>
      </c>
      <c r="C199" s="3">
        <f>IF(B209=0,"- - -",B199/B209*100)</f>
        <v>12.310021337211381</v>
      </c>
      <c r="D199" s="2">
        <v>5853</v>
      </c>
      <c r="E199" s="3">
        <f>IF(D209=0,"- - -",D199/D209*100)</f>
        <v>14.166081758114094</v>
      </c>
      <c r="F199" s="2">
        <v>11</v>
      </c>
      <c r="G199" s="3">
        <f>IF(F209=0,"- - -",F199/F209*100)</f>
        <v>0.88</v>
      </c>
      <c r="H199" s="26">
        <f t="shared" ref="H199:H208" si="11">B199+D199+F199</f>
        <v>16191</v>
      </c>
      <c r="I199" s="29">
        <f>IF(H209=0,"- - -",H199/H209*100)</f>
        <v>12.803460437457495</v>
      </c>
    </row>
    <row r="200" spans="1:11" x14ac:dyDescent="0.3">
      <c r="A200" s="44" t="s">
        <v>157</v>
      </c>
      <c r="B200" s="9">
        <v>14351</v>
      </c>
      <c r="C200" s="3">
        <f>IF(B209=0,"- - -",B200/B209*100)</f>
        <v>17.106721817596643</v>
      </c>
      <c r="D200" s="2">
        <v>7706</v>
      </c>
      <c r="E200" s="3">
        <f>IF(D209=0,"- - -",D200/D209*100)</f>
        <v>18.650918508120146</v>
      </c>
      <c r="F200" s="2">
        <v>397</v>
      </c>
      <c r="G200" s="3">
        <f>IF(F209=0,"- - -",F200/F209*100)</f>
        <v>31.759999999999998</v>
      </c>
      <c r="H200" s="26">
        <f t="shared" si="11"/>
        <v>22454</v>
      </c>
      <c r="I200" s="29">
        <f>IF(H209=0,"- - -",H200/H209*100)</f>
        <v>17.756092932040676</v>
      </c>
    </row>
    <row r="201" spans="1:11" x14ac:dyDescent="0.3">
      <c r="A201" s="44" t="s">
        <v>158</v>
      </c>
      <c r="B201" s="9">
        <v>5171</v>
      </c>
      <c r="C201" s="3">
        <f>IF(B209=0,"- - -",B201/B209*100)</f>
        <v>6.1639508409722144</v>
      </c>
      <c r="D201" s="2">
        <v>3189</v>
      </c>
      <c r="E201" s="3">
        <f>IF(D209=0,"- - -",D201/D209*100)</f>
        <v>7.7183725827141361</v>
      </c>
      <c r="F201" s="2">
        <v>29</v>
      </c>
      <c r="G201" s="3">
        <f>IF(F209=0,"- - -",F201/F209*100)</f>
        <v>2.3199999999999998</v>
      </c>
      <c r="H201" s="26">
        <f t="shared" si="11"/>
        <v>8389</v>
      </c>
      <c r="I201" s="29">
        <f>IF(H209=0,"- - -",H201/H209*100)</f>
        <v>6.6338230875073148</v>
      </c>
    </row>
    <row r="202" spans="1:11" x14ac:dyDescent="0.3">
      <c r="A202" s="44" t="s">
        <v>159</v>
      </c>
      <c r="B202" s="9">
        <v>4544</v>
      </c>
      <c r="C202" s="3">
        <f>IF(B209=0,"- - -",B202/B209*100)</f>
        <v>5.4165524311308726</v>
      </c>
      <c r="D202" s="2">
        <v>1846</v>
      </c>
      <c r="E202" s="3">
        <f>IF(D209=0,"- - -",D202/D209*100)</f>
        <v>4.4678945712418612</v>
      </c>
      <c r="F202" s="2">
        <v>12</v>
      </c>
      <c r="G202" s="3">
        <f>IF(F209=0,"- - -",F202/F209*100)</f>
        <v>0.96</v>
      </c>
      <c r="H202" s="26">
        <f t="shared" si="11"/>
        <v>6402</v>
      </c>
      <c r="I202" s="29">
        <f>IF(H209=0,"- - -",H202/H209*100)</f>
        <v>5.0625504119944962</v>
      </c>
    </row>
    <row r="203" spans="1:11" x14ac:dyDescent="0.3">
      <c r="A203" s="44" t="s">
        <v>160</v>
      </c>
      <c r="B203" s="9">
        <v>17571</v>
      </c>
      <c r="C203" s="3">
        <f>IF(B209=0,"- - -",B203/B209*100)</f>
        <v>20.945035820290613</v>
      </c>
      <c r="D203" s="2">
        <v>7456</v>
      </c>
      <c r="E203" s="3">
        <f>IF(D209=0,"- - -",D203/D209*100)</f>
        <v>18.045840695113391</v>
      </c>
      <c r="F203" s="2">
        <v>131</v>
      </c>
      <c r="G203" s="3">
        <f>IF(F209=0,"- - -",F203/F209*100)</f>
        <v>10.48</v>
      </c>
      <c r="H203" s="26">
        <f t="shared" si="11"/>
        <v>25158</v>
      </c>
      <c r="I203" s="29">
        <f>IF(H209=0,"- - -",H203/H209*100)</f>
        <v>19.894352275063657</v>
      </c>
    </row>
    <row r="204" spans="1:11" x14ac:dyDescent="0.3">
      <c r="A204" s="44" t="s">
        <v>161</v>
      </c>
      <c r="B204" s="9">
        <v>9145</v>
      </c>
      <c r="C204" s="3">
        <f>IF(B209=0,"- - -",B204/B209*100)</f>
        <v>10.901050172247322</v>
      </c>
      <c r="D204" s="2">
        <v>4507</v>
      </c>
      <c r="E204" s="3">
        <f>IF(D209=0,"- - -",D204/D209*100)</f>
        <v>10.908342812885737</v>
      </c>
      <c r="F204" s="2">
        <v>477</v>
      </c>
      <c r="G204" s="3">
        <f>IF(F209=0,"- - -",F204/F209*100)</f>
        <v>38.159999999999997</v>
      </c>
      <c r="H204" s="26">
        <f t="shared" si="11"/>
        <v>14129</v>
      </c>
      <c r="I204" s="29">
        <f>IF(H209=0,"- - -",H204/H209*100)</f>
        <v>11.172879533125622</v>
      </c>
    </row>
    <row r="205" spans="1:11" x14ac:dyDescent="0.3">
      <c r="A205" s="44" t="s">
        <v>162</v>
      </c>
      <c r="B205" s="9">
        <v>1294</v>
      </c>
      <c r="C205" s="3">
        <f>IF(B209=0,"- - -",B205/B209*100)</f>
        <v>1.5424777389708073</v>
      </c>
      <c r="D205" s="2">
        <v>455</v>
      </c>
      <c r="E205" s="3">
        <f>IF(D209=0,"- - -",D205/D209*100)</f>
        <v>1.1012416196722898</v>
      </c>
      <c r="F205" s="2">
        <v>0</v>
      </c>
      <c r="G205" s="3">
        <f>IF(F209=0,"- - -",F205/F209*100)</f>
        <v>0</v>
      </c>
      <c r="H205" s="26">
        <f t="shared" si="11"/>
        <v>1749</v>
      </c>
      <c r="I205" s="29">
        <f>IF(H209=0,"- - -",H205/H209*100)</f>
        <v>1.3830678960603522</v>
      </c>
    </row>
    <row r="206" spans="1:11" x14ac:dyDescent="0.3">
      <c r="A206" s="44" t="s">
        <v>163</v>
      </c>
      <c r="B206" s="9">
        <v>8341</v>
      </c>
      <c r="C206" s="3">
        <f>IF(B209=0,"- - -",B206/B209*100)</f>
        <v>9.9426636945560318</v>
      </c>
      <c r="D206" s="2">
        <v>3796</v>
      </c>
      <c r="E206" s="3">
        <f>IF(D209=0,"- - -",D206/D209*100)</f>
        <v>9.1875015126945314</v>
      </c>
      <c r="F206" s="2">
        <v>155</v>
      </c>
      <c r="G206" s="3">
        <f>IF(F209=0,"- - -",F206/F209*100)</f>
        <v>12.4</v>
      </c>
      <c r="H206" s="26">
        <f t="shared" si="11"/>
        <v>12292</v>
      </c>
      <c r="I206" s="29">
        <f>IF(H209=0,"- - -",H206/H209*100)</f>
        <v>9.7202233152509123</v>
      </c>
    </row>
    <row r="207" spans="1:11" x14ac:dyDescent="0.3">
      <c r="A207" s="44" t="s">
        <v>164</v>
      </c>
      <c r="B207" s="9">
        <v>3080</v>
      </c>
      <c r="C207" s="3">
        <f>IF(B209=0,"- - -",B207/B209*100)</f>
        <v>3.6714307851855388</v>
      </c>
      <c r="D207" s="2">
        <v>1870</v>
      </c>
      <c r="E207" s="3">
        <f>IF(D209=0,"- - -",D207/D209*100)</f>
        <v>4.5259820412905096</v>
      </c>
      <c r="F207" s="2">
        <v>7</v>
      </c>
      <c r="G207" s="3">
        <f>IF(F209=0,"- - -",F207/F209*100)</f>
        <v>0.55999999999999994</v>
      </c>
      <c r="H207" s="26">
        <f t="shared" si="11"/>
        <v>4957</v>
      </c>
      <c r="I207" s="29">
        <f>IF(H209=0,"- - -",H207/H209*100)</f>
        <v>3.9198785367473787</v>
      </c>
    </row>
    <row r="208" spans="1:11" ht="15" thickBot="1" x14ac:dyDescent="0.35">
      <c r="A208" s="45" t="s">
        <v>138</v>
      </c>
      <c r="B208" s="10">
        <v>1820</v>
      </c>
      <c r="C208" s="7">
        <f>IF(B209=0,"- - -",B208/B209*100)</f>
        <v>2.1694818276096361</v>
      </c>
      <c r="D208" s="6">
        <v>1069</v>
      </c>
      <c r="E208" s="7">
        <f>IF(D209=0,"- - -",D208/D209*100)</f>
        <v>2.5873127284168742</v>
      </c>
      <c r="F208" s="6">
        <v>0</v>
      </c>
      <c r="G208" s="7">
        <f>IF(F209=0,"- - -",F208/F209*100)</f>
        <v>0</v>
      </c>
      <c r="H208" s="26">
        <f t="shared" si="11"/>
        <v>2889</v>
      </c>
      <c r="I208" s="31">
        <f>IF(H209=0,"- - -",H208/H209*100)</f>
        <v>2.2845529741099813</v>
      </c>
    </row>
    <row r="209" spans="1:11" x14ac:dyDescent="0.3">
      <c r="A209" s="46" t="s">
        <v>153</v>
      </c>
      <c r="B209" s="14">
        <f>SUM(B198:B208)</f>
        <v>83891</v>
      </c>
      <c r="C209" s="15">
        <f>IF(B209=0,"- - -",B209/B209*100)</f>
        <v>100</v>
      </c>
      <c r="D209" s="16">
        <f>SUM(D198:D208)</f>
        <v>41317</v>
      </c>
      <c r="E209" s="15">
        <f>IF(D209=0,"- - -",D209/D209*100)</f>
        <v>100</v>
      </c>
      <c r="F209" s="16">
        <f>SUM(F198:F208)</f>
        <v>1250</v>
      </c>
      <c r="G209" s="15">
        <f>IF(F209=0,"- - -",F209/F209*100)</f>
        <v>100</v>
      </c>
      <c r="H209" s="22">
        <f>SUM(H198:H208)</f>
        <v>126458</v>
      </c>
      <c r="I209" s="23">
        <f>IF(H209=0,"- - -",H209/H209*100)</f>
        <v>100</v>
      </c>
    </row>
    <row r="210" spans="1:11" ht="15" thickBot="1" x14ac:dyDescent="0.35">
      <c r="A210" s="47" t="s">
        <v>612</v>
      </c>
      <c r="B210" s="18">
        <f>IF($H209=0,"- - -",B209/$H209*100)</f>
        <v>66.339021651457401</v>
      </c>
      <c r="C210" s="19"/>
      <c r="D210" s="20">
        <f>IF($H209=0,"- - -",D209/$H209*100)</f>
        <v>32.672507868225026</v>
      </c>
      <c r="E210" s="19"/>
      <c r="F210" s="20">
        <f>IF($H209=0,"- - -",F209/$H209*100)</f>
        <v>0.98847048031757578</v>
      </c>
      <c r="G210" s="19"/>
      <c r="H210" s="24">
        <f>IF($H209=0,"- - -",H209/$H209*100)</f>
        <v>100</v>
      </c>
      <c r="I210" s="25"/>
    </row>
    <row r="211" spans="1:11" x14ac:dyDescent="0.3">
      <c r="A211" s="156" t="s">
        <v>527</v>
      </c>
      <c r="B211" s="156"/>
      <c r="C211" s="156"/>
      <c r="D211" s="156"/>
    </row>
    <row r="213" spans="1:11" x14ac:dyDescent="0.3">
      <c r="A213" s="1" t="s">
        <v>325</v>
      </c>
      <c r="I213" s="48"/>
      <c r="K213" s="48"/>
    </row>
    <row r="214" spans="1:11" ht="15" thickBot="1" x14ac:dyDescent="0.35"/>
    <row r="215" spans="1:11" x14ac:dyDescent="0.3">
      <c r="A215" s="151" t="s">
        <v>99</v>
      </c>
      <c r="B215" s="32" t="s">
        <v>336</v>
      </c>
      <c r="C215" s="33"/>
      <c r="D215" s="33" t="s">
        <v>347</v>
      </c>
      <c r="E215" s="33"/>
      <c r="F215" s="33" t="s">
        <v>262</v>
      </c>
      <c r="G215" s="33"/>
      <c r="H215" s="35" t="s">
        <v>153</v>
      </c>
      <c r="I215" s="36"/>
    </row>
    <row r="216" spans="1:11" ht="15" thickBot="1" x14ac:dyDescent="0.35">
      <c r="A216" s="152"/>
      <c r="B216" s="37" t="s">
        <v>154</v>
      </c>
      <c r="C216" s="38" t="s">
        <v>0</v>
      </c>
      <c r="D216" s="39" t="s">
        <v>154</v>
      </c>
      <c r="E216" s="38" t="s">
        <v>0</v>
      </c>
      <c r="F216" s="39" t="s">
        <v>154</v>
      </c>
      <c r="G216" s="38" t="s">
        <v>0</v>
      </c>
      <c r="H216" s="41" t="s">
        <v>154</v>
      </c>
      <c r="I216" s="42" t="s">
        <v>0</v>
      </c>
    </row>
    <row r="217" spans="1:11" x14ac:dyDescent="0.3">
      <c r="A217" s="43" t="s">
        <v>155</v>
      </c>
      <c r="B217" s="8">
        <v>2909</v>
      </c>
      <c r="C217" s="5">
        <f>IF(B228=0,"- - -",B217/B228*100)</f>
        <v>9.3273053738617406</v>
      </c>
      <c r="D217" s="4">
        <v>8917</v>
      </c>
      <c r="E217" s="5">
        <f>IF(D228=0,"- - -",D217/D228*100)</f>
        <v>9.4849593668893348</v>
      </c>
      <c r="F217" s="4">
        <v>22</v>
      </c>
      <c r="G217" s="5">
        <f>IF(F228=0,"- - -",F217/F228*100)</f>
        <v>1.7488076311605723</v>
      </c>
      <c r="H217" s="26">
        <f>B217+D217+F217</f>
        <v>11848</v>
      </c>
      <c r="I217" s="27">
        <f>IF(H228=0,"- - -",H217/H228*100)</f>
        <v>9.3691186006421106</v>
      </c>
    </row>
    <row r="218" spans="1:11" x14ac:dyDescent="0.3">
      <c r="A218" s="44" t="s">
        <v>156</v>
      </c>
      <c r="B218" s="9">
        <v>3889</v>
      </c>
      <c r="C218" s="3">
        <f>IF(B228=0,"- - -",B218/B228*100)</f>
        <v>12.469539566499936</v>
      </c>
      <c r="D218" s="2">
        <v>12289</v>
      </c>
      <c r="E218" s="3">
        <f>IF(D228=0,"- - -",D218/D228*100)</f>
        <v>13.071735523124708</v>
      </c>
      <c r="F218" s="2">
        <v>13</v>
      </c>
      <c r="G218" s="3">
        <f>IF(F228=0,"- - -",F218/F228*100)</f>
        <v>1.0333863275039745</v>
      </c>
      <c r="H218" s="26">
        <f t="shared" ref="H218:H227" si="12">B218+D218+F218</f>
        <v>16191</v>
      </c>
      <c r="I218" s="29">
        <f>IF(H228=0,"- - -",H218/H228*100)</f>
        <v>12.803460437457495</v>
      </c>
    </row>
    <row r="219" spans="1:11" x14ac:dyDescent="0.3">
      <c r="A219" s="44" t="s">
        <v>157</v>
      </c>
      <c r="B219" s="9">
        <v>4937</v>
      </c>
      <c r="C219" s="3">
        <f>IF(B228=0,"- - -",B219/B228*100)</f>
        <v>15.829806335770169</v>
      </c>
      <c r="D219" s="2">
        <v>17306</v>
      </c>
      <c r="E219" s="3">
        <f>IF(D228=0,"- - -",D219/D228*100)</f>
        <v>18.408288303620814</v>
      </c>
      <c r="F219" s="2">
        <v>211</v>
      </c>
      <c r="G219" s="3">
        <f>IF(F228=0,"- - -",F219/F228*100)</f>
        <v>16.772655007949126</v>
      </c>
      <c r="H219" s="26">
        <f t="shared" si="12"/>
        <v>22454</v>
      </c>
      <c r="I219" s="29">
        <f>IF(H228=0,"- - -",H219/H228*100)</f>
        <v>17.756092932040676</v>
      </c>
    </row>
    <row r="220" spans="1:11" x14ac:dyDescent="0.3">
      <c r="A220" s="44" t="s">
        <v>158</v>
      </c>
      <c r="B220" s="9">
        <v>1553</v>
      </c>
      <c r="C220" s="3">
        <f>IF(B228=0,"- - -",B220/B228*100)</f>
        <v>4.97947928690522</v>
      </c>
      <c r="D220" s="2">
        <v>6832</v>
      </c>
      <c r="E220" s="3">
        <f>IF(D228=0,"- - -",D220/D228*100)</f>
        <v>7.2671573841637231</v>
      </c>
      <c r="F220" s="2">
        <v>4</v>
      </c>
      <c r="G220" s="3">
        <f>IF(F228=0,"- - -",F220/F228*100)</f>
        <v>0.31796502384737679</v>
      </c>
      <c r="H220" s="26">
        <f t="shared" si="12"/>
        <v>8389</v>
      </c>
      <c r="I220" s="29">
        <f>IF(H228=0,"- - -",H220/H228*100)</f>
        <v>6.6338230875073148</v>
      </c>
    </row>
    <row r="221" spans="1:11" x14ac:dyDescent="0.3">
      <c r="A221" s="44" t="s">
        <v>159</v>
      </c>
      <c r="B221" s="9">
        <v>1612</v>
      </c>
      <c r="C221" s="3">
        <f>IF(B228=0,"- - -",B221/B228*100)</f>
        <v>5.1686546107477236</v>
      </c>
      <c r="D221" s="2">
        <v>4700</v>
      </c>
      <c r="E221" s="3">
        <f>IF(D228=0,"- - -",D221/D228*100)</f>
        <v>4.9993617836020929</v>
      </c>
      <c r="F221" s="2">
        <v>90</v>
      </c>
      <c r="G221" s="3">
        <f>IF(F228=0,"- - -",F221/F228*100)</f>
        <v>7.1542130365659773</v>
      </c>
      <c r="H221" s="26">
        <f t="shared" si="12"/>
        <v>6402</v>
      </c>
      <c r="I221" s="29">
        <f>IF(H228=0,"- - -",H221/H228*100)</f>
        <v>5.0625504119944962</v>
      </c>
    </row>
    <row r="222" spans="1:11" x14ac:dyDescent="0.3">
      <c r="A222" s="44" t="s">
        <v>160</v>
      </c>
      <c r="B222" s="9">
        <v>6024</v>
      </c>
      <c r="C222" s="3">
        <f>IF(B228=0,"- - -",B222/B228*100)</f>
        <v>19.315121200461714</v>
      </c>
      <c r="D222" s="2">
        <v>19004</v>
      </c>
      <c r="E222" s="3">
        <f>IF(D228=0,"- - -",D222/D228*100)</f>
        <v>20.214440709696635</v>
      </c>
      <c r="F222" s="2">
        <v>130</v>
      </c>
      <c r="G222" s="3">
        <f>IF(F228=0,"- - -",F222/F228*100)</f>
        <v>10.333863275039745</v>
      </c>
      <c r="H222" s="26">
        <f t="shared" si="12"/>
        <v>25158</v>
      </c>
      <c r="I222" s="29">
        <f>IF(H228=0,"- - -",H222/H228*100)</f>
        <v>19.894352275063657</v>
      </c>
    </row>
    <row r="223" spans="1:11" x14ac:dyDescent="0.3">
      <c r="A223" s="44" t="s">
        <v>161</v>
      </c>
      <c r="B223" s="9">
        <v>4260</v>
      </c>
      <c r="C223" s="3">
        <f>IF(B228=0,"- - -",B223/B228*100)</f>
        <v>13.659099653712966</v>
      </c>
      <c r="D223" s="2">
        <v>9519</v>
      </c>
      <c r="E223" s="3">
        <f>IF(D228=0,"- - -",D223/D228*100)</f>
        <v>10.125303152789005</v>
      </c>
      <c r="F223" s="2">
        <v>350</v>
      </c>
      <c r="G223" s="3">
        <f>IF(F228=0,"- - -",F223/F228*100)</f>
        <v>27.821939586645467</v>
      </c>
      <c r="H223" s="26">
        <f t="shared" si="12"/>
        <v>14129</v>
      </c>
      <c r="I223" s="29">
        <f>IF(H228=0,"- - -",H223/H228*100)</f>
        <v>11.172879533125622</v>
      </c>
    </row>
    <row r="224" spans="1:11" x14ac:dyDescent="0.3">
      <c r="A224" s="44" t="s">
        <v>162</v>
      </c>
      <c r="B224" s="9">
        <v>471</v>
      </c>
      <c r="C224" s="3">
        <f>IF(B228=0,"- - -",B224/B228*100)</f>
        <v>1.5101962293189688</v>
      </c>
      <c r="D224" s="2">
        <v>1278</v>
      </c>
      <c r="E224" s="3">
        <f>IF(D228=0,"- - -",D224/D228*100)</f>
        <v>1.3594009275411649</v>
      </c>
      <c r="F224" s="2">
        <v>0</v>
      </c>
      <c r="G224" s="3">
        <f>IF(F228=0,"- - -",F224/F228*100)</f>
        <v>0</v>
      </c>
      <c r="H224" s="26">
        <f t="shared" si="12"/>
        <v>1749</v>
      </c>
      <c r="I224" s="29">
        <f>IF(H228=0,"- - -",H224/H228*100)</f>
        <v>1.3830678960603522</v>
      </c>
    </row>
    <row r="225" spans="1:11" x14ac:dyDescent="0.3">
      <c r="A225" s="44" t="s">
        <v>163</v>
      </c>
      <c r="B225" s="9">
        <v>3332</v>
      </c>
      <c r="C225" s="3">
        <f>IF(B228=0,"- - -",B225/B228*100)</f>
        <v>10.68359625496986</v>
      </c>
      <c r="D225" s="2">
        <v>8529</v>
      </c>
      <c r="E225" s="3">
        <f>IF(D228=0,"- - -",D225/D228*100)</f>
        <v>9.0722460962430329</v>
      </c>
      <c r="F225" s="2">
        <v>431</v>
      </c>
      <c r="G225" s="3">
        <f>IF(F228=0,"- - -",F225/F228*100)</f>
        <v>34.26073131955485</v>
      </c>
      <c r="H225" s="26">
        <f t="shared" si="12"/>
        <v>12292</v>
      </c>
      <c r="I225" s="29">
        <f>IF(H228=0,"- - -",H225/H228*100)</f>
        <v>9.7202233152509123</v>
      </c>
    </row>
    <row r="226" spans="1:11" x14ac:dyDescent="0.3">
      <c r="A226" s="44" t="s">
        <v>164</v>
      </c>
      <c r="B226" s="9">
        <v>1568</v>
      </c>
      <c r="C226" s="3">
        <f>IF(B228=0,"- - -",B226/B228*100)</f>
        <v>5.0275747082211106</v>
      </c>
      <c r="D226" s="2">
        <v>3382</v>
      </c>
      <c r="E226" s="3">
        <f>IF(D228=0,"- - -",D226/D228*100)</f>
        <v>3.5974130962004849</v>
      </c>
      <c r="F226" s="2">
        <v>7</v>
      </c>
      <c r="G226" s="3">
        <f>IF(F228=0,"- - -",F226/F228*100)</f>
        <v>0.55643879173290933</v>
      </c>
      <c r="H226" s="26">
        <f t="shared" si="12"/>
        <v>4957</v>
      </c>
      <c r="I226" s="29">
        <f>IF(H228=0,"- - -",H226/H228*100)</f>
        <v>3.9198785367473787</v>
      </c>
    </row>
    <row r="227" spans="1:11" ht="15" thickBot="1" x14ac:dyDescent="0.35">
      <c r="A227" s="45" t="s">
        <v>138</v>
      </c>
      <c r="B227" s="10">
        <v>633</v>
      </c>
      <c r="C227" s="7">
        <f>IF(B228=0,"- - -",B227/B228*100)</f>
        <v>2.0296267795305889</v>
      </c>
      <c r="D227" s="6">
        <v>2256</v>
      </c>
      <c r="E227" s="7">
        <f>IF(D228=0,"- - -",D227/D228*100)</f>
        <v>2.399693656129005</v>
      </c>
      <c r="F227" s="6">
        <v>0</v>
      </c>
      <c r="G227" s="7">
        <f>IF(F228=0,"- - -",F227/F228*100)</f>
        <v>0</v>
      </c>
      <c r="H227" s="26">
        <f t="shared" si="12"/>
        <v>2889</v>
      </c>
      <c r="I227" s="31">
        <f>IF(H228=0,"- - -",H227/H228*100)</f>
        <v>2.2845529741099813</v>
      </c>
    </row>
    <row r="228" spans="1:11" x14ac:dyDescent="0.3">
      <c r="A228" s="46" t="s">
        <v>153</v>
      </c>
      <c r="B228" s="14">
        <f>SUM(B217:B227)</f>
        <v>31188</v>
      </c>
      <c r="C228" s="15">
        <f>IF(B228=0,"- - -",B228/B228*100)</f>
        <v>100</v>
      </c>
      <c r="D228" s="16">
        <f>SUM(D217:D227)</f>
        <v>94012</v>
      </c>
      <c r="E228" s="15">
        <f>IF(D228=0,"- - -",D228/D228*100)</f>
        <v>100</v>
      </c>
      <c r="F228" s="16">
        <f>SUM(F217:F227)</f>
        <v>1258</v>
      </c>
      <c r="G228" s="15">
        <f>IF(F228=0,"- - -",F228/F228*100)</f>
        <v>100</v>
      </c>
      <c r="H228" s="22">
        <f>SUM(H217:H227)</f>
        <v>126458</v>
      </c>
      <c r="I228" s="23">
        <f>IF(H228=0,"- - -",H228/H228*100)</f>
        <v>100</v>
      </c>
    </row>
    <row r="229" spans="1:11" ht="15" thickBot="1" x14ac:dyDescent="0.35">
      <c r="A229" s="47" t="s">
        <v>611</v>
      </c>
      <c r="B229" s="18">
        <f>IF($H228=0,"- - -",B228/$H228*100)</f>
        <v>24.662733872115645</v>
      </c>
      <c r="C229" s="19"/>
      <c r="D229" s="20">
        <f>IF($H228=0,"- - -",D228/$H228*100)</f>
        <v>74.342469436492749</v>
      </c>
      <c r="E229" s="19"/>
      <c r="F229" s="20">
        <f>IF($H228=0,"- - -",F228/$H228*100)</f>
        <v>0.9947966913916082</v>
      </c>
      <c r="G229" s="19"/>
      <c r="H229" s="24">
        <f>IF($H228=0,"- - -",H228/$H228*100)</f>
        <v>100</v>
      </c>
      <c r="I229" s="25"/>
    </row>
    <row r="232" spans="1:11" x14ac:dyDescent="0.3">
      <c r="A232" s="49" t="s">
        <v>304</v>
      </c>
      <c r="I232" s="48"/>
      <c r="K232" s="48"/>
    </row>
    <row r="233" spans="1:11" ht="15" thickBot="1" x14ac:dyDescent="0.35"/>
    <row r="234" spans="1:11" x14ac:dyDescent="0.3">
      <c r="A234" s="151" t="s">
        <v>99</v>
      </c>
      <c r="B234" s="32" t="s">
        <v>323</v>
      </c>
      <c r="C234" s="33"/>
      <c r="D234" s="33" t="s">
        <v>324</v>
      </c>
      <c r="E234" s="33"/>
      <c r="F234" s="35" t="s">
        <v>153</v>
      </c>
      <c r="G234" s="36"/>
    </row>
    <row r="235" spans="1:11" ht="15" thickBot="1" x14ac:dyDescent="0.35">
      <c r="A235" s="152"/>
      <c r="B235" s="37" t="s">
        <v>154</v>
      </c>
      <c r="C235" s="38" t="s">
        <v>0</v>
      </c>
      <c r="D235" s="39" t="s">
        <v>154</v>
      </c>
      <c r="E235" s="38" t="s">
        <v>0</v>
      </c>
      <c r="F235" s="41" t="s">
        <v>154</v>
      </c>
      <c r="G235" s="42" t="s">
        <v>0</v>
      </c>
    </row>
    <row r="236" spans="1:11" x14ac:dyDescent="0.3">
      <c r="A236" s="43" t="s">
        <v>155</v>
      </c>
      <c r="B236" s="8">
        <v>47</v>
      </c>
      <c r="C236" s="5">
        <f>IF(B247=0,"- - -",B236/B247*100)</f>
        <v>7.7175697865353037</v>
      </c>
      <c r="D236" s="4">
        <v>12026</v>
      </c>
      <c r="E236" s="5">
        <f>IF(D247=0,"- - -",D236/D247*100)</f>
        <v>9.3884911743811141</v>
      </c>
      <c r="F236" s="26">
        <f>B236+D236</f>
        <v>12073</v>
      </c>
      <c r="G236" s="27">
        <f>IF(F247=0,"- - -",F236/F247*100)</f>
        <v>9.3805846062998235</v>
      </c>
    </row>
    <row r="237" spans="1:11" x14ac:dyDescent="0.3">
      <c r="A237" s="44" t="s">
        <v>156</v>
      </c>
      <c r="B237" s="9">
        <v>76</v>
      </c>
      <c r="C237" s="3">
        <f>IF(B247=0,"- - -",B237/B247*100)</f>
        <v>12.479474548440066</v>
      </c>
      <c r="D237" s="2">
        <v>16400</v>
      </c>
      <c r="E237" s="3">
        <f>IF(D247=0,"- - -",D237/D247*100)</f>
        <v>12.803197676688031</v>
      </c>
      <c r="F237" s="26">
        <f t="shared" ref="F237:F246" si="13">B237+D237</f>
        <v>16476</v>
      </c>
      <c r="G237" s="29">
        <f>IF(F247=0,"- - -",F237/F247*100)</f>
        <v>12.801665863778341</v>
      </c>
    </row>
    <row r="238" spans="1:11" x14ac:dyDescent="0.3">
      <c r="A238" s="44" t="s">
        <v>157</v>
      </c>
      <c r="B238" s="9">
        <v>106</v>
      </c>
      <c r="C238" s="3">
        <f>IF(B247=0,"- - -",B238/B247*100)</f>
        <v>17.405582922824301</v>
      </c>
      <c r="D238" s="2">
        <v>22729</v>
      </c>
      <c r="E238" s="3">
        <f>IF(D247=0,"- - -",D238/D247*100)</f>
        <v>17.744139023990382</v>
      </c>
      <c r="F238" s="26">
        <f t="shared" si="13"/>
        <v>22835</v>
      </c>
      <c r="G238" s="29">
        <f>IF(F247=0,"- - -",F238/F247*100)</f>
        <v>17.74253702351168</v>
      </c>
    </row>
    <row r="239" spans="1:11" x14ac:dyDescent="0.3">
      <c r="A239" s="44" t="s">
        <v>158</v>
      </c>
      <c r="B239" s="9">
        <v>38</v>
      </c>
      <c r="C239" s="3">
        <f>IF(B247=0,"- - -",B239/B247*100)</f>
        <v>6.2397372742200332</v>
      </c>
      <c r="D239" s="2">
        <v>8500</v>
      </c>
      <c r="E239" s="3">
        <f>IF(D247=0,"- - -",D239/D247*100)</f>
        <v>6.6358036738931867</v>
      </c>
      <c r="F239" s="26">
        <f t="shared" si="13"/>
        <v>8538</v>
      </c>
      <c r="G239" s="29">
        <f>IF(F247=0,"- - -",F239/F247*100)</f>
        <v>6.6339295426644487</v>
      </c>
    </row>
    <row r="240" spans="1:11" x14ac:dyDescent="0.3">
      <c r="A240" s="44" t="s">
        <v>159</v>
      </c>
      <c r="B240" s="9">
        <v>52</v>
      </c>
      <c r="C240" s="3">
        <f>IF(B247=0,"- - -",B240/B247*100)</f>
        <v>8.5385878489326767</v>
      </c>
      <c r="D240" s="2">
        <v>6470</v>
      </c>
      <c r="E240" s="3">
        <f>IF(D247=0,"- - -",D240/D247*100)</f>
        <v>5.0510176200104606</v>
      </c>
      <c r="F240" s="26">
        <f t="shared" si="13"/>
        <v>6522</v>
      </c>
      <c r="G240" s="29">
        <f>IF(F247=0,"- - -",F240/F247*100)</f>
        <v>5.0675203182545721</v>
      </c>
    </row>
    <row r="241" spans="1:7" x14ac:dyDescent="0.3">
      <c r="A241" s="44" t="s">
        <v>160</v>
      </c>
      <c r="B241" s="9">
        <v>144</v>
      </c>
      <c r="C241" s="3">
        <f>IF(B247=0,"- - -",B241/B247*100)</f>
        <v>23.645320197044335</v>
      </c>
      <c r="D241" s="2">
        <v>25528</v>
      </c>
      <c r="E241" s="3">
        <f>IF(D247=0,"- - -",D241/D247*100)</f>
        <v>19.929270139664151</v>
      </c>
      <c r="F241" s="26">
        <f t="shared" si="13"/>
        <v>25672</v>
      </c>
      <c r="G241" s="29">
        <f>IF(F247=0,"- - -",F241/F247*100)</f>
        <v>19.946853972743238</v>
      </c>
    </row>
    <row r="242" spans="1:7" x14ac:dyDescent="0.3">
      <c r="A242" s="44" t="s">
        <v>161</v>
      </c>
      <c r="B242" s="9">
        <v>51</v>
      </c>
      <c r="C242" s="3">
        <f>IF(B247=0,"- - -",B242/B247*100)</f>
        <v>8.3743842364532011</v>
      </c>
      <c r="D242" s="2">
        <v>14293</v>
      </c>
      <c r="E242" s="3">
        <f>IF(D247=0,"- - -",D242/D247*100)</f>
        <v>11.158299048347684</v>
      </c>
      <c r="F242" s="26">
        <f t="shared" si="13"/>
        <v>14344</v>
      </c>
      <c r="G242" s="29">
        <f>IF(F247=0,"- - -",F242/F247*100)</f>
        <v>11.145125949868689</v>
      </c>
    </row>
    <row r="243" spans="1:7" x14ac:dyDescent="0.3">
      <c r="A243" s="44" t="s">
        <v>162</v>
      </c>
      <c r="B243" s="9">
        <v>7</v>
      </c>
      <c r="C243" s="3">
        <f>IF(B247=0,"- - -",B243/B247*100)</f>
        <v>1.1494252873563218</v>
      </c>
      <c r="D243" s="2">
        <v>1759</v>
      </c>
      <c r="E243" s="3">
        <f>IF(D247=0,"- - -",D243/D247*100)</f>
        <v>1.3732210191033078</v>
      </c>
      <c r="F243" s="26">
        <f t="shared" si="13"/>
        <v>1766</v>
      </c>
      <c r="G243" s="29">
        <f>IF(F247=0,"- - -",F243/F247*100)</f>
        <v>1.3721620487638109</v>
      </c>
    </row>
    <row r="244" spans="1:7" x14ac:dyDescent="0.3">
      <c r="A244" s="44" t="s">
        <v>163</v>
      </c>
      <c r="B244" s="9">
        <v>61</v>
      </c>
      <c r="C244" s="3">
        <f>IF(B247=0,"- - -",B244/B247*100)</f>
        <v>10.016420361247947</v>
      </c>
      <c r="D244" s="2">
        <v>12453</v>
      </c>
      <c r="E244" s="3">
        <f>IF(D247=0,"- - -",D244/D247*100)</f>
        <v>9.7218427236461018</v>
      </c>
      <c r="F244" s="26">
        <f t="shared" si="13"/>
        <v>12514</v>
      </c>
      <c r="G244" s="29">
        <f>IF(F247=0,"- - -",F244/F247*100)</f>
        <v>9.723236624139485</v>
      </c>
    </row>
    <row r="245" spans="1:7" x14ac:dyDescent="0.3">
      <c r="A245" s="44" t="s">
        <v>164</v>
      </c>
      <c r="B245" s="9">
        <v>19</v>
      </c>
      <c r="C245" s="3">
        <f>IF(B247=0,"- - -",B245/B247*100)</f>
        <v>3.1198686371100166</v>
      </c>
      <c r="D245" s="2">
        <v>5021</v>
      </c>
      <c r="E245" s="3">
        <f>IF(D247=0,"- - -",D245/D247*100)</f>
        <v>3.9198082643079641</v>
      </c>
      <c r="F245" s="26">
        <f t="shared" si="13"/>
        <v>5040</v>
      </c>
      <c r="G245" s="29">
        <f>IF(F247=0,"- - -",F245/F247*100)</f>
        <v>3.9160230610246929</v>
      </c>
    </row>
    <row r="246" spans="1:7" ht="15" thickBot="1" x14ac:dyDescent="0.35">
      <c r="A246" s="45" t="s">
        <v>138</v>
      </c>
      <c r="B246" s="10">
        <v>8</v>
      </c>
      <c r="C246" s="7">
        <f>IF(B247=0,"- - -",B246/B247*100)</f>
        <v>1.3136288998357963</v>
      </c>
      <c r="D246" s="6">
        <v>2914</v>
      </c>
      <c r="E246" s="7">
        <f>IF(D247=0,"- - -",D246/D247*100)</f>
        <v>2.2749096359676173</v>
      </c>
      <c r="F246" s="26">
        <f t="shared" si="13"/>
        <v>2922</v>
      </c>
      <c r="G246" s="31">
        <f>IF(F247=0,"- - -",F246/F247*100)</f>
        <v>2.2703609889512206</v>
      </c>
    </row>
    <row r="247" spans="1:7" x14ac:dyDescent="0.3">
      <c r="A247" s="46" t="s">
        <v>153</v>
      </c>
      <c r="B247" s="14">
        <f>SUM(B236:B246)</f>
        <v>609</v>
      </c>
      <c r="C247" s="15">
        <f>IF(B247=0,"- - -",B247/B247*100)</f>
        <v>100</v>
      </c>
      <c r="D247" s="16">
        <f>SUM(D236:D246)</f>
        <v>128093</v>
      </c>
      <c r="E247" s="15">
        <f>IF(D247=0,"- - -",D247/D247*100)</f>
        <v>100</v>
      </c>
      <c r="F247" s="22">
        <f>SUM(F236:F246)</f>
        <v>128702</v>
      </c>
      <c r="G247" s="23">
        <f>IF(F247=0,"- - -",F247/F247*100)</f>
        <v>100</v>
      </c>
    </row>
    <row r="248" spans="1:7" ht="15" thickBot="1" x14ac:dyDescent="0.35">
      <c r="A248" s="47" t="s">
        <v>322</v>
      </c>
      <c r="B248" s="18">
        <f>IF($F247=0,"- - -",B247/$F247*100)</f>
        <v>0.47318611987381703</v>
      </c>
      <c r="C248" s="19"/>
      <c r="D248" s="20">
        <f>IF($F247=0,"- - -",D247/$F247*100)</f>
        <v>99.526813880126184</v>
      </c>
      <c r="E248" s="19"/>
      <c r="F248" s="24">
        <f>IF($F247=0,"- - -",F247/$F247*100)</f>
        <v>100</v>
      </c>
      <c r="G248" s="25"/>
    </row>
  </sheetData>
  <sheetProtection sheet="1" objects="1" scenarios="1"/>
  <mergeCells count="17">
    <mergeCell ref="A101:A102"/>
    <mergeCell ref="A234:A235"/>
    <mergeCell ref="A120:A121"/>
    <mergeCell ref="A139:A140"/>
    <mergeCell ref="A158:A159"/>
    <mergeCell ref="A177:A178"/>
    <mergeCell ref="A196:A197"/>
    <mergeCell ref="A215:A216"/>
    <mergeCell ref="A135:D135"/>
    <mergeCell ref="A211:D211"/>
    <mergeCell ref="A173:D173"/>
    <mergeCell ref="A25:A26"/>
    <mergeCell ref="A44:A45"/>
    <mergeCell ref="A63:A64"/>
    <mergeCell ref="A82:A83"/>
    <mergeCell ref="H1:L1"/>
    <mergeCell ref="A6:A7"/>
  </mergeCells>
  <hyperlinks>
    <hyperlink ref="A1" location="Index!B5" display="Index (klikken)"/>
    <hyperlink ref="H1" location="'GR enkelvoudig'!B4" display="Grafiek "/>
    <hyperlink ref="A135" location="'GR Provincie ZH'!B64" display="Grafiek: siblings over provincie van het ziekenhuis"/>
    <hyperlink ref="A173" location="'GR Province H'!B92" display="Graphique : mode d'accouchement selon la province de l'hôpital"/>
    <hyperlink ref="A135:D135" location="'GR Province H'!B64" display="Graphique : grossesse multiple selon la province de l'hôpital"/>
    <hyperlink ref="A173:D173" location="'GR Province H'!B92" display="Graphique : mode d'accouchement selon la province de l'hôpital"/>
    <hyperlink ref="A211:D211" location="'GR Province H'!B120" display="Graphique : anesthésie péridurale selon la province de l'hôpital"/>
    <hyperlink ref="H1:L1" location="'GR simples'!B4" display="Graphique : distribution des accouchements par province"/>
  </hyperlinks>
  <pageMargins left="0.70866141732283472" right="0.70866141732283472" top="0.74803149606299213" bottom="0.74803149606299213"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dimension ref="A1:AF295"/>
  <sheetViews>
    <sheetView showGridLines="0" zoomScale="90" zoomScaleNormal="90" workbookViewId="0">
      <pane ySplit="2" topLeftCell="A3" activePane="bottomLeft" state="frozen"/>
      <selection activeCell="H1" sqref="H1:M1"/>
      <selection pane="bottomLeft" activeCell="A3" sqref="A3"/>
    </sheetView>
  </sheetViews>
  <sheetFormatPr baseColWidth="10" defaultRowHeight="14.4" x14ac:dyDescent="0.3"/>
  <cols>
    <col min="1" max="1" width="4.33203125" customWidth="1"/>
    <col min="2" max="2" width="18.6640625" customWidth="1"/>
    <col min="3" max="52" width="9.77734375" customWidth="1"/>
  </cols>
  <sheetData>
    <row r="1" spans="1:17" ht="18" x14ac:dyDescent="0.35">
      <c r="A1" s="167" t="s">
        <v>114</v>
      </c>
      <c r="B1" s="167"/>
      <c r="C1" s="56" t="s">
        <v>365</v>
      </c>
      <c r="D1" s="57"/>
      <c r="E1" s="57"/>
      <c r="F1" s="57"/>
      <c r="G1" s="57"/>
      <c r="H1" s="58"/>
      <c r="I1" s="117"/>
      <c r="K1" s="153" t="s">
        <v>604</v>
      </c>
      <c r="L1" s="154"/>
      <c r="M1" s="154"/>
      <c r="N1" s="154"/>
      <c r="O1" s="154"/>
      <c r="P1" s="154"/>
      <c r="Q1" s="137"/>
    </row>
    <row r="2" spans="1:17" ht="14.4" customHeight="1" x14ac:dyDescent="0.3"/>
    <row r="4" spans="1:17" x14ac:dyDescent="0.3">
      <c r="A4" s="1" t="s">
        <v>366</v>
      </c>
      <c r="J4" s="48"/>
      <c r="L4" s="48"/>
    </row>
    <row r="5" spans="1:17" ht="15" thickBot="1" x14ac:dyDescent="0.35"/>
    <row r="6" spans="1:17" x14ac:dyDescent="0.3">
      <c r="A6" s="157" t="s">
        <v>109</v>
      </c>
      <c r="B6" s="158"/>
      <c r="C6" s="32" t="s">
        <v>377</v>
      </c>
      <c r="D6" s="33"/>
      <c r="E6" s="33" t="s">
        <v>378</v>
      </c>
      <c r="F6" s="33"/>
      <c r="G6" s="33" t="s">
        <v>379</v>
      </c>
      <c r="H6" s="33"/>
      <c r="I6" s="35" t="s">
        <v>153</v>
      </c>
      <c r="J6" s="36"/>
    </row>
    <row r="7" spans="1:17" ht="15" thickBot="1" x14ac:dyDescent="0.35">
      <c r="A7" s="159"/>
      <c r="B7" s="160"/>
      <c r="C7" s="37" t="s">
        <v>154</v>
      </c>
      <c r="D7" s="38" t="s">
        <v>0</v>
      </c>
      <c r="E7" s="39" t="s">
        <v>154</v>
      </c>
      <c r="F7" s="38" t="s">
        <v>0</v>
      </c>
      <c r="G7" s="39" t="s">
        <v>154</v>
      </c>
      <c r="H7" s="38" t="s">
        <v>0</v>
      </c>
      <c r="I7" s="41" t="s">
        <v>154</v>
      </c>
      <c r="J7" s="42" t="s">
        <v>0</v>
      </c>
    </row>
    <row r="8" spans="1:17" x14ac:dyDescent="0.3">
      <c r="A8" s="55" t="s">
        <v>53</v>
      </c>
      <c r="B8" s="143" t="s">
        <v>560</v>
      </c>
      <c r="C8" s="8">
        <v>764</v>
      </c>
      <c r="D8" s="5">
        <f>IF(C21=0,"- - -",C8/C21*100)</f>
        <v>1.1702714294467251</v>
      </c>
      <c r="E8" s="4">
        <v>1855</v>
      </c>
      <c r="F8" s="5">
        <f>IF(E21=0,"- - -",E8/E21*100)</f>
        <v>7.3734001112966059</v>
      </c>
      <c r="G8" s="4">
        <v>1692</v>
      </c>
      <c r="H8" s="5">
        <f>IF(G21=0,"- - -",G8/G21*100)</f>
        <v>4.6979120390937359</v>
      </c>
      <c r="I8" s="26">
        <f>C8+E8+G8</f>
        <v>4311</v>
      </c>
      <c r="J8" s="27">
        <f>IF(I21=0,"- - -",I8/I21*100)</f>
        <v>3.4090369925192556</v>
      </c>
    </row>
    <row r="9" spans="1:17" x14ac:dyDescent="0.3">
      <c r="A9" s="52" t="s">
        <v>54</v>
      </c>
      <c r="B9" s="144" t="s">
        <v>130</v>
      </c>
      <c r="C9" s="9">
        <v>57648</v>
      </c>
      <c r="D9" s="3">
        <f>IF(C21=0,"- - -",C9/C21*100)</f>
        <v>88.303412781079587</v>
      </c>
      <c r="E9" s="2">
        <v>15647</v>
      </c>
      <c r="F9" s="3">
        <f>IF(E21=0,"- - -",E9/E21*100)</f>
        <v>62.19492805469433</v>
      </c>
      <c r="G9" s="2">
        <v>31335</v>
      </c>
      <c r="H9" s="3">
        <f>IF(G21=0,"- - -",G9/G21*100)</f>
        <v>87.002998667258993</v>
      </c>
      <c r="I9" s="26">
        <f t="shared" ref="I9:I17" si="0">C9+E9+G9</f>
        <v>104630</v>
      </c>
      <c r="J9" s="29">
        <f>IF(I21=0,"- - -",I9/I21*100)</f>
        <v>82.738933084502364</v>
      </c>
    </row>
    <row r="10" spans="1:17" x14ac:dyDescent="0.3">
      <c r="A10" s="52" t="s">
        <v>55</v>
      </c>
      <c r="B10" s="144" t="s">
        <v>133</v>
      </c>
      <c r="C10" s="9">
        <v>69</v>
      </c>
      <c r="D10" s="3">
        <f>IF(C21=0,"- - -",C10/C21*100)</f>
        <v>0.10569205318301575</v>
      </c>
      <c r="E10" s="2">
        <v>113</v>
      </c>
      <c r="F10" s="3">
        <f>IF(E21=0,"- - -",E10/E21*100)</f>
        <v>0.44916130058033232</v>
      </c>
      <c r="G10" s="2">
        <v>18</v>
      </c>
      <c r="H10" s="3">
        <f>IF(G21=0,"- - -",G10/G21*100)</f>
        <v>4.997778764993336E-2</v>
      </c>
      <c r="I10" s="26">
        <f t="shared" si="0"/>
        <v>200</v>
      </c>
      <c r="J10" s="29">
        <f>IF(I21=0,"- - -",I10/I21*100)</f>
        <v>0.15815527685081213</v>
      </c>
    </row>
    <row r="11" spans="1:17" x14ac:dyDescent="0.3">
      <c r="A11" s="52" t="s">
        <v>56</v>
      </c>
      <c r="B11" s="144" t="s">
        <v>135</v>
      </c>
      <c r="C11" s="9">
        <v>172</v>
      </c>
      <c r="D11" s="3">
        <f>IF(C21=0,"- - -",C11/C21*100)</f>
        <v>0.26346424851418415</v>
      </c>
      <c r="E11" s="2">
        <v>771</v>
      </c>
      <c r="F11" s="3">
        <f>IF(E21=0,"- - -",E11/E21*100)</f>
        <v>3.0646315287383734</v>
      </c>
      <c r="G11" s="2">
        <v>485</v>
      </c>
      <c r="H11" s="3">
        <f>IF(G21=0,"- - -",G11/G21*100)</f>
        <v>1.3466237227898712</v>
      </c>
      <c r="I11" s="26">
        <f t="shared" si="0"/>
        <v>1428</v>
      </c>
      <c r="J11" s="29">
        <f>IF(I21=0,"- - -",I11/I21*100)</f>
        <v>1.1292286767147985</v>
      </c>
    </row>
    <row r="12" spans="1:17" x14ac:dyDescent="0.3">
      <c r="A12" s="52" t="s">
        <v>57</v>
      </c>
      <c r="B12" s="144" t="s">
        <v>280</v>
      </c>
      <c r="C12" s="9">
        <v>57</v>
      </c>
      <c r="D12" s="3">
        <f>IF(C21=0,"- - -",C12/C21*100)</f>
        <v>8.7310826542491268E-2</v>
      </c>
      <c r="E12" s="2">
        <v>63</v>
      </c>
      <c r="F12" s="3">
        <f>IF(E21=0,"- - -",E12/E21*100)</f>
        <v>0.25041736227045075</v>
      </c>
      <c r="G12" s="2">
        <v>12</v>
      </c>
      <c r="H12" s="3">
        <f>IF(G21=0,"- - -",G12/G21*100)</f>
        <v>3.331852509995558E-2</v>
      </c>
      <c r="I12" s="26">
        <f t="shared" si="0"/>
        <v>132</v>
      </c>
      <c r="J12" s="29">
        <f>IF(I21=0,"- - -",I12/I21*100)</f>
        <v>0.10438248272153601</v>
      </c>
    </row>
    <row r="13" spans="1:17" x14ac:dyDescent="0.3">
      <c r="A13" s="52" t="s">
        <v>58</v>
      </c>
      <c r="B13" s="144" t="s">
        <v>139</v>
      </c>
      <c r="C13" s="9">
        <v>3</v>
      </c>
      <c r="D13" s="3">
        <f>IF(C21=0,"- - -",C13/C21*100)</f>
        <v>4.5953066601311194E-3</v>
      </c>
      <c r="E13" s="2">
        <v>15</v>
      </c>
      <c r="F13" s="3">
        <f>IF(E21=0,"- - -",E13/E21*100)</f>
        <v>5.9623181492964458E-2</v>
      </c>
      <c r="G13" s="2">
        <v>6</v>
      </c>
      <c r="H13" s="3">
        <f>IF(G21=0,"- - -",G13/G21*100)</f>
        <v>1.665926254997779E-2</v>
      </c>
      <c r="I13" s="26">
        <f t="shared" si="0"/>
        <v>24</v>
      </c>
      <c r="J13" s="29">
        <f>IF(I21=0,"- - -",I13/I21*100)</f>
        <v>1.8978633222097457E-2</v>
      </c>
    </row>
    <row r="14" spans="1:17" x14ac:dyDescent="0.3">
      <c r="A14" s="52" t="s">
        <v>59</v>
      </c>
      <c r="B14" s="144" t="s">
        <v>141</v>
      </c>
      <c r="C14" s="9">
        <v>1171</v>
      </c>
      <c r="D14" s="3">
        <f>IF(C21=0,"- - -",C14/C21*100)</f>
        <v>1.7937013663378469</v>
      </c>
      <c r="E14" s="2">
        <v>104</v>
      </c>
      <c r="F14" s="3">
        <f>IF(E21=0,"- - -",E14/E21*100)</f>
        <v>0.41338739168455357</v>
      </c>
      <c r="G14" s="2">
        <v>19</v>
      </c>
      <c r="H14" s="3">
        <f>IF(G21=0,"- - -",G14/G21*100)</f>
        <v>5.2754331408262994E-2</v>
      </c>
      <c r="I14" s="26">
        <f t="shared" si="0"/>
        <v>1294</v>
      </c>
      <c r="J14" s="29">
        <f>IF(I21=0,"- - -",I14/I21*100)</f>
        <v>1.0232646412247546</v>
      </c>
    </row>
    <row r="15" spans="1:17" x14ac:dyDescent="0.3">
      <c r="A15" s="52" t="s">
        <v>60</v>
      </c>
      <c r="B15" s="144" t="s">
        <v>281</v>
      </c>
      <c r="C15" s="9">
        <v>1000</v>
      </c>
      <c r="D15" s="3">
        <f>IF(C21=0,"- - -",C15/C21*100)</f>
        <v>1.5317688867103731</v>
      </c>
      <c r="E15" s="2">
        <v>2035</v>
      </c>
      <c r="F15" s="3">
        <f>IF(E21=0,"- - -",E15/E21*100)</f>
        <v>8.0888782892121789</v>
      </c>
      <c r="G15" s="2">
        <v>764</v>
      </c>
      <c r="H15" s="3">
        <f>IF(G21=0,"- - -",G15/G21*100)</f>
        <v>2.1212794313638383</v>
      </c>
      <c r="I15" s="26">
        <f t="shared" si="0"/>
        <v>3799</v>
      </c>
      <c r="J15" s="29">
        <f>IF(I21=0,"- - -",I15/I21*100)</f>
        <v>3.004159483781176</v>
      </c>
    </row>
    <row r="16" spans="1:17" ht="15.6" customHeight="1" x14ac:dyDescent="0.3">
      <c r="A16" s="52" t="s">
        <v>61</v>
      </c>
      <c r="B16" s="144" t="s">
        <v>144</v>
      </c>
      <c r="C16" s="9">
        <v>1176</v>
      </c>
      <c r="D16" s="3">
        <f>IF(C21=0,"- - -",C16/C21*100)</f>
        <v>1.8013602107713986</v>
      </c>
      <c r="E16" s="2">
        <v>281</v>
      </c>
      <c r="F16" s="3">
        <f>IF(E21=0,"- - -",E16/E21*100)</f>
        <v>1.1169409333015343</v>
      </c>
      <c r="G16" s="2">
        <v>363</v>
      </c>
      <c r="H16" s="3">
        <f>IF(G21=0,"- - -",G16/G21*100)</f>
        <v>1.0078853842736561</v>
      </c>
      <c r="I16" s="26">
        <f t="shared" si="0"/>
        <v>1820</v>
      </c>
      <c r="J16" s="29">
        <f>IF(I21=0,"- - -",I16/I21*100)</f>
        <v>1.4392130193423902</v>
      </c>
    </row>
    <row r="17" spans="1:26" x14ac:dyDescent="0.3">
      <c r="A17" s="52" t="s">
        <v>62</v>
      </c>
      <c r="B17" s="144" t="s">
        <v>146</v>
      </c>
      <c r="C17" s="9">
        <v>2015</v>
      </c>
      <c r="D17" s="3">
        <f>IF(C21=0,"- - -",C17/C21*100)</f>
        <v>3.0865143067214018</v>
      </c>
      <c r="E17" s="2">
        <v>3074</v>
      </c>
      <c r="F17" s="3">
        <f>IF(E21=0,"- - -",E17/E21*100)</f>
        <v>12.218777327291518</v>
      </c>
      <c r="G17" s="2">
        <v>976</v>
      </c>
      <c r="H17" s="3">
        <f>IF(G21=0,"- - -",G17/G21*100)</f>
        <v>2.7099067081297203</v>
      </c>
      <c r="I17" s="26">
        <f t="shared" si="0"/>
        <v>6065</v>
      </c>
      <c r="J17" s="29">
        <f>IF(I21=0,"- - -",I17/I21*100)</f>
        <v>4.7960587705008777</v>
      </c>
    </row>
    <row r="18" spans="1:26" x14ac:dyDescent="0.3">
      <c r="A18" s="53" t="s">
        <v>63</v>
      </c>
      <c r="B18" s="145" t="s">
        <v>148</v>
      </c>
      <c r="C18" s="10">
        <v>192</v>
      </c>
      <c r="D18" s="7">
        <f>IF(C21=0,"- - -",C18/C21*100)</f>
        <v>0.29409962624839164</v>
      </c>
      <c r="E18" s="6">
        <v>494</v>
      </c>
      <c r="F18" s="7">
        <f>IF(E21=0,"- - -",E18/E21*100)</f>
        <v>1.9635901105016298</v>
      </c>
      <c r="G18" s="6">
        <v>79</v>
      </c>
      <c r="H18" s="7">
        <f>IF(G21=0,"- - -",G18/G21*100)</f>
        <v>0.21934695690804087</v>
      </c>
      <c r="I18" s="26">
        <f t="shared" ref="I18:I20" si="1">C18+E18+G18</f>
        <v>765</v>
      </c>
      <c r="J18" s="29">
        <f>IF(I21=0,"- - -",I18/I21*100)</f>
        <v>0.60494393395435631</v>
      </c>
    </row>
    <row r="19" spans="1:26" x14ac:dyDescent="0.3">
      <c r="A19" s="53" t="s">
        <v>64</v>
      </c>
      <c r="B19" s="145" t="s">
        <v>150</v>
      </c>
      <c r="C19" s="10">
        <v>1007</v>
      </c>
      <c r="D19" s="7">
        <f>IF(C21=0,"- - -",C19/C21*100)</f>
        <v>1.5424912689173458</v>
      </c>
      <c r="E19" s="6">
        <v>692</v>
      </c>
      <c r="F19" s="7">
        <f>IF(E21=0,"- - -",E19/E21*100)</f>
        <v>2.7506161062087608</v>
      </c>
      <c r="G19" s="6">
        <v>263</v>
      </c>
      <c r="H19" s="7">
        <f>IF(G21=0,"- - -",G19/G21*100)</f>
        <v>0.730231008440693</v>
      </c>
      <c r="I19" s="26">
        <f t="shared" si="1"/>
        <v>1962</v>
      </c>
      <c r="J19" s="29">
        <f>IF(I21=0,"- - -",I19/I21*100)</f>
        <v>1.5515032659064669</v>
      </c>
    </row>
    <row r="20" spans="1:26" ht="15" thickBot="1" x14ac:dyDescent="0.35">
      <c r="A20" s="54" t="s">
        <v>65</v>
      </c>
      <c r="B20" s="145" t="s">
        <v>152</v>
      </c>
      <c r="C20" s="10">
        <v>10</v>
      </c>
      <c r="D20" s="7">
        <f>IF(C21=0,"- - -",C20/C21*100)</f>
        <v>1.5317688867103732E-2</v>
      </c>
      <c r="E20" s="6">
        <v>14</v>
      </c>
      <c r="F20" s="7">
        <f>IF(E21=0,"- - -",E20/E21*100)</f>
        <v>5.5648302726766838E-2</v>
      </c>
      <c r="G20" s="6">
        <v>4</v>
      </c>
      <c r="H20" s="7">
        <f>IF(G21=0,"- - -",G20/G21*100)</f>
        <v>1.1106175033318524E-2</v>
      </c>
      <c r="I20" s="26">
        <f t="shared" si="1"/>
        <v>28</v>
      </c>
      <c r="J20" s="29">
        <f>IF(I21=0,"- - -",I20/I21*100)</f>
        <v>2.21417387591137E-2</v>
      </c>
    </row>
    <row r="21" spans="1:26" x14ac:dyDescent="0.3">
      <c r="A21" s="161" t="s">
        <v>153</v>
      </c>
      <c r="B21" s="162"/>
      <c r="C21" s="14">
        <f>SUM(C8:C20)</f>
        <v>65284</v>
      </c>
      <c r="D21" s="15">
        <f>IF(C21=0,"- - -",C21/C21*100)</f>
        <v>100</v>
      </c>
      <c r="E21" s="16">
        <f>SUM(E8:E20)</f>
        <v>25158</v>
      </c>
      <c r="F21" s="15">
        <f>IF(E21=0,"- - -",E21/E21*100)</f>
        <v>100</v>
      </c>
      <c r="G21" s="16">
        <f>SUM(G8:G20)</f>
        <v>36016</v>
      </c>
      <c r="H21" s="15">
        <f>IF(G21=0,"- - -",G21/G21*100)</f>
        <v>100</v>
      </c>
      <c r="I21" s="22">
        <f>SUM(I8:I20)</f>
        <v>126458</v>
      </c>
      <c r="J21" s="23">
        <f>IF(I21=0,"- - -",I21/I21*100)</f>
        <v>100</v>
      </c>
    </row>
    <row r="22" spans="1:26" ht="15" thickBot="1" x14ac:dyDescent="0.35">
      <c r="A22" s="163" t="s">
        <v>376</v>
      </c>
      <c r="B22" s="164"/>
      <c r="C22" s="18">
        <f>IF($I21=0,"- - -",C21/$I21*100)</f>
        <v>51.625045469642096</v>
      </c>
      <c r="D22" s="19"/>
      <c r="E22" s="20">
        <f>IF($I21=0,"- - -",E21/$I21*100)</f>
        <v>19.894352275063657</v>
      </c>
      <c r="F22" s="19"/>
      <c r="G22" s="20">
        <f>IF($I21=0,"- - -",G21/$I21*100)</f>
        <v>28.480602255294247</v>
      </c>
      <c r="H22" s="19"/>
      <c r="I22" s="24">
        <f>IF($I21=0,"- - -",I21/$I21*100)</f>
        <v>100</v>
      </c>
      <c r="J22" s="25"/>
    </row>
    <row r="25" spans="1:26" x14ac:dyDescent="0.3">
      <c r="A25" s="1" t="s">
        <v>126</v>
      </c>
      <c r="J25" s="48"/>
      <c r="L25" s="48"/>
    </row>
    <row r="26" spans="1:26" ht="15" thickBot="1" x14ac:dyDescent="0.35"/>
    <row r="27" spans="1:26" ht="14.4" customHeight="1" x14ac:dyDescent="0.3">
      <c r="A27" s="157" t="s">
        <v>109</v>
      </c>
      <c r="B27" s="158"/>
      <c r="C27" s="32" t="s">
        <v>155</v>
      </c>
      <c r="D27" s="33"/>
      <c r="E27" s="33" t="s">
        <v>156</v>
      </c>
      <c r="F27" s="33"/>
      <c r="G27" s="33" t="s">
        <v>157</v>
      </c>
      <c r="H27" s="33"/>
      <c r="I27" s="33" t="s">
        <v>158</v>
      </c>
      <c r="J27" s="33"/>
      <c r="K27" s="33" t="s">
        <v>159</v>
      </c>
      <c r="L27" s="33"/>
      <c r="M27" s="33" t="s">
        <v>378</v>
      </c>
      <c r="N27" s="33"/>
      <c r="O27" s="33" t="s">
        <v>161</v>
      </c>
      <c r="P27" s="33"/>
      <c r="Q27" s="33" t="s">
        <v>162</v>
      </c>
      <c r="R27" s="33"/>
      <c r="S27" s="33" t="s">
        <v>163</v>
      </c>
      <c r="T27" s="33"/>
      <c r="U27" s="33" t="s">
        <v>164</v>
      </c>
      <c r="V27" s="33"/>
      <c r="W27" s="33" t="s">
        <v>138</v>
      </c>
      <c r="X27" s="33"/>
      <c r="Y27" s="35" t="s">
        <v>153</v>
      </c>
      <c r="Z27" s="36"/>
    </row>
    <row r="28" spans="1:26" ht="15" thickBot="1" x14ac:dyDescent="0.35">
      <c r="A28" s="159"/>
      <c r="B28" s="160"/>
      <c r="C28" s="37" t="s">
        <v>154</v>
      </c>
      <c r="D28" s="38" t="s">
        <v>0</v>
      </c>
      <c r="E28" s="39" t="s">
        <v>154</v>
      </c>
      <c r="F28" s="38" t="s">
        <v>0</v>
      </c>
      <c r="G28" s="39" t="s">
        <v>154</v>
      </c>
      <c r="H28" s="38" t="s">
        <v>0</v>
      </c>
      <c r="I28" s="37" t="s">
        <v>154</v>
      </c>
      <c r="J28" s="38" t="s">
        <v>0</v>
      </c>
      <c r="K28" s="37" t="s">
        <v>154</v>
      </c>
      <c r="L28" s="38" t="s">
        <v>0</v>
      </c>
      <c r="M28" s="37" t="s">
        <v>154</v>
      </c>
      <c r="N28" s="38" t="s">
        <v>0</v>
      </c>
      <c r="O28" s="37" t="s">
        <v>154</v>
      </c>
      <c r="P28" s="38" t="s">
        <v>0</v>
      </c>
      <c r="Q28" s="37" t="s">
        <v>154</v>
      </c>
      <c r="R28" s="38" t="s">
        <v>0</v>
      </c>
      <c r="S28" s="37" t="s">
        <v>154</v>
      </c>
      <c r="T28" s="38" t="s">
        <v>0</v>
      </c>
      <c r="U28" s="37" t="s">
        <v>154</v>
      </c>
      <c r="V28" s="38" t="s">
        <v>0</v>
      </c>
      <c r="W28" s="37" t="s">
        <v>154</v>
      </c>
      <c r="X28" s="38" t="s">
        <v>0</v>
      </c>
      <c r="Y28" s="41" t="s">
        <v>154</v>
      </c>
      <c r="Z28" s="42" t="s">
        <v>0</v>
      </c>
    </row>
    <row r="29" spans="1:26" x14ac:dyDescent="0.3">
      <c r="A29" s="55" t="s">
        <v>53</v>
      </c>
      <c r="B29" s="143" t="s">
        <v>560</v>
      </c>
      <c r="C29" s="8">
        <v>28</v>
      </c>
      <c r="D29" s="5">
        <f>IF(C42=0,"- - -",C29/C42*100)</f>
        <v>0.2363268062120189</v>
      </c>
      <c r="E29" s="4">
        <v>207</v>
      </c>
      <c r="F29" s="5">
        <f>IF(E42=0,"- - -",E29/E42*100)</f>
        <v>1.2784880489160644</v>
      </c>
      <c r="G29" s="4">
        <v>265</v>
      </c>
      <c r="H29" s="5">
        <f>IF(G42=0,"- - -",G29/G42*100)</f>
        <v>1.1801906119176984</v>
      </c>
      <c r="I29" s="4">
        <v>231</v>
      </c>
      <c r="J29" s="5">
        <f>IF(I42=0,"- - -",I29/I42*100)</f>
        <v>2.7536059125044701</v>
      </c>
      <c r="K29" s="4">
        <v>33</v>
      </c>
      <c r="L29" s="5">
        <f>IF(K42=0,"- - -",K29/K42*100)</f>
        <v>0.51546391752577314</v>
      </c>
      <c r="M29" s="4">
        <v>1855</v>
      </c>
      <c r="N29" s="5">
        <f>IF(M42=0,"- - -",M29/M42*100)</f>
        <v>7.3734001112966059</v>
      </c>
      <c r="O29" s="4">
        <v>1398</v>
      </c>
      <c r="P29" s="5">
        <f>IF(O42=0,"- - -",O29/O42*100)</f>
        <v>9.8945431382263429</v>
      </c>
      <c r="Q29" s="4">
        <v>72</v>
      </c>
      <c r="R29" s="5">
        <f>IF(Q42=0,"- - -",Q29/Q42*100)</f>
        <v>4.1166380789022305</v>
      </c>
      <c r="S29" s="4">
        <v>153</v>
      </c>
      <c r="T29" s="5">
        <f>IF(S42=0,"- - -",S29/S42*100)</f>
        <v>1.2447120078099576</v>
      </c>
      <c r="U29" s="4">
        <v>69</v>
      </c>
      <c r="V29" s="5">
        <f>IF(U42=0,"- - -",U29/U42*100)</f>
        <v>1.3919709501714748</v>
      </c>
      <c r="W29" s="4">
        <v>0</v>
      </c>
      <c r="X29" s="5">
        <f>IF(W42=0,"- - -",W29/W42*100)</f>
        <v>0</v>
      </c>
      <c r="Y29" s="26">
        <f>C29+E29+G29+I29+K29+M29+O29+Q29+S29+U29+W29</f>
        <v>4311</v>
      </c>
      <c r="Z29" s="27">
        <f>IF(Y42=0,"- - -",Y29/Y42*100)</f>
        <v>3.4090369925192556</v>
      </c>
    </row>
    <row r="30" spans="1:26" x14ac:dyDescent="0.3">
      <c r="A30" s="52" t="s">
        <v>54</v>
      </c>
      <c r="B30" s="144" t="s">
        <v>130</v>
      </c>
      <c r="C30" s="9">
        <v>11036</v>
      </c>
      <c r="D30" s="3">
        <f>IF(C42=0,"- - -",C30/C42*100)</f>
        <v>93.146522619851453</v>
      </c>
      <c r="E30" s="2">
        <v>14778</v>
      </c>
      <c r="F30" s="3">
        <f>IF(E42=0,"- - -",E30/E42*100)</f>
        <v>91.272929405225128</v>
      </c>
      <c r="G30" s="2">
        <v>18669</v>
      </c>
      <c r="H30" s="3">
        <f>IF(G42=0,"- - -",G30/G42*100)</f>
        <v>83.143315222232118</v>
      </c>
      <c r="I30" s="2">
        <v>7327</v>
      </c>
      <c r="J30" s="3">
        <f>IF(I42=0,"- - -",I30/I42*100)</f>
        <v>87.340565025628806</v>
      </c>
      <c r="K30" s="2">
        <v>5838</v>
      </c>
      <c r="L30" s="3">
        <f>IF(K42=0,"- - -",K30/K42*100)</f>
        <v>91.190253045923157</v>
      </c>
      <c r="M30" s="2">
        <v>15647</v>
      </c>
      <c r="N30" s="3">
        <f>IF(M42=0,"- - -",M30/M42*100)</f>
        <v>62.19492805469433</v>
      </c>
      <c r="O30" s="2">
        <v>11599</v>
      </c>
      <c r="P30" s="3">
        <f>IF(O42=0,"- - -",O30/O42*100)</f>
        <v>82.093566423667625</v>
      </c>
      <c r="Q30" s="2">
        <v>1664</v>
      </c>
      <c r="R30" s="3">
        <f>IF(Q42=0,"- - -",Q30/Q42*100)</f>
        <v>95.140080045740433</v>
      </c>
      <c r="S30" s="2">
        <v>10916</v>
      </c>
      <c r="T30" s="3">
        <f>IF(S42=0,"- - -",S30/S42*100)</f>
        <v>88.805727302310444</v>
      </c>
      <c r="U30" s="2">
        <v>4478</v>
      </c>
      <c r="V30" s="3">
        <f>IF(U42=0,"- - -",U30/U42*100)</f>
        <v>90.336897316925558</v>
      </c>
      <c r="W30" s="2">
        <v>2678</v>
      </c>
      <c r="X30" s="3">
        <f>IF(W42=0,"- - -",W30/W42*100)</f>
        <v>92.696434752509518</v>
      </c>
      <c r="Y30" s="26">
        <f t="shared" ref="Y30:Y41" si="2">C30+E30+G30+I30+K30+M30+O30+Q30+S30+U30+W30</f>
        <v>104630</v>
      </c>
      <c r="Z30" s="29">
        <f>IF(Y42=0,"- - -",Y30/Y42*100)</f>
        <v>82.738933084502364</v>
      </c>
    </row>
    <row r="31" spans="1:26" x14ac:dyDescent="0.3">
      <c r="A31" s="52" t="s">
        <v>55</v>
      </c>
      <c r="B31" s="144" t="s">
        <v>133</v>
      </c>
      <c r="C31" s="9">
        <v>6</v>
      </c>
      <c r="D31" s="3">
        <f>IF(C42=0,"- - -",C31/C42*100)</f>
        <v>5.0641458474004052E-2</v>
      </c>
      <c r="E31" s="2">
        <v>13</v>
      </c>
      <c r="F31" s="3">
        <f>IF(E42=0,"- - -",E31/E42*100)</f>
        <v>8.0291519980235926E-2</v>
      </c>
      <c r="G31" s="2">
        <v>32</v>
      </c>
      <c r="H31" s="3">
        <f>IF(G42=0,"- - -",G31/G42*100)</f>
        <v>0.14251358332591074</v>
      </c>
      <c r="I31" s="2">
        <v>11</v>
      </c>
      <c r="J31" s="3">
        <f>IF(I42=0,"- - -",I31/I42*100)</f>
        <v>0.13112409107164144</v>
      </c>
      <c r="K31" s="2">
        <v>7</v>
      </c>
      <c r="L31" s="3">
        <f>IF(K42=0,"- - -",K31/K42*100)</f>
        <v>0.10934083099031554</v>
      </c>
      <c r="M31" s="2">
        <v>113</v>
      </c>
      <c r="N31" s="3">
        <f>IF(M42=0,"- - -",M31/M42*100)</f>
        <v>0.44916130058033232</v>
      </c>
      <c r="O31" s="2">
        <v>4</v>
      </c>
      <c r="P31" s="3">
        <f>IF(O42=0,"- - -",O31/O42*100)</f>
        <v>2.8310566919102553E-2</v>
      </c>
      <c r="Q31" s="2">
        <v>1</v>
      </c>
      <c r="R31" s="3">
        <f>IF(Q42=0,"- - -",Q31/Q42*100)</f>
        <v>5.7175528873642079E-2</v>
      </c>
      <c r="S31" s="2">
        <v>12</v>
      </c>
      <c r="T31" s="3">
        <f>IF(S42=0,"- - -",S31/S42*100)</f>
        <v>9.7624471200780993E-2</v>
      </c>
      <c r="U31" s="2">
        <v>0</v>
      </c>
      <c r="V31" s="3">
        <f>IF(U42=0,"- - -",U31/U42*100)</f>
        <v>0</v>
      </c>
      <c r="W31" s="2">
        <v>1</v>
      </c>
      <c r="X31" s="3">
        <f>IF(W42=0,"- - -",W31/W42*100)</f>
        <v>3.4614053305642094E-2</v>
      </c>
      <c r="Y31" s="26">
        <f t="shared" si="2"/>
        <v>200</v>
      </c>
      <c r="Z31" s="29">
        <f>IF(Y42=0,"- - -",Y31/Y42*100)</f>
        <v>0.15815527685081213</v>
      </c>
    </row>
    <row r="32" spans="1:26" x14ac:dyDescent="0.3">
      <c r="A32" s="52" t="s">
        <v>56</v>
      </c>
      <c r="B32" s="144" t="s">
        <v>135</v>
      </c>
      <c r="C32" s="9">
        <v>88</v>
      </c>
      <c r="D32" s="3">
        <f>IF(C42=0,"- - -",C32/C42*100)</f>
        <v>0.74274139095205938</v>
      </c>
      <c r="E32" s="2">
        <v>18</v>
      </c>
      <c r="F32" s="3">
        <f>IF(E42=0,"- - -",E32/E42*100)</f>
        <v>0.11117287381878821</v>
      </c>
      <c r="G32" s="2">
        <v>52</v>
      </c>
      <c r="H32" s="3">
        <f>IF(G42=0,"- - -",G32/G42*100)</f>
        <v>0.23158457290460496</v>
      </c>
      <c r="I32" s="2">
        <v>5</v>
      </c>
      <c r="J32" s="3">
        <f>IF(I42=0,"- - -",I32/I42*100)</f>
        <v>5.9601859578018834E-2</v>
      </c>
      <c r="K32" s="2">
        <v>9</v>
      </c>
      <c r="L32" s="3">
        <f>IF(K42=0,"- - -",K32/K42*100)</f>
        <v>0.14058106841611998</v>
      </c>
      <c r="M32" s="2">
        <v>771</v>
      </c>
      <c r="N32" s="3">
        <f>IF(M42=0,"- - -",M32/M42*100)</f>
        <v>3.0646315287383734</v>
      </c>
      <c r="O32" s="2">
        <v>187</v>
      </c>
      <c r="P32" s="3">
        <f>IF(O42=0,"- - -",O32/O42*100)</f>
        <v>1.3235190034680444</v>
      </c>
      <c r="Q32" s="2">
        <v>3</v>
      </c>
      <c r="R32" s="3">
        <f>IF(Q42=0,"- - -",Q32/Q42*100)</f>
        <v>0.17152658662092624</v>
      </c>
      <c r="S32" s="2">
        <v>69</v>
      </c>
      <c r="T32" s="3">
        <f>IF(S42=0,"- - -",S32/S42*100)</f>
        <v>0.56134070940449077</v>
      </c>
      <c r="U32" s="2">
        <v>168</v>
      </c>
      <c r="V32" s="3">
        <f>IF(U42=0,"- - -",U32/U42*100)</f>
        <v>3.3891466612870689</v>
      </c>
      <c r="W32" s="2">
        <v>58</v>
      </c>
      <c r="X32" s="3">
        <f>IF(W42=0,"- - -",W32/W42*100)</f>
        <v>2.0076150917272413</v>
      </c>
      <c r="Y32" s="26">
        <f t="shared" si="2"/>
        <v>1428</v>
      </c>
      <c r="Z32" s="29">
        <f>IF(Y42=0,"- - -",Y32/Y42*100)</f>
        <v>1.1292286767147985</v>
      </c>
    </row>
    <row r="33" spans="1:28" x14ac:dyDescent="0.3">
      <c r="A33" s="52" t="s">
        <v>57</v>
      </c>
      <c r="B33" s="144" t="s">
        <v>280</v>
      </c>
      <c r="C33" s="9">
        <v>5</v>
      </c>
      <c r="D33" s="3">
        <f>IF(C42=0,"- - -",C33/C42*100)</f>
        <v>4.2201215395003377E-2</v>
      </c>
      <c r="E33" s="2">
        <v>4</v>
      </c>
      <c r="F33" s="3">
        <f>IF(E42=0,"- - -",E33/E42*100)</f>
        <v>2.4705083070841825E-2</v>
      </c>
      <c r="G33" s="2">
        <v>35</v>
      </c>
      <c r="H33" s="3">
        <f>IF(G42=0,"- - -",G33/G42*100)</f>
        <v>0.15587423176271489</v>
      </c>
      <c r="I33" s="2">
        <v>2</v>
      </c>
      <c r="J33" s="3">
        <f>IF(I42=0,"- - -",I33/I42*100)</f>
        <v>2.3840743831207531E-2</v>
      </c>
      <c r="K33" s="2">
        <v>11</v>
      </c>
      <c r="L33" s="3">
        <f>IF(K42=0,"- - -",K33/K42*100)</f>
        <v>0.1718213058419244</v>
      </c>
      <c r="M33" s="2">
        <v>63</v>
      </c>
      <c r="N33" s="3">
        <f>IF(M42=0,"- - -",M33/M42*100)</f>
        <v>0.25041736227045075</v>
      </c>
      <c r="O33" s="2">
        <v>9</v>
      </c>
      <c r="P33" s="3">
        <f>IF(O42=0,"- - -",O33/O42*100)</f>
        <v>6.3698775567980745E-2</v>
      </c>
      <c r="Q33" s="2">
        <v>1</v>
      </c>
      <c r="R33" s="3">
        <f>IF(Q42=0,"- - -",Q33/Q42*100)</f>
        <v>5.7175528873642079E-2</v>
      </c>
      <c r="S33" s="2">
        <v>2</v>
      </c>
      <c r="T33" s="3">
        <f>IF(S42=0,"- - -",S33/S42*100)</f>
        <v>1.6270745200130166E-2</v>
      </c>
      <c r="U33" s="2">
        <v>0</v>
      </c>
      <c r="V33" s="3">
        <f>IF(U42=0,"- - -",U33/U42*100)</f>
        <v>0</v>
      </c>
      <c r="W33" s="2">
        <v>0</v>
      </c>
      <c r="X33" s="3">
        <f>IF(W42=0,"- - -",W33/W42*100)</f>
        <v>0</v>
      </c>
      <c r="Y33" s="26">
        <f t="shared" si="2"/>
        <v>132</v>
      </c>
      <c r="Z33" s="29">
        <f>IF(Y42=0,"- - -",Y33/Y42*100)</f>
        <v>0.10438248272153601</v>
      </c>
    </row>
    <row r="34" spans="1:28" x14ac:dyDescent="0.3">
      <c r="A34" s="52" t="s">
        <v>58</v>
      </c>
      <c r="B34" s="144" t="s">
        <v>139</v>
      </c>
      <c r="C34" s="9">
        <v>0</v>
      </c>
      <c r="D34" s="3">
        <f>IF(C42=0,"- - -",C34/C42*100)</f>
        <v>0</v>
      </c>
      <c r="E34" s="2">
        <v>0</v>
      </c>
      <c r="F34" s="3">
        <f>IF(E42=0,"- - -",E34/E42*100)</f>
        <v>0</v>
      </c>
      <c r="G34" s="2">
        <v>2</v>
      </c>
      <c r="H34" s="3">
        <f>IF(G42=0,"- - -",G34/G42*100)</f>
        <v>8.9070989578694214E-3</v>
      </c>
      <c r="I34" s="2">
        <v>1</v>
      </c>
      <c r="J34" s="3">
        <f>IF(I42=0,"- - -",I34/I42*100)</f>
        <v>1.1920371915603765E-2</v>
      </c>
      <c r="K34" s="2">
        <v>0</v>
      </c>
      <c r="L34" s="3">
        <f>IF(K42=0,"- - -",K34/K42*100)</f>
        <v>0</v>
      </c>
      <c r="M34" s="2">
        <v>15</v>
      </c>
      <c r="N34" s="3">
        <f>IF(M42=0,"- - -",M34/M42*100)</f>
        <v>5.9623181492964458E-2</v>
      </c>
      <c r="O34" s="2">
        <v>0</v>
      </c>
      <c r="P34" s="3">
        <f>IF(O42=0,"- - -",O34/O42*100)</f>
        <v>0</v>
      </c>
      <c r="Q34" s="2">
        <v>0</v>
      </c>
      <c r="R34" s="3">
        <f>IF(Q42=0,"- - -",Q34/Q42*100)</f>
        <v>0</v>
      </c>
      <c r="S34" s="2">
        <v>3</v>
      </c>
      <c r="T34" s="3">
        <f>IF(S42=0,"- - -",S34/S42*100)</f>
        <v>2.4406117800195248E-2</v>
      </c>
      <c r="U34" s="2">
        <v>0</v>
      </c>
      <c r="V34" s="3">
        <f>IF(U42=0,"- - -",U34/U42*100)</f>
        <v>0</v>
      </c>
      <c r="W34" s="2">
        <v>3</v>
      </c>
      <c r="X34" s="3">
        <f>IF(W42=0,"- - -",W34/W42*100)</f>
        <v>0.10384215991692627</v>
      </c>
      <c r="Y34" s="26">
        <f t="shared" si="2"/>
        <v>24</v>
      </c>
      <c r="Z34" s="29">
        <f>IF(Y42=0,"- - -",Y34/Y42*100)</f>
        <v>1.8978633222097457E-2</v>
      </c>
    </row>
    <row r="35" spans="1:28" x14ac:dyDescent="0.3">
      <c r="A35" s="52" t="s">
        <v>59</v>
      </c>
      <c r="B35" s="144" t="s">
        <v>141</v>
      </c>
      <c r="C35" s="9">
        <v>163</v>
      </c>
      <c r="D35" s="3">
        <f>IF(C42=0,"- - -",C35/C42*100)</f>
        <v>1.37575962187711</v>
      </c>
      <c r="E35" s="2">
        <v>93</v>
      </c>
      <c r="F35" s="3">
        <f>IF(E42=0,"- - -",E35/E42*100)</f>
        <v>0.57439318139707252</v>
      </c>
      <c r="G35" s="2">
        <v>545</v>
      </c>
      <c r="H35" s="3">
        <f>IF(G42=0,"- - -",G35/G42*100)</f>
        <v>2.4271844660194173</v>
      </c>
      <c r="I35" s="2">
        <v>318</v>
      </c>
      <c r="J35" s="3">
        <f>IF(I42=0,"- - -",I35/I42*100)</f>
        <v>3.7906782691619978</v>
      </c>
      <c r="K35" s="2">
        <v>52</v>
      </c>
      <c r="L35" s="3">
        <f>IF(K42=0,"- - -",K35/K42*100)</f>
        <v>0.8122461730709154</v>
      </c>
      <c r="M35" s="2">
        <v>104</v>
      </c>
      <c r="N35" s="3">
        <f>IF(M42=0,"- - -",M35/M42*100)</f>
        <v>0.41338739168455357</v>
      </c>
      <c r="O35" s="2">
        <v>6</v>
      </c>
      <c r="P35" s="3">
        <f>IF(O42=0,"- - -",O35/O42*100)</f>
        <v>4.246585037865383E-2</v>
      </c>
      <c r="Q35" s="2">
        <v>0</v>
      </c>
      <c r="R35" s="3">
        <f>IF(Q42=0,"- - -",Q35/Q42*100)</f>
        <v>0</v>
      </c>
      <c r="S35" s="2">
        <v>11</v>
      </c>
      <c r="T35" s="3">
        <f>IF(S42=0,"- - -",S35/S42*100)</f>
        <v>8.9489098600715911E-2</v>
      </c>
      <c r="U35" s="2">
        <v>1</v>
      </c>
      <c r="V35" s="3">
        <f>IF(U42=0,"- - -",U35/U42*100)</f>
        <v>2.017349203147065E-2</v>
      </c>
      <c r="W35" s="2">
        <v>1</v>
      </c>
      <c r="X35" s="3">
        <f>IF(W42=0,"- - -",W35/W42*100)</f>
        <v>3.4614053305642094E-2</v>
      </c>
      <c r="Y35" s="26">
        <f t="shared" si="2"/>
        <v>1294</v>
      </c>
      <c r="Z35" s="29">
        <f>IF(Y42=0,"- - -",Y35/Y42*100)</f>
        <v>1.0232646412247546</v>
      </c>
    </row>
    <row r="36" spans="1:28" x14ac:dyDescent="0.3">
      <c r="A36" s="52" t="s">
        <v>60</v>
      </c>
      <c r="B36" s="144" t="s">
        <v>281</v>
      </c>
      <c r="C36" s="9">
        <v>56</v>
      </c>
      <c r="D36" s="3">
        <f>IF(C42=0,"- - -",C36/C42*100)</f>
        <v>0.47265361242403781</v>
      </c>
      <c r="E36" s="2">
        <v>224</v>
      </c>
      <c r="F36" s="3">
        <f>IF(E42=0,"- - -",E36/E42*100)</f>
        <v>1.3834846519671422</v>
      </c>
      <c r="G36" s="2">
        <v>514</v>
      </c>
      <c r="H36" s="3">
        <f>IF(G42=0,"- - -",G36/G42*100)</f>
        <v>2.2891244321724415</v>
      </c>
      <c r="I36" s="2">
        <v>108</v>
      </c>
      <c r="J36" s="3">
        <f>IF(I42=0,"- - -",I36/I42*100)</f>
        <v>1.2874001668852069</v>
      </c>
      <c r="K36" s="2">
        <v>98</v>
      </c>
      <c r="L36" s="3">
        <f>IF(K42=0,"- - -",K36/K42*100)</f>
        <v>1.5307716338644175</v>
      </c>
      <c r="M36" s="2">
        <v>2035</v>
      </c>
      <c r="N36" s="3">
        <f>IF(M42=0,"- - -",M36/M42*100)</f>
        <v>8.0888782892121789</v>
      </c>
      <c r="O36" s="2">
        <v>376</v>
      </c>
      <c r="P36" s="3">
        <f>IF(O42=0,"- - -",O36/O42*100)</f>
        <v>2.6611932903956399</v>
      </c>
      <c r="Q36" s="2">
        <v>1</v>
      </c>
      <c r="R36" s="3">
        <f>IF(Q42=0,"- - -",Q36/Q42*100)</f>
        <v>5.7175528873642079E-2</v>
      </c>
      <c r="S36" s="2">
        <v>279</v>
      </c>
      <c r="T36" s="3">
        <f>IF(S42=0,"- - -",S36/S42*100)</f>
        <v>2.2697689554181584</v>
      </c>
      <c r="U36" s="2">
        <v>56</v>
      </c>
      <c r="V36" s="3">
        <f>IF(U42=0,"- - -",U36/U42*100)</f>
        <v>1.1297155537623564</v>
      </c>
      <c r="W36" s="2">
        <v>52</v>
      </c>
      <c r="X36" s="3">
        <f>IF(W42=0,"- - -",W36/W42*100)</f>
        <v>1.7999307718933888</v>
      </c>
      <c r="Y36" s="26">
        <f t="shared" si="2"/>
        <v>3799</v>
      </c>
      <c r="Z36" s="29">
        <f>IF(Y42=0,"- - -",Y36/Y42*100)</f>
        <v>3.004159483781176</v>
      </c>
    </row>
    <row r="37" spans="1:28" x14ac:dyDescent="0.3">
      <c r="A37" s="52" t="s">
        <v>61</v>
      </c>
      <c r="B37" s="144" t="s">
        <v>144</v>
      </c>
      <c r="C37" s="9">
        <v>126</v>
      </c>
      <c r="D37" s="3">
        <f>IF(C42=0,"- - -",C37/C42*100)</f>
        <v>1.0634706279540851</v>
      </c>
      <c r="E37" s="2">
        <v>393</v>
      </c>
      <c r="F37" s="3">
        <f>IF(E42=0,"- - -",E37/E42*100)</f>
        <v>2.4272744117102096</v>
      </c>
      <c r="G37" s="2">
        <v>460</v>
      </c>
      <c r="H37" s="3">
        <f>IF(G42=0,"- - -",G37/G42*100)</f>
        <v>2.048632760309967</v>
      </c>
      <c r="I37" s="2">
        <v>154</v>
      </c>
      <c r="J37" s="3">
        <f>IF(I42=0,"- - -",I37/I42*100)</f>
        <v>1.8357372750029803</v>
      </c>
      <c r="K37" s="2">
        <v>43</v>
      </c>
      <c r="L37" s="3">
        <f>IF(K42=0,"- - -",K37/K42*100)</f>
        <v>0.67166510465479534</v>
      </c>
      <c r="M37" s="2">
        <v>281</v>
      </c>
      <c r="N37" s="3">
        <f>IF(M42=0,"- - -",M37/M42*100)</f>
        <v>1.1169409333015343</v>
      </c>
      <c r="O37" s="2">
        <v>43</v>
      </c>
      <c r="P37" s="3">
        <f>IF(O42=0,"- - -",O37/O42*100)</f>
        <v>0.30433859438035243</v>
      </c>
      <c r="Q37" s="2">
        <v>0</v>
      </c>
      <c r="R37" s="3">
        <f>IF(Q42=0,"- - -",Q37/Q42*100)</f>
        <v>0</v>
      </c>
      <c r="S37" s="2">
        <v>240</v>
      </c>
      <c r="T37" s="3">
        <f>IF(S42=0,"- - -",S37/S42*100)</f>
        <v>1.9524894240156199</v>
      </c>
      <c r="U37" s="2">
        <v>59</v>
      </c>
      <c r="V37" s="3">
        <f>IF(U42=0,"- - -",U37/U42*100)</f>
        <v>1.1902360298567682</v>
      </c>
      <c r="W37" s="2">
        <v>21</v>
      </c>
      <c r="X37" s="3">
        <f>IF(W42=0,"- - -",W37/W42*100)</f>
        <v>0.72689511941848395</v>
      </c>
      <c r="Y37" s="26">
        <f t="shared" si="2"/>
        <v>1820</v>
      </c>
      <c r="Z37" s="29">
        <f>IF(Y42=0,"- - -",Y37/Y42*100)</f>
        <v>1.4392130193423902</v>
      </c>
    </row>
    <row r="38" spans="1:28" x14ac:dyDescent="0.3">
      <c r="A38" s="52" t="s">
        <v>62</v>
      </c>
      <c r="B38" s="144" t="s">
        <v>146</v>
      </c>
      <c r="C38" s="9">
        <v>171</v>
      </c>
      <c r="D38" s="3">
        <f>IF(C42=0,"- - -",C38/C42*100)</f>
        <v>1.4432815665091154</v>
      </c>
      <c r="E38" s="2">
        <v>262</v>
      </c>
      <c r="F38" s="3">
        <f>IF(E42=0,"- - -",E38/E42*100)</f>
        <v>1.6181829411401398</v>
      </c>
      <c r="G38" s="2">
        <v>1314</v>
      </c>
      <c r="H38" s="3">
        <f>IF(G42=0,"- - -",G38/G42*100)</f>
        <v>5.8519640153202097</v>
      </c>
      <c r="I38" s="2">
        <v>137</v>
      </c>
      <c r="J38" s="3">
        <f>IF(I42=0,"- - -",I38/I42*100)</f>
        <v>1.6330909524377162</v>
      </c>
      <c r="K38" s="2">
        <v>131</v>
      </c>
      <c r="L38" s="3">
        <f>IF(K42=0,"- - -",K38/K42*100)</f>
        <v>2.0462355513901906</v>
      </c>
      <c r="M38" s="2">
        <v>3074</v>
      </c>
      <c r="N38" s="3">
        <f>IF(M42=0,"- - -",M38/M42*100)</f>
        <v>12.218777327291518</v>
      </c>
      <c r="O38" s="2">
        <v>356</v>
      </c>
      <c r="P38" s="3">
        <f>IF(O42=0,"- - -",O38/O42*100)</f>
        <v>2.5196404558001273</v>
      </c>
      <c r="Q38" s="2">
        <v>7</v>
      </c>
      <c r="R38" s="3">
        <f>IF(Q42=0,"- - -",Q38/Q42*100)</f>
        <v>0.40022870211549461</v>
      </c>
      <c r="S38" s="2">
        <v>466</v>
      </c>
      <c r="T38" s="3">
        <f>IF(S42=0,"- - -",S38/S42*100)</f>
        <v>3.7910836316303285</v>
      </c>
      <c r="U38" s="2">
        <v>95</v>
      </c>
      <c r="V38" s="3">
        <f>IF(U42=0,"- - -",U38/U42*100)</f>
        <v>1.9164817429897114</v>
      </c>
      <c r="W38" s="2">
        <v>52</v>
      </c>
      <c r="X38" s="3">
        <f>IF(W42=0,"- - -",W38/W42*100)</f>
        <v>1.7999307718933888</v>
      </c>
      <c r="Y38" s="26">
        <f t="shared" si="2"/>
        <v>6065</v>
      </c>
      <c r="Z38" s="29">
        <f>IF(Y42=0,"- - -",Y38/Y42*100)</f>
        <v>4.7960587705008777</v>
      </c>
    </row>
    <row r="39" spans="1:28" x14ac:dyDescent="0.3">
      <c r="A39" s="53" t="s">
        <v>63</v>
      </c>
      <c r="B39" s="145" t="s">
        <v>148</v>
      </c>
      <c r="C39" s="10">
        <v>22</v>
      </c>
      <c r="D39" s="7">
        <f>IF(C42=0,"- - -",C39/C42*100)</f>
        <v>0.18568534773801484</v>
      </c>
      <c r="E39" s="6">
        <v>28</v>
      </c>
      <c r="F39" s="7">
        <f>IF(E42=0,"- - -",E39/E42*100)</f>
        <v>0.17293558149589278</v>
      </c>
      <c r="G39" s="6">
        <v>84</v>
      </c>
      <c r="H39" s="7">
        <f>IF(G42=0,"- - -",G39/G42*100)</f>
        <v>0.37409815623051573</v>
      </c>
      <c r="I39" s="6">
        <v>13</v>
      </c>
      <c r="J39" s="7">
        <f>IF(I42=0,"- - -",I39/I42*100)</f>
        <v>0.15496483490284899</v>
      </c>
      <c r="K39" s="6">
        <v>45</v>
      </c>
      <c r="L39" s="7">
        <f>IF(K42=0,"- - -",K39/K42*100)</f>
        <v>0.70290534208059985</v>
      </c>
      <c r="M39" s="6">
        <v>494</v>
      </c>
      <c r="N39" s="7">
        <f>IF(M42=0,"- - -",M39/M42*100)</f>
        <v>1.9635901105016298</v>
      </c>
      <c r="O39" s="6">
        <v>43</v>
      </c>
      <c r="P39" s="7">
        <f>IF(O42=0,"- - -",O39/O42*100)</f>
        <v>0.30433859438035243</v>
      </c>
      <c r="Q39" s="6">
        <v>0</v>
      </c>
      <c r="R39" s="7">
        <f>IF(Q42=0,"- - -",Q39/Q42*100)</f>
        <v>0</v>
      </c>
      <c r="S39" s="6">
        <v>28</v>
      </c>
      <c r="T39" s="7">
        <f>IF(S42=0,"- - -",S39/S42*100)</f>
        <v>0.22779043280182232</v>
      </c>
      <c r="U39" s="6">
        <v>6</v>
      </c>
      <c r="V39" s="7">
        <f>IF(U42=0,"- - -",U39/U42*100)</f>
        <v>0.12104095218882388</v>
      </c>
      <c r="W39" s="6">
        <v>2</v>
      </c>
      <c r="X39" s="7">
        <f>IF(W42=0,"- - -",W39/W42*100)</f>
        <v>6.9228106611284188E-2</v>
      </c>
      <c r="Y39" s="26">
        <f t="shared" si="2"/>
        <v>765</v>
      </c>
      <c r="Z39" s="29">
        <f>IF(Y42=0,"- - -",Y39/Y42*100)</f>
        <v>0.60494393395435631</v>
      </c>
    </row>
    <row r="40" spans="1:28" x14ac:dyDescent="0.3">
      <c r="A40" s="53" t="s">
        <v>64</v>
      </c>
      <c r="B40" s="145" t="s">
        <v>150</v>
      </c>
      <c r="C40" s="10">
        <v>147</v>
      </c>
      <c r="D40" s="7">
        <f>IF(C42=0,"- - -",C40/C42*100)</f>
        <v>1.2407157326130993</v>
      </c>
      <c r="E40" s="6">
        <v>169</v>
      </c>
      <c r="F40" s="7">
        <f>IF(E42=0,"- - -",E40/E42*100)</f>
        <v>1.043789759743067</v>
      </c>
      <c r="G40" s="6">
        <v>480</v>
      </c>
      <c r="H40" s="7">
        <f>IF(G42=0,"- - -",G40/G42*100)</f>
        <v>2.1377037498886615</v>
      </c>
      <c r="I40" s="6">
        <v>78</v>
      </c>
      <c r="J40" s="7">
        <f>IF(I42=0,"- - -",I40/I42*100)</f>
        <v>0.92978900941709375</v>
      </c>
      <c r="K40" s="6">
        <v>133</v>
      </c>
      <c r="L40" s="7">
        <f>IF(K42=0,"- - -",K40/K42*100)</f>
        <v>2.0774757888159949</v>
      </c>
      <c r="M40" s="6">
        <v>692</v>
      </c>
      <c r="N40" s="7">
        <f>IF(M42=0,"- - -",M40/M42*100)</f>
        <v>2.7506161062087608</v>
      </c>
      <c r="O40" s="6">
        <v>108</v>
      </c>
      <c r="P40" s="7">
        <f>IF(O42=0,"- - -",O40/O42*100)</f>
        <v>0.76438530681576899</v>
      </c>
      <c r="Q40" s="6">
        <v>0</v>
      </c>
      <c r="R40" s="7">
        <f>IF(Q42=0,"- - -",Q40/Q42*100)</f>
        <v>0</v>
      </c>
      <c r="S40" s="6">
        <v>111</v>
      </c>
      <c r="T40" s="7">
        <f>IF(S42=0,"- - -",S40/S42*100)</f>
        <v>0.90302635860722413</v>
      </c>
      <c r="U40" s="6">
        <v>24</v>
      </c>
      <c r="V40" s="7">
        <f>IF(U42=0,"- - -",U40/U42*100)</f>
        <v>0.48416380875529552</v>
      </c>
      <c r="W40" s="6">
        <v>20</v>
      </c>
      <c r="X40" s="7">
        <f>IF(W42=0,"- - -",W40/W42*100)</f>
        <v>0.69228106611284179</v>
      </c>
      <c r="Y40" s="26">
        <f t="shared" si="2"/>
        <v>1962</v>
      </c>
      <c r="Z40" s="29">
        <f>IF(Y42=0,"- - -",Y40/Y42*100)</f>
        <v>1.5515032659064669</v>
      </c>
    </row>
    <row r="41" spans="1:28" ht="15" thickBot="1" x14ac:dyDescent="0.35">
      <c r="A41" s="54" t="s">
        <v>65</v>
      </c>
      <c r="B41" s="145" t="s">
        <v>152</v>
      </c>
      <c r="C41" s="10">
        <v>0</v>
      </c>
      <c r="D41" s="7">
        <f>IF(C42=0,"- - -",C41/C42*100)</f>
        <v>0</v>
      </c>
      <c r="E41" s="6">
        <v>2</v>
      </c>
      <c r="F41" s="7">
        <f>IF(E42=0,"- - -",E41/E42*100)</f>
        <v>1.2352541535420912E-2</v>
      </c>
      <c r="G41" s="6">
        <v>2</v>
      </c>
      <c r="H41" s="7">
        <f>IF(G42=0,"- - -",G41/G42*100)</f>
        <v>8.9070989578694214E-3</v>
      </c>
      <c r="I41" s="6">
        <v>4</v>
      </c>
      <c r="J41" s="7">
        <f>IF(I42=0,"- - -",I41/I42*100)</f>
        <v>4.7681487662415062E-2</v>
      </c>
      <c r="K41" s="6">
        <v>2</v>
      </c>
      <c r="L41" s="7">
        <f>IF(K42=0,"- - -",K41/K42*100)</f>
        <v>3.1240237425804434E-2</v>
      </c>
      <c r="M41" s="6">
        <v>14</v>
      </c>
      <c r="N41" s="7">
        <f>IF(M42=0,"- - -",M41/M42*100)</f>
        <v>5.5648302726766838E-2</v>
      </c>
      <c r="O41" s="6">
        <v>0</v>
      </c>
      <c r="P41" s="7">
        <f>IF(O42=0,"- - -",O41/O42*100)</f>
        <v>0</v>
      </c>
      <c r="Q41" s="6">
        <v>0</v>
      </c>
      <c r="R41" s="7">
        <f>IF(Q42=0,"- - -",Q41/Q42*100)</f>
        <v>0</v>
      </c>
      <c r="S41" s="6">
        <v>2</v>
      </c>
      <c r="T41" s="7">
        <f>IF(S42=0,"- - -",S41/S42*100)</f>
        <v>1.6270745200130166E-2</v>
      </c>
      <c r="U41" s="6">
        <v>1</v>
      </c>
      <c r="V41" s="7">
        <f>IF(U42=0,"- - -",U41/U42*100)</f>
        <v>2.017349203147065E-2</v>
      </c>
      <c r="W41" s="6">
        <v>1</v>
      </c>
      <c r="X41" s="7">
        <f>IF(W42=0,"- - -",W41/W42*100)</f>
        <v>3.4614053305642094E-2</v>
      </c>
      <c r="Y41" s="26">
        <f t="shared" si="2"/>
        <v>28</v>
      </c>
      <c r="Z41" s="29">
        <f>IF(Y42=0,"- - -",Y41/Y42*100)</f>
        <v>2.21417387591137E-2</v>
      </c>
    </row>
    <row r="42" spans="1:28" x14ac:dyDescent="0.3">
      <c r="A42" s="161" t="s">
        <v>153</v>
      </c>
      <c r="B42" s="162"/>
      <c r="C42" s="14">
        <f>SUM(C29:C41)</f>
        <v>11848</v>
      </c>
      <c r="D42" s="15">
        <f>IF(C42=0,"- - -",C42/C42*100)</f>
        <v>100</v>
      </c>
      <c r="E42" s="16">
        <f>SUM(E29:E41)</f>
        <v>16191</v>
      </c>
      <c r="F42" s="15">
        <f>IF(E42=0,"- - -",E42/E42*100)</f>
        <v>100</v>
      </c>
      <c r="G42" s="16">
        <f>SUM(G29:G41)</f>
        <v>22454</v>
      </c>
      <c r="H42" s="15">
        <f>IF(G42=0,"- - -",G42/G42*100)</f>
        <v>100</v>
      </c>
      <c r="I42" s="16">
        <f>SUM(I29:I41)</f>
        <v>8389</v>
      </c>
      <c r="J42" s="15">
        <f>IF(I42=0,"- - -",I42/I42*100)</f>
        <v>100</v>
      </c>
      <c r="K42" s="16">
        <f>SUM(K29:K41)</f>
        <v>6402</v>
      </c>
      <c r="L42" s="15">
        <f>IF(K42=0,"- - -",K42/K42*100)</f>
        <v>100</v>
      </c>
      <c r="M42" s="16">
        <f>SUM(M29:M41)</f>
        <v>25158</v>
      </c>
      <c r="N42" s="15">
        <f>IF(M42=0,"- - -",M42/M42*100)</f>
        <v>100</v>
      </c>
      <c r="O42" s="16">
        <f>SUM(O29:O41)</f>
        <v>14129</v>
      </c>
      <c r="P42" s="15">
        <f>IF(O42=0,"- - -",O42/O42*100)</f>
        <v>100</v>
      </c>
      <c r="Q42" s="16">
        <f>SUM(Q29:Q41)</f>
        <v>1749</v>
      </c>
      <c r="R42" s="15">
        <f>IF(Q42=0,"- - -",Q42/Q42*100)</f>
        <v>100</v>
      </c>
      <c r="S42" s="16">
        <f>SUM(S29:S41)</f>
        <v>12292</v>
      </c>
      <c r="T42" s="15">
        <f>IF(S42=0,"- - -",S42/S42*100)</f>
        <v>100</v>
      </c>
      <c r="U42" s="16">
        <f>SUM(U29:U41)</f>
        <v>4957</v>
      </c>
      <c r="V42" s="15">
        <f>IF(U42=0,"- - -",U42/U42*100)</f>
        <v>100</v>
      </c>
      <c r="W42" s="16">
        <f>SUM(W29:W41)</f>
        <v>2889</v>
      </c>
      <c r="X42" s="15">
        <f>IF(W42=0,"- - -",W42/W42*100)</f>
        <v>100</v>
      </c>
      <c r="Y42" s="22">
        <f>SUM(Y29:Y41)</f>
        <v>126458</v>
      </c>
      <c r="Z42" s="23">
        <f>IF(Y42=0,"- - -",Y42/Y42*100)</f>
        <v>100</v>
      </c>
    </row>
    <row r="43" spans="1:28" ht="15" thickBot="1" x14ac:dyDescent="0.35">
      <c r="A43" s="163" t="s">
        <v>380</v>
      </c>
      <c r="B43" s="164"/>
      <c r="C43" s="18">
        <f>IF($Y42=0,"- - -",C42/$Y42*100)</f>
        <v>9.3691186006421106</v>
      </c>
      <c r="D43" s="19"/>
      <c r="E43" s="20">
        <f>IF($Y42=0,"- - -",E42/$Y42*100)</f>
        <v>12.803460437457495</v>
      </c>
      <c r="F43" s="19"/>
      <c r="G43" s="20">
        <f>IF($Y42=0,"- - -",G42/$Y42*100)</f>
        <v>17.756092932040676</v>
      </c>
      <c r="H43" s="19"/>
      <c r="I43" s="20">
        <f>IF($Y42=0,"- - -",I42/$Y42*100)</f>
        <v>6.6338230875073148</v>
      </c>
      <c r="J43" s="19"/>
      <c r="K43" s="20">
        <f>IF($Y42=0,"- - -",K42/$Y42*100)</f>
        <v>5.0625504119944962</v>
      </c>
      <c r="L43" s="19"/>
      <c r="M43" s="20">
        <f>IF($Y42=0,"- - -",M42/$Y42*100)</f>
        <v>19.894352275063657</v>
      </c>
      <c r="N43" s="19"/>
      <c r="O43" s="20">
        <f>IF($Y42=0,"- - -",O42/$Y42*100)</f>
        <v>11.172879533125622</v>
      </c>
      <c r="P43" s="19"/>
      <c r="Q43" s="20">
        <f>IF($Y42=0,"- - -",Q42/$Y42*100)</f>
        <v>1.3830678960603522</v>
      </c>
      <c r="R43" s="19"/>
      <c r="S43" s="20">
        <f>IF($Y42=0,"- - -",S42/$Y42*100)</f>
        <v>9.7202233152509123</v>
      </c>
      <c r="T43" s="19"/>
      <c r="U43" s="20">
        <f>IF($Y42=0,"- - -",U42/$Y42*100)</f>
        <v>3.9198785367473787</v>
      </c>
      <c r="V43" s="19"/>
      <c r="W43" s="20">
        <f>IF($Y42=0,"- - -",W42/$Y42*100)</f>
        <v>2.2845529741099813</v>
      </c>
      <c r="X43" s="19"/>
      <c r="Y43" s="24">
        <f>IF($Y42=0,"- - -",Y42/$Y42*100)</f>
        <v>100</v>
      </c>
      <c r="Z43" s="25"/>
    </row>
    <row r="46" spans="1:28" x14ac:dyDescent="0.3">
      <c r="A46" s="1" t="s">
        <v>167</v>
      </c>
      <c r="J46" s="48"/>
      <c r="L46" s="48"/>
    </row>
    <row r="47" spans="1:28" ht="15" thickBot="1" x14ac:dyDescent="0.35"/>
    <row r="48" spans="1:28" ht="14.4" customHeight="1" x14ac:dyDescent="0.3">
      <c r="A48" s="157" t="s">
        <v>109</v>
      </c>
      <c r="B48" s="158"/>
      <c r="C48" s="32" t="s">
        <v>184</v>
      </c>
      <c r="D48" s="33"/>
      <c r="E48" s="33" t="s">
        <v>185</v>
      </c>
      <c r="F48" s="33"/>
      <c r="G48" s="33" t="s">
        <v>170</v>
      </c>
      <c r="H48" s="33"/>
      <c r="I48" s="33" t="s">
        <v>171</v>
      </c>
      <c r="J48" s="33"/>
      <c r="K48" s="33" t="s">
        <v>172</v>
      </c>
      <c r="L48" s="33"/>
      <c r="M48" s="33" t="s">
        <v>173</v>
      </c>
      <c r="N48" s="33"/>
      <c r="O48" s="33" t="s">
        <v>174</v>
      </c>
      <c r="P48" s="33"/>
      <c r="Q48" s="33" t="s">
        <v>175</v>
      </c>
      <c r="R48" s="33"/>
      <c r="S48" s="33" t="s">
        <v>176</v>
      </c>
      <c r="T48" s="33"/>
      <c r="U48" s="33" t="s">
        <v>177</v>
      </c>
      <c r="V48" s="33"/>
      <c r="W48" s="33" t="s">
        <v>178</v>
      </c>
      <c r="X48" s="33"/>
      <c r="Y48" s="33" t="s">
        <v>179</v>
      </c>
      <c r="Z48" s="33"/>
      <c r="AA48" s="35" t="s">
        <v>153</v>
      </c>
      <c r="AB48" s="36"/>
    </row>
    <row r="49" spans="1:28" ht="15" thickBot="1" x14ac:dyDescent="0.35">
      <c r="A49" s="159"/>
      <c r="B49" s="160"/>
      <c r="C49" s="37" t="s">
        <v>154</v>
      </c>
      <c r="D49" s="38" t="s">
        <v>0</v>
      </c>
      <c r="E49" s="39" t="s">
        <v>154</v>
      </c>
      <c r="F49" s="38" t="s">
        <v>0</v>
      </c>
      <c r="G49" s="39" t="s">
        <v>154</v>
      </c>
      <c r="H49" s="38" t="s">
        <v>0</v>
      </c>
      <c r="I49" s="37" t="s">
        <v>154</v>
      </c>
      <c r="J49" s="38" t="s">
        <v>0</v>
      </c>
      <c r="K49" s="37" t="s">
        <v>154</v>
      </c>
      <c r="L49" s="38" t="s">
        <v>0</v>
      </c>
      <c r="M49" s="37" t="s">
        <v>154</v>
      </c>
      <c r="N49" s="38" t="s">
        <v>0</v>
      </c>
      <c r="O49" s="37" t="s">
        <v>154</v>
      </c>
      <c r="P49" s="38" t="s">
        <v>0</v>
      </c>
      <c r="Q49" s="37" t="s">
        <v>154</v>
      </c>
      <c r="R49" s="38" t="s">
        <v>0</v>
      </c>
      <c r="S49" s="37" t="s">
        <v>154</v>
      </c>
      <c r="T49" s="38" t="s">
        <v>0</v>
      </c>
      <c r="U49" s="37" t="s">
        <v>154</v>
      </c>
      <c r="V49" s="38" t="s">
        <v>0</v>
      </c>
      <c r="W49" s="37" t="s">
        <v>154</v>
      </c>
      <c r="X49" s="38" t="s">
        <v>0</v>
      </c>
      <c r="Y49" s="37" t="s">
        <v>154</v>
      </c>
      <c r="Z49" s="38" t="s">
        <v>0</v>
      </c>
      <c r="AA49" s="41" t="s">
        <v>154</v>
      </c>
      <c r="AB49" s="42" t="s">
        <v>0</v>
      </c>
    </row>
    <row r="50" spans="1:28" x14ac:dyDescent="0.3">
      <c r="A50" s="55" t="s">
        <v>53</v>
      </c>
      <c r="B50" s="143" t="s">
        <v>560</v>
      </c>
      <c r="C50" s="8">
        <v>6</v>
      </c>
      <c r="D50" s="5">
        <f>IF(C63=0,"- - -",C50/C63*100)</f>
        <v>1.0084033613445378</v>
      </c>
      <c r="E50" s="4">
        <v>49</v>
      </c>
      <c r="F50" s="5">
        <f>IF(E63=0,"- - -",E50/E63*100)</f>
        <v>2.1914132379248659</v>
      </c>
      <c r="G50" s="4">
        <v>148</v>
      </c>
      <c r="H50" s="5">
        <f>IF(G63=0,"- - -",G50/G63*100)</f>
        <v>3.4864546525323914</v>
      </c>
      <c r="I50" s="4">
        <v>625</v>
      </c>
      <c r="J50" s="5">
        <f>IF(I63=0,"- - -",I50/I63*100)</f>
        <v>3.6513407723316003</v>
      </c>
      <c r="K50" s="4">
        <v>1404</v>
      </c>
      <c r="L50" s="5">
        <f>IF(K63=0,"- - -",K50/K63*100)</f>
        <v>3.3265412500592331</v>
      </c>
      <c r="M50" s="4">
        <v>1168</v>
      </c>
      <c r="N50" s="5">
        <f>IF(M63=0,"- - -",M50/M63*100)</f>
        <v>3.4751562035108599</v>
      </c>
      <c r="O50" s="4">
        <v>467</v>
      </c>
      <c r="P50" s="5">
        <f>IF(O63=0,"- - -",O50/O63*100)</f>
        <v>3.1475365639954171</v>
      </c>
      <c r="Q50" s="4">
        <v>207</v>
      </c>
      <c r="R50" s="5">
        <f>IF(Q63=0,"- - -",Q50/Q63*100)</f>
        <v>3.4860222297069718</v>
      </c>
      <c r="S50" s="4">
        <v>79</v>
      </c>
      <c r="T50" s="5">
        <f>IF(S63=0,"- - -",S50/S63*100)</f>
        <v>3.7926068170907343</v>
      </c>
      <c r="U50" s="4">
        <v>30</v>
      </c>
      <c r="V50" s="5">
        <f>IF(U63=0,"- - -",U50/U63*100)</f>
        <v>3.3185840707964607</v>
      </c>
      <c r="W50" s="4">
        <v>24</v>
      </c>
      <c r="X50" s="5">
        <f>IF(W63=0,"- - -",W50/W63*100)</f>
        <v>4.3636363636363642</v>
      </c>
      <c r="Y50" s="4">
        <v>104</v>
      </c>
      <c r="Z50" s="5">
        <f>IF(Y63=0,"- - -",Y50/Y63*100)</f>
        <v>4.8666354702854475</v>
      </c>
      <c r="AA50" s="26">
        <f>C50+E50+G50+I50+K50+M50+O50+Q50+S50+U50+W50+Y50</f>
        <v>4311</v>
      </c>
      <c r="AB50" s="27">
        <f>IF(AA63=0,"- - -",AA50/AA63*100)</f>
        <v>3.4090369925192556</v>
      </c>
    </row>
    <row r="51" spans="1:28" x14ac:dyDescent="0.3">
      <c r="A51" s="52" t="s">
        <v>54</v>
      </c>
      <c r="B51" s="144" t="s">
        <v>130</v>
      </c>
      <c r="C51" s="9">
        <v>473</v>
      </c>
      <c r="D51" s="3">
        <f>IF(C63=0,"- - -",C51/C63*100)</f>
        <v>79.495798319327733</v>
      </c>
      <c r="E51" s="2">
        <v>1724</v>
      </c>
      <c r="F51" s="3">
        <f>IF(E63=0,"- - -",E51/E63*100)</f>
        <v>77.101967799642225</v>
      </c>
      <c r="G51" s="2">
        <v>3121</v>
      </c>
      <c r="H51" s="3">
        <f>IF(G63=0,"- - -",G51/G63*100)</f>
        <v>73.521790341578324</v>
      </c>
      <c r="I51" s="2">
        <v>13328</v>
      </c>
      <c r="J51" s="3">
        <f>IF(I63=0,"- - -",I51/I63*100)</f>
        <v>77.86411170181691</v>
      </c>
      <c r="K51" s="2">
        <v>35378</v>
      </c>
      <c r="L51" s="3">
        <f>IF(K63=0,"- - -",K51/K63*100)</f>
        <v>83.822205373643556</v>
      </c>
      <c r="M51" s="2">
        <v>28592</v>
      </c>
      <c r="N51" s="3">
        <f>IF(M63=0,"- - -",M51/M63*100)</f>
        <v>85.069919666765841</v>
      </c>
      <c r="O51" s="2">
        <v>12497</v>
      </c>
      <c r="P51" s="3">
        <f>IF(O63=0,"- - -",O51/O63*100)</f>
        <v>84.228617645076497</v>
      </c>
      <c r="Q51" s="2">
        <v>4948</v>
      </c>
      <c r="R51" s="3">
        <f>IF(Q63=0,"- - -",Q51/Q63*100)</f>
        <v>83.327719770966652</v>
      </c>
      <c r="S51" s="2">
        <v>1677</v>
      </c>
      <c r="T51" s="3">
        <f>IF(S63=0,"- - -",S51/S63*100)</f>
        <v>80.508881421027368</v>
      </c>
      <c r="U51" s="2">
        <v>728</v>
      </c>
      <c r="V51" s="3">
        <f>IF(U63=0,"- - -",U51/U63*100)</f>
        <v>80.530973451327441</v>
      </c>
      <c r="W51" s="2">
        <v>436</v>
      </c>
      <c r="X51" s="3">
        <f>IF(W63=0,"- - -",W51/W63*100)</f>
        <v>79.272727272727266</v>
      </c>
      <c r="Y51" s="2">
        <v>1728</v>
      </c>
      <c r="Z51" s="3">
        <f>IF(Y63=0,"- - -",Y51/Y63*100)</f>
        <v>80.861020121665888</v>
      </c>
      <c r="AA51" s="26">
        <f t="shared" ref="AA51:AA62" si="3">C51+E51+G51+I51+K51+M51+O51+Q51+S51+U51+W51+Y51</f>
        <v>104630</v>
      </c>
      <c r="AB51" s="29">
        <f>IF(AA63=0,"- - -",AA51/AA63*100)</f>
        <v>82.738933084502364</v>
      </c>
    </row>
    <row r="52" spans="1:28" x14ac:dyDescent="0.3">
      <c r="A52" s="52" t="s">
        <v>55</v>
      </c>
      <c r="B52" s="144" t="s">
        <v>133</v>
      </c>
      <c r="C52" s="9">
        <v>2</v>
      </c>
      <c r="D52" s="3">
        <f>IF(C63=0,"- - -",C52/C63*100)</f>
        <v>0.33613445378151263</v>
      </c>
      <c r="E52" s="2">
        <v>5</v>
      </c>
      <c r="F52" s="3">
        <f>IF(E63=0,"- - -",E52/E63*100)</f>
        <v>0.22361359570661896</v>
      </c>
      <c r="G52" s="2">
        <v>8</v>
      </c>
      <c r="H52" s="3">
        <f>IF(G63=0,"- - -",G52/G63*100)</f>
        <v>0.18845700824499412</v>
      </c>
      <c r="I52" s="2">
        <v>30</v>
      </c>
      <c r="J52" s="3">
        <f>IF(I63=0,"- - -",I52/I63*100)</f>
        <v>0.17526435707191679</v>
      </c>
      <c r="K52" s="2">
        <v>64</v>
      </c>
      <c r="L52" s="3">
        <f>IF(K63=0,"- - -",K52/K63*100)</f>
        <v>0.15163720797990807</v>
      </c>
      <c r="M52" s="2">
        <v>59</v>
      </c>
      <c r="N52" s="3">
        <f>IF(M63=0,"- - -",M52/M63*100)</f>
        <v>0.17554299315679858</v>
      </c>
      <c r="O52" s="2">
        <v>16</v>
      </c>
      <c r="P52" s="3">
        <f>IF(O63=0,"- - -",O52/O63*100)</f>
        <v>0.10783851182853676</v>
      </c>
      <c r="Q52" s="2">
        <v>6</v>
      </c>
      <c r="R52" s="3">
        <f>IF(Q63=0,"- - -",Q52/Q63*100)</f>
        <v>0.10104412260020208</v>
      </c>
      <c r="S52" s="2">
        <v>7</v>
      </c>
      <c r="T52" s="3">
        <f>IF(S63=0,"- - -",S52/S63*100)</f>
        <v>0.33605376860297648</v>
      </c>
      <c r="U52" s="2">
        <v>0</v>
      </c>
      <c r="V52" s="3">
        <f>IF(U63=0,"- - -",U52/U63*100)</f>
        <v>0</v>
      </c>
      <c r="W52" s="2">
        <v>0</v>
      </c>
      <c r="X52" s="3">
        <f>IF(W63=0,"- - -",W52/W63*100)</f>
        <v>0</v>
      </c>
      <c r="Y52" s="2">
        <v>3</v>
      </c>
      <c r="Z52" s="3">
        <f>IF(Y63=0,"- - -",Y52/Y63*100)</f>
        <v>0.14038371548900327</v>
      </c>
      <c r="AA52" s="26">
        <f t="shared" si="3"/>
        <v>200</v>
      </c>
      <c r="AB52" s="29">
        <f>IF(AA63=0,"- - -",AA52/AA63*100)</f>
        <v>0.15815527685081213</v>
      </c>
    </row>
    <row r="53" spans="1:28" x14ac:dyDescent="0.3">
      <c r="A53" s="52" t="s">
        <v>56</v>
      </c>
      <c r="B53" s="144" t="s">
        <v>135</v>
      </c>
      <c r="C53" s="9">
        <v>7</v>
      </c>
      <c r="D53" s="3">
        <f>IF(C63=0,"- - -",C53/C63*100)</f>
        <v>1.1764705882352942</v>
      </c>
      <c r="E53" s="2">
        <v>22</v>
      </c>
      <c r="F53" s="3">
        <f>IF(E63=0,"- - -",E53/E63*100)</f>
        <v>0.98389982110912344</v>
      </c>
      <c r="G53" s="2">
        <v>33</v>
      </c>
      <c r="H53" s="3">
        <f>IF(G63=0,"- - -",G53/G63*100)</f>
        <v>0.77738515901060079</v>
      </c>
      <c r="I53" s="2">
        <v>196</v>
      </c>
      <c r="J53" s="3">
        <f>IF(I63=0,"- - -",I53/I63*100)</f>
        <v>1.1450604662031898</v>
      </c>
      <c r="K53" s="2">
        <v>503</v>
      </c>
      <c r="L53" s="3">
        <f>IF(K63=0,"- - -",K53/K63*100)</f>
        <v>1.1917736814670901</v>
      </c>
      <c r="M53" s="2">
        <v>369</v>
      </c>
      <c r="N53" s="3">
        <f>IF(M63=0,"- - -",M53/M63*100)</f>
        <v>1.0978875334721809</v>
      </c>
      <c r="O53" s="2">
        <v>168</v>
      </c>
      <c r="P53" s="3">
        <f>IF(O63=0,"- - -",O53/O63*100)</f>
        <v>1.1323043741996359</v>
      </c>
      <c r="Q53" s="2">
        <v>66</v>
      </c>
      <c r="R53" s="3">
        <f>IF(Q63=0,"- - -",Q53/Q63*100)</f>
        <v>1.1114853486022231</v>
      </c>
      <c r="S53" s="2">
        <v>16</v>
      </c>
      <c r="T53" s="3">
        <f>IF(S63=0,"- - -",S53/S63*100)</f>
        <v>0.7681228996639462</v>
      </c>
      <c r="U53" s="2">
        <v>14</v>
      </c>
      <c r="V53" s="3">
        <f>IF(U63=0,"- - -",U53/U63*100)</f>
        <v>1.5486725663716814</v>
      </c>
      <c r="W53" s="2">
        <v>9</v>
      </c>
      <c r="X53" s="3">
        <f>IF(W63=0,"- - -",W53/W63*100)</f>
        <v>1.6363636363636365</v>
      </c>
      <c r="Y53" s="2">
        <v>25</v>
      </c>
      <c r="Z53" s="3">
        <f>IF(Y63=0,"- - -",Y53/Y63*100)</f>
        <v>1.169864295741694</v>
      </c>
      <c r="AA53" s="26">
        <f t="shared" si="3"/>
        <v>1428</v>
      </c>
      <c r="AB53" s="29">
        <f>IF(AA63=0,"- - -",AA53/AA63*100)</f>
        <v>1.1292286767147985</v>
      </c>
    </row>
    <row r="54" spans="1:28" x14ac:dyDescent="0.3">
      <c r="A54" s="52" t="s">
        <v>57</v>
      </c>
      <c r="B54" s="144" t="s">
        <v>280</v>
      </c>
      <c r="C54" s="9">
        <v>0</v>
      </c>
      <c r="D54" s="3">
        <f>IF(C63=0,"- - -",C54/C63*100)</f>
        <v>0</v>
      </c>
      <c r="E54" s="2">
        <v>6</v>
      </c>
      <c r="F54" s="3">
        <f>IF(E63=0,"- - -",E54/E63*100)</f>
        <v>0.26833631484794274</v>
      </c>
      <c r="G54" s="2">
        <v>8</v>
      </c>
      <c r="H54" s="3">
        <f>IF(G63=0,"- - -",G54/G63*100)</f>
        <v>0.18845700824499412</v>
      </c>
      <c r="I54" s="2">
        <v>29</v>
      </c>
      <c r="J54" s="3">
        <f>IF(I63=0,"- - -",I54/I63*100)</f>
        <v>0.16942221183618625</v>
      </c>
      <c r="K54" s="2">
        <v>35</v>
      </c>
      <c r="L54" s="3">
        <f>IF(K63=0,"- - -",K54/K63*100)</f>
        <v>8.2926598114012234E-2</v>
      </c>
      <c r="M54" s="2">
        <v>32</v>
      </c>
      <c r="N54" s="3">
        <f>IF(M63=0,"- - -",M54/M63*100)</f>
        <v>9.5209759000297531E-2</v>
      </c>
      <c r="O54" s="2">
        <v>11</v>
      </c>
      <c r="P54" s="3">
        <f>IF(O63=0,"- - -",O54/O63*100)</f>
        <v>7.4138976882119026E-2</v>
      </c>
      <c r="Q54" s="2">
        <v>6</v>
      </c>
      <c r="R54" s="3">
        <f>IF(Q63=0,"- - -",Q54/Q63*100)</f>
        <v>0.10104412260020208</v>
      </c>
      <c r="S54" s="2">
        <v>3</v>
      </c>
      <c r="T54" s="3">
        <f>IF(S63=0,"- - -",S54/S63*100)</f>
        <v>0.14402304368698993</v>
      </c>
      <c r="U54" s="2">
        <v>1</v>
      </c>
      <c r="V54" s="3">
        <f>IF(U63=0,"- - -",U54/U63*100)</f>
        <v>0.11061946902654868</v>
      </c>
      <c r="W54" s="2">
        <v>0</v>
      </c>
      <c r="X54" s="3">
        <f>IF(W63=0,"- - -",W54/W63*100)</f>
        <v>0</v>
      </c>
      <c r="Y54" s="2">
        <v>1</v>
      </c>
      <c r="Z54" s="3">
        <f>IF(Y63=0,"- - -",Y54/Y63*100)</f>
        <v>4.6794571829667758E-2</v>
      </c>
      <c r="AA54" s="26">
        <f t="shared" si="3"/>
        <v>132</v>
      </c>
      <c r="AB54" s="29">
        <f>IF(AA63=0,"- - -",AA54/AA63*100)</f>
        <v>0.10438248272153601</v>
      </c>
    </row>
    <row r="55" spans="1:28" x14ac:dyDescent="0.3">
      <c r="A55" s="52" t="s">
        <v>58</v>
      </c>
      <c r="B55" s="144" t="s">
        <v>139</v>
      </c>
      <c r="C55" s="9">
        <v>0</v>
      </c>
      <c r="D55" s="3">
        <f>IF(C63=0,"- - -",C55/C63*100)</f>
        <v>0</v>
      </c>
      <c r="E55" s="2">
        <v>0</v>
      </c>
      <c r="F55" s="3">
        <f>IF(E63=0,"- - -",E55/E63*100)</f>
        <v>0</v>
      </c>
      <c r="G55" s="2">
        <v>0</v>
      </c>
      <c r="H55" s="3">
        <f>IF(G63=0,"- - -",G55/G63*100)</f>
        <v>0</v>
      </c>
      <c r="I55" s="2">
        <v>3</v>
      </c>
      <c r="J55" s="3">
        <f>IF(I63=0,"- - -",I55/I63*100)</f>
        <v>1.752643570719168E-2</v>
      </c>
      <c r="K55" s="2">
        <v>11</v>
      </c>
      <c r="L55" s="3">
        <f>IF(K63=0,"- - -",K55/K63*100)</f>
        <v>2.6062645121546699E-2</v>
      </c>
      <c r="M55" s="2">
        <v>4</v>
      </c>
      <c r="N55" s="3">
        <f>IF(M63=0,"- - -",M55/M63*100)</f>
        <v>1.1901219875037191E-2</v>
      </c>
      <c r="O55" s="2">
        <v>2</v>
      </c>
      <c r="P55" s="3">
        <f>IF(O63=0,"- - -",O55/O63*100)</f>
        <v>1.3479813978567096E-2</v>
      </c>
      <c r="Q55" s="2">
        <v>1</v>
      </c>
      <c r="R55" s="3">
        <f>IF(Q63=0,"- - -",Q55/Q63*100)</f>
        <v>1.6840687100033683E-2</v>
      </c>
      <c r="S55" s="2">
        <v>2</v>
      </c>
      <c r="T55" s="3">
        <f>IF(S63=0,"- - -",S55/S63*100)</f>
        <v>9.6015362457993275E-2</v>
      </c>
      <c r="U55" s="2">
        <v>0</v>
      </c>
      <c r="V55" s="3">
        <f>IF(U63=0,"- - -",U55/U63*100)</f>
        <v>0</v>
      </c>
      <c r="W55" s="2">
        <v>0</v>
      </c>
      <c r="X55" s="3">
        <f>IF(W63=0,"- - -",W55/W63*100)</f>
        <v>0</v>
      </c>
      <c r="Y55" s="2">
        <v>1</v>
      </c>
      <c r="Z55" s="3">
        <f>IF(Y63=0,"- - -",Y55/Y63*100)</f>
        <v>4.6794571829667758E-2</v>
      </c>
      <c r="AA55" s="26">
        <f t="shared" si="3"/>
        <v>24</v>
      </c>
      <c r="AB55" s="29">
        <f>IF(AA63=0,"- - -",AA55/AA63*100)</f>
        <v>1.8978633222097457E-2</v>
      </c>
    </row>
    <row r="56" spans="1:28" x14ac:dyDescent="0.3">
      <c r="A56" s="52" t="s">
        <v>59</v>
      </c>
      <c r="B56" s="144" t="s">
        <v>141</v>
      </c>
      <c r="C56" s="9">
        <v>44</v>
      </c>
      <c r="D56" s="3">
        <f>IF(C63=0,"- - -",C56/C63*100)</f>
        <v>7.3949579831932777</v>
      </c>
      <c r="E56" s="2">
        <v>136</v>
      </c>
      <c r="F56" s="3">
        <f>IF(E63=0,"- - -",E56/E63*100)</f>
        <v>6.0822898032200357</v>
      </c>
      <c r="G56" s="2">
        <v>115</v>
      </c>
      <c r="H56" s="3">
        <f>IF(G63=0,"- - -",G56/G63*100)</f>
        <v>2.7090694935217905</v>
      </c>
      <c r="I56" s="2">
        <v>170</v>
      </c>
      <c r="J56" s="3">
        <f>IF(I63=0,"- - -",I56/I63*100)</f>
        <v>0.99316469007419517</v>
      </c>
      <c r="K56" s="2">
        <v>329</v>
      </c>
      <c r="L56" s="3">
        <f>IF(K63=0,"- - -",K56/K63*100)</f>
        <v>0.77951002227171495</v>
      </c>
      <c r="M56" s="2">
        <v>240</v>
      </c>
      <c r="N56" s="3">
        <f>IF(M63=0,"- - -",M56/M63*100)</f>
        <v>0.71407319250223145</v>
      </c>
      <c r="O56" s="2">
        <v>150</v>
      </c>
      <c r="P56" s="3">
        <f>IF(O63=0,"- - -",O56/O63*100)</f>
        <v>1.0109860483925321</v>
      </c>
      <c r="Q56" s="2">
        <v>54</v>
      </c>
      <c r="R56" s="3">
        <f>IF(Q63=0,"- - -",Q56/Q63*100)</f>
        <v>0.9093971034018189</v>
      </c>
      <c r="S56" s="2">
        <v>20</v>
      </c>
      <c r="T56" s="3">
        <f>IF(S63=0,"- - -",S56/S63*100)</f>
        <v>0.96015362457993281</v>
      </c>
      <c r="U56" s="2">
        <v>9</v>
      </c>
      <c r="V56" s="3">
        <f>IF(U63=0,"- - -",U56/U63*100)</f>
        <v>0.99557522123893805</v>
      </c>
      <c r="W56" s="2">
        <v>4</v>
      </c>
      <c r="X56" s="3">
        <f>IF(W63=0,"- - -",W56/W63*100)</f>
        <v>0.72727272727272729</v>
      </c>
      <c r="Y56" s="2">
        <v>23</v>
      </c>
      <c r="Z56" s="3">
        <f>IF(Y63=0,"- - -",Y56/Y63*100)</f>
        <v>1.0762751520823586</v>
      </c>
      <c r="AA56" s="26">
        <f t="shared" si="3"/>
        <v>1294</v>
      </c>
      <c r="AB56" s="29">
        <f>IF(AA63=0,"- - -",AA56/AA63*100)</f>
        <v>1.0232646412247546</v>
      </c>
    </row>
    <row r="57" spans="1:28" x14ac:dyDescent="0.3">
      <c r="A57" s="52" t="s">
        <v>60</v>
      </c>
      <c r="B57" s="144" t="s">
        <v>281</v>
      </c>
      <c r="C57" s="9">
        <v>12</v>
      </c>
      <c r="D57" s="3">
        <f>IF(C63=0,"- - -",C57/C63*100)</f>
        <v>2.0168067226890756</v>
      </c>
      <c r="E57" s="2">
        <v>80</v>
      </c>
      <c r="F57" s="3">
        <f>IF(E63=0,"- - -",E57/E63*100)</f>
        <v>3.5778175313059033</v>
      </c>
      <c r="G57" s="2">
        <v>181</v>
      </c>
      <c r="H57" s="3">
        <f>IF(G63=0,"- - -",G57/G63*100)</f>
        <v>4.2638398115429919</v>
      </c>
      <c r="I57" s="2">
        <v>676</v>
      </c>
      <c r="J57" s="3">
        <f>IF(I63=0,"- - -",I57/I63*100)</f>
        <v>3.9492901793538584</v>
      </c>
      <c r="K57" s="2">
        <v>1233</v>
      </c>
      <c r="L57" s="3">
        <f>IF(K63=0,"- - -",K57/K63*100)</f>
        <v>2.9213855849879162</v>
      </c>
      <c r="M57" s="2">
        <v>918</v>
      </c>
      <c r="N57" s="3">
        <f>IF(M63=0,"- - -",M57/M63*100)</f>
        <v>2.7313299613210353</v>
      </c>
      <c r="O57" s="2">
        <v>397</v>
      </c>
      <c r="P57" s="3">
        <f>IF(O63=0,"- - -",O57/O63*100)</f>
        <v>2.6757430747455686</v>
      </c>
      <c r="Q57" s="2">
        <v>131</v>
      </c>
      <c r="R57" s="3">
        <f>IF(Q63=0,"- - -",Q57/Q63*100)</f>
        <v>2.2061300101044123</v>
      </c>
      <c r="S57" s="2">
        <v>55</v>
      </c>
      <c r="T57" s="3">
        <f>IF(S63=0,"- - -",S57/S63*100)</f>
        <v>2.6404224675948154</v>
      </c>
      <c r="U57" s="2">
        <v>31</v>
      </c>
      <c r="V57" s="3">
        <f>IF(U63=0,"- - -",U57/U63*100)</f>
        <v>3.4292035398230087</v>
      </c>
      <c r="W57" s="2">
        <v>17</v>
      </c>
      <c r="X57" s="3">
        <f>IF(W63=0,"- - -",W57/W63*100)</f>
        <v>3.0909090909090908</v>
      </c>
      <c r="Y57" s="2">
        <v>68</v>
      </c>
      <c r="Z57" s="3">
        <f>IF(Y63=0,"- - -",Y57/Y63*100)</f>
        <v>3.1820308844174074</v>
      </c>
      <c r="AA57" s="26">
        <f t="shared" si="3"/>
        <v>3799</v>
      </c>
      <c r="AB57" s="29">
        <f>IF(AA63=0,"- - -",AA57/AA63*100)</f>
        <v>3.004159483781176</v>
      </c>
    </row>
    <row r="58" spans="1:28" x14ac:dyDescent="0.3">
      <c r="A58" s="52" t="s">
        <v>61</v>
      </c>
      <c r="B58" s="144" t="s">
        <v>144</v>
      </c>
      <c r="C58" s="9">
        <v>11</v>
      </c>
      <c r="D58" s="3">
        <f>IF(C63=0,"- - -",C58/C63*100)</f>
        <v>1.8487394957983194</v>
      </c>
      <c r="E58" s="2">
        <v>84</v>
      </c>
      <c r="F58" s="3">
        <f>IF(E63=0,"- - -",E58/E63*100)</f>
        <v>3.7567084078711988</v>
      </c>
      <c r="G58" s="2">
        <v>188</v>
      </c>
      <c r="H58" s="3">
        <f>IF(G63=0,"- - -",G58/G63*100)</f>
        <v>4.428739693757362</v>
      </c>
      <c r="I58" s="2">
        <v>398</v>
      </c>
      <c r="J58" s="3">
        <f>IF(I63=0,"- - -",I58/I63*100)</f>
        <v>2.3251738038207628</v>
      </c>
      <c r="K58" s="2">
        <v>518</v>
      </c>
      <c r="L58" s="3">
        <f>IF(K63=0,"- - -",K58/K63*100)</f>
        <v>1.2273136520873811</v>
      </c>
      <c r="M58" s="2">
        <v>332</v>
      </c>
      <c r="N58" s="3">
        <f>IF(M63=0,"- - -",M58/M63*100)</f>
        <v>0.98780124962808691</v>
      </c>
      <c r="O58" s="2">
        <v>150</v>
      </c>
      <c r="P58" s="3">
        <f>IF(O63=0,"- - -",O58/O63*100)</f>
        <v>1.0109860483925321</v>
      </c>
      <c r="Q58" s="2">
        <v>72</v>
      </c>
      <c r="R58" s="3">
        <f>IF(Q63=0,"- - -",Q58/Q63*100)</f>
        <v>1.212529471202425</v>
      </c>
      <c r="S58" s="2">
        <v>35</v>
      </c>
      <c r="T58" s="3">
        <f>IF(S63=0,"- - -",S58/S63*100)</f>
        <v>1.6802688430148822</v>
      </c>
      <c r="U58" s="2">
        <v>14</v>
      </c>
      <c r="V58" s="3">
        <f>IF(U63=0,"- - -",U58/U63*100)</f>
        <v>1.5486725663716814</v>
      </c>
      <c r="W58" s="2">
        <v>3</v>
      </c>
      <c r="X58" s="3">
        <f>IF(W63=0,"- - -",W58/W63*100)</f>
        <v>0.54545454545454553</v>
      </c>
      <c r="Y58" s="2">
        <v>15</v>
      </c>
      <c r="Z58" s="3">
        <f>IF(Y63=0,"- - -",Y58/Y63*100)</f>
        <v>0.7019185774450164</v>
      </c>
      <c r="AA58" s="26">
        <f t="shared" si="3"/>
        <v>1820</v>
      </c>
      <c r="AB58" s="29">
        <f>IF(AA63=0,"- - -",AA58/AA63*100)</f>
        <v>1.4392130193423902</v>
      </c>
    </row>
    <row r="59" spans="1:28" x14ac:dyDescent="0.3">
      <c r="A59" s="52" t="s">
        <v>62</v>
      </c>
      <c r="B59" s="144" t="s">
        <v>146</v>
      </c>
      <c r="C59" s="9">
        <v>19</v>
      </c>
      <c r="D59" s="3">
        <f>IF(C63=0,"- - -",C59/C63*100)</f>
        <v>3.1932773109243695</v>
      </c>
      <c r="E59" s="2">
        <v>75</v>
      </c>
      <c r="F59" s="3">
        <f>IF(E63=0,"- - -",E59/E63*100)</f>
        <v>3.3542039355992843</v>
      </c>
      <c r="G59" s="2">
        <v>280</v>
      </c>
      <c r="H59" s="3">
        <f>IF(G63=0,"- - -",G59/G63*100)</f>
        <v>6.5959952885747937</v>
      </c>
      <c r="I59" s="2">
        <v>1150</v>
      </c>
      <c r="J59" s="3">
        <f>IF(I63=0,"- - -",I59/I63*100)</f>
        <v>6.7184670210901434</v>
      </c>
      <c r="K59" s="2">
        <v>1943</v>
      </c>
      <c r="L59" s="3">
        <f>IF(K63=0,"- - -",K59/K63*100)</f>
        <v>4.6036108610150217</v>
      </c>
      <c r="M59" s="2">
        <v>1281</v>
      </c>
      <c r="N59" s="3">
        <f>IF(M63=0,"- - -",M59/M63*100)</f>
        <v>3.8113656649806607</v>
      </c>
      <c r="O59" s="2">
        <v>666</v>
      </c>
      <c r="P59" s="3">
        <f>IF(O63=0,"- - -",O59/O63*100)</f>
        <v>4.4887780548628431</v>
      </c>
      <c r="Q59" s="2">
        <v>311</v>
      </c>
      <c r="R59" s="3">
        <f>IF(Q63=0,"- - -",Q59/Q63*100)</f>
        <v>5.2374536881104747</v>
      </c>
      <c r="S59" s="2">
        <v>134</v>
      </c>
      <c r="T59" s="3">
        <f>IF(S63=0,"- - -",S59/S63*100)</f>
        <v>6.4330292846855501</v>
      </c>
      <c r="U59" s="2">
        <v>47</v>
      </c>
      <c r="V59" s="3">
        <f>IF(U63=0,"- - -",U59/U63*100)</f>
        <v>5.1991150442477876</v>
      </c>
      <c r="W59" s="2">
        <v>43</v>
      </c>
      <c r="X59" s="3">
        <f>IF(W63=0,"- - -",W59/W63*100)</f>
        <v>7.8181818181818183</v>
      </c>
      <c r="Y59" s="2">
        <v>116</v>
      </c>
      <c r="Z59" s="3">
        <f>IF(Y63=0,"- - -",Y59/Y63*100)</f>
        <v>5.4281703322414598</v>
      </c>
      <c r="AA59" s="26">
        <f t="shared" si="3"/>
        <v>6065</v>
      </c>
      <c r="AB59" s="29">
        <f>IF(AA63=0,"- - -",AA59/AA63*100)</f>
        <v>4.7960587705008777</v>
      </c>
    </row>
    <row r="60" spans="1:28" x14ac:dyDescent="0.3">
      <c r="A60" s="53" t="s">
        <v>63</v>
      </c>
      <c r="B60" s="145" t="s">
        <v>148</v>
      </c>
      <c r="C60" s="10">
        <v>6</v>
      </c>
      <c r="D60" s="7">
        <f>IF(C63=0,"- - -",C60/C63*100)</f>
        <v>1.0084033613445378</v>
      </c>
      <c r="E60" s="6">
        <v>6</v>
      </c>
      <c r="F60" s="7">
        <f>IF(E63=0,"- - -",E60/E63*100)</f>
        <v>0.26833631484794274</v>
      </c>
      <c r="G60" s="6">
        <v>25</v>
      </c>
      <c r="H60" s="7">
        <f>IF(G63=0,"- - -",G60/G63*100)</f>
        <v>0.58892815076560656</v>
      </c>
      <c r="I60" s="6">
        <v>109</v>
      </c>
      <c r="J60" s="7">
        <f>IF(I63=0,"- - -",I60/I63*100)</f>
        <v>0.63679383069463102</v>
      </c>
      <c r="K60" s="6">
        <v>230</v>
      </c>
      <c r="L60" s="7">
        <f>IF(K63=0,"- - -",K60/K63*100)</f>
        <v>0.5449462161777946</v>
      </c>
      <c r="M60" s="6">
        <v>210</v>
      </c>
      <c r="N60" s="7">
        <f>IF(M63=0,"- - -",M60/M63*100)</f>
        <v>0.62481404343945257</v>
      </c>
      <c r="O60" s="6">
        <v>98</v>
      </c>
      <c r="P60" s="7">
        <f>IF(O63=0,"- - -",O60/O63*100)</f>
        <v>0.66051088494978771</v>
      </c>
      <c r="Q60" s="6">
        <v>33</v>
      </c>
      <c r="R60" s="7">
        <f>IF(Q63=0,"- - -",Q60/Q63*100)</f>
        <v>0.55574267430111157</v>
      </c>
      <c r="S60" s="6">
        <v>16</v>
      </c>
      <c r="T60" s="7">
        <f>IF(S63=0,"- - -",S60/S63*100)</f>
        <v>0.7681228996639462</v>
      </c>
      <c r="U60" s="6">
        <v>12</v>
      </c>
      <c r="V60" s="7">
        <f>IF(U63=0,"- - -",U60/U63*100)</f>
        <v>1.3274336283185841</v>
      </c>
      <c r="W60" s="6">
        <v>3</v>
      </c>
      <c r="X60" s="7">
        <f>IF(W63=0,"- - -",W60/W63*100)</f>
        <v>0.54545454545454553</v>
      </c>
      <c r="Y60" s="6">
        <v>17</v>
      </c>
      <c r="Z60" s="7">
        <f>IF(Y63=0,"- - -",Y60/Y63*100)</f>
        <v>0.79550772110435186</v>
      </c>
      <c r="AA60" s="26">
        <f t="shared" si="3"/>
        <v>765</v>
      </c>
      <c r="AB60" s="29">
        <f>IF(AA63=0,"- - -",AA60/AA63*100)</f>
        <v>0.60494393395435631</v>
      </c>
    </row>
    <row r="61" spans="1:28" x14ac:dyDescent="0.3">
      <c r="A61" s="53" t="s">
        <v>64</v>
      </c>
      <c r="B61" s="145" t="s">
        <v>150</v>
      </c>
      <c r="C61" s="10">
        <v>15</v>
      </c>
      <c r="D61" s="7">
        <f>IF(C63=0,"- - -",C61/C63*100)</f>
        <v>2.5210084033613445</v>
      </c>
      <c r="E61" s="6">
        <v>48</v>
      </c>
      <c r="F61" s="7">
        <f>IF(E63=0,"- - -",E61/E63*100)</f>
        <v>2.1466905187835419</v>
      </c>
      <c r="G61" s="6">
        <v>136</v>
      </c>
      <c r="H61" s="7">
        <f>IF(G63=0,"- - -",G61/G63*100)</f>
        <v>3.2037691401649</v>
      </c>
      <c r="I61" s="6">
        <v>398</v>
      </c>
      <c r="J61" s="7">
        <f>IF(I63=0,"- - -",I61/I63*100)</f>
        <v>2.3251738038207628</v>
      </c>
      <c r="K61" s="6">
        <v>551</v>
      </c>
      <c r="L61" s="7">
        <f>IF(K63=0,"- - -",K61/K63*100)</f>
        <v>1.3055015874520211</v>
      </c>
      <c r="M61" s="6">
        <v>399</v>
      </c>
      <c r="N61" s="7">
        <f>IF(M63=0,"- - -",M61/M63*100)</f>
        <v>1.1871466825349599</v>
      </c>
      <c r="O61" s="6">
        <v>213</v>
      </c>
      <c r="P61" s="7">
        <f>IF(O63=0,"- - -",O61/O63*100)</f>
        <v>1.4356001887173957</v>
      </c>
      <c r="Q61" s="6">
        <v>99</v>
      </c>
      <c r="R61" s="7">
        <f>IF(Q63=0,"- - -",Q61/Q63*100)</f>
        <v>1.6672280229033345</v>
      </c>
      <c r="S61" s="6">
        <v>38</v>
      </c>
      <c r="T61" s="7">
        <f>IF(S63=0,"- - -",S61/S63*100)</f>
        <v>1.8242918867018725</v>
      </c>
      <c r="U61" s="6">
        <v>18</v>
      </c>
      <c r="V61" s="7">
        <f>IF(U63=0,"- - -",U61/U63*100)</f>
        <v>1.9911504424778761</v>
      </c>
      <c r="W61" s="6">
        <v>11</v>
      </c>
      <c r="X61" s="7">
        <f>IF(W63=0,"- - -",W61/W63*100)</f>
        <v>2</v>
      </c>
      <c r="Y61" s="6">
        <v>36</v>
      </c>
      <c r="Z61" s="7">
        <f>IF(Y63=0,"- - -",Y61/Y63*100)</f>
        <v>1.6846045858680394</v>
      </c>
      <c r="AA61" s="26">
        <f t="shared" si="3"/>
        <v>1962</v>
      </c>
      <c r="AB61" s="29">
        <f>IF(AA63=0,"- - -",AA61/AA63*100)</f>
        <v>1.5515032659064669</v>
      </c>
    </row>
    <row r="62" spans="1:28" ht="15" thickBot="1" x14ac:dyDescent="0.35">
      <c r="A62" s="54" t="s">
        <v>65</v>
      </c>
      <c r="B62" s="145" t="s">
        <v>152</v>
      </c>
      <c r="C62" s="10">
        <v>0</v>
      </c>
      <c r="D62" s="7">
        <f>IF(C63=0,"- - -",C62/C63*100)</f>
        <v>0</v>
      </c>
      <c r="E62" s="6">
        <v>1</v>
      </c>
      <c r="F62" s="7">
        <f>IF(E63=0,"- - -",E62/E63*100)</f>
        <v>4.4722719141323794E-2</v>
      </c>
      <c r="G62" s="6">
        <v>2</v>
      </c>
      <c r="H62" s="7">
        <f>IF(G63=0,"- - -",G62/G63*100)</f>
        <v>4.7114252061248529E-2</v>
      </c>
      <c r="I62" s="6">
        <v>5</v>
      </c>
      <c r="J62" s="7">
        <f>IF(I63=0,"- - -",I62/I63*100)</f>
        <v>2.92107261786528E-2</v>
      </c>
      <c r="K62" s="6">
        <v>7</v>
      </c>
      <c r="L62" s="7">
        <f>IF(K63=0,"- - -",K62/K63*100)</f>
        <v>1.6585319622802446E-2</v>
      </c>
      <c r="M62" s="6">
        <v>6</v>
      </c>
      <c r="N62" s="7">
        <f>IF(M63=0,"- - -",M62/M63*100)</f>
        <v>1.7851829812555786E-2</v>
      </c>
      <c r="O62" s="6">
        <v>2</v>
      </c>
      <c r="P62" s="7">
        <f>IF(O63=0,"- - -",O62/O63*100)</f>
        <v>1.3479813978567096E-2</v>
      </c>
      <c r="Q62" s="6">
        <v>4</v>
      </c>
      <c r="R62" s="7">
        <f>IF(Q63=0,"- - -",Q62/Q63*100)</f>
        <v>6.7362748400134731E-2</v>
      </c>
      <c r="S62" s="6">
        <v>1</v>
      </c>
      <c r="T62" s="7">
        <f>IF(S63=0,"- - -",S62/S63*100)</f>
        <v>4.8007681228996638E-2</v>
      </c>
      <c r="U62" s="6">
        <v>0</v>
      </c>
      <c r="V62" s="7">
        <f>IF(U63=0,"- - -",U62/U63*100)</f>
        <v>0</v>
      </c>
      <c r="W62" s="6">
        <v>0</v>
      </c>
      <c r="X62" s="7">
        <f>IF(W63=0,"- - -",W62/W63*100)</f>
        <v>0</v>
      </c>
      <c r="Y62" s="6">
        <v>0</v>
      </c>
      <c r="Z62" s="7">
        <f>IF(Y63=0,"- - -",Y62/Y63*100)</f>
        <v>0</v>
      </c>
      <c r="AA62" s="26">
        <f t="shared" si="3"/>
        <v>28</v>
      </c>
      <c r="AB62" s="29">
        <f>IF(AA63=0,"- - -",AA62/AA63*100)</f>
        <v>2.21417387591137E-2</v>
      </c>
    </row>
    <row r="63" spans="1:28" x14ac:dyDescent="0.3">
      <c r="A63" s="161" t="s">
        <v>153</v>
      </c>
      <c r="B63" s="162"/>
      <c r="C63" s="14">
        <f>SUM(C50:C62)</f>
        <v>595</v>
      </c>
      <c r="D63" s="15">
        <f>IF(C63=0,"- - -",C63/C63*100)</f>
        <v>100</v>
      </c>
      <c r="E63" s="16">
        <f>SUM(E50:E62)</f>
        <v>2236</v>
      </c>
      <c r="F63" s="15">
        <f>IF(E63=0,"- - -",E63/E63*100)</f>
        <v>100</v>
      </c>
      <c r="G63" s="16">
        <f>SUM(G50:G62)</f>
        <v>4245</v>
      </c>
      <c r="H63" s="15">
        <f>IF(G63=0,"- - -",G63/G63*100)</f>
        <v>100</v>
      </c>
      <c r="I63" s="16">
        <f>SUM(I50:I62)</f>
        <v>17117</v>
      </c>
      <c r="J63" s="15">
        <f>IF(I63=0,"- - -",I63/I63*100)</f>
        <v>100</v>
      </c>
      <c r="K63" s="16">
        <f>SUM(K50:K62)</f>
        <v>42206</v>
      </c>
      <c r="L63" s="15">
        <f>IF(K63=0,"- - -",K63/K63*100)</f>
        <v>100</v>
      </c>
      <c r="M63" s="16">
        <f>SUM(M50:M62)</f>
        <v>33610</v>
      </c>
      <c r="N63" s="15">
        <f>IF(M63=0,"- - -",M63/M63*100)</f>
        <v>100</v>
      </c>
      <c r="O63" s="16">
        <f>SUM(O50:O62)</f>
        <v>14837</v>
      </c>
      <c r="P63" s="15">
        <f>IF(O63=0,"- - -",O63/O63*100)</f>
        <v>100</v>
      </c>
      <c r="Q63" s="16">
        <f>SUM(Q50:Q62)</f>
        <v>5938</v>
      </c>
      <c r="R63" s="15">
        <f>IF(Q63=0,"- - -",Q63/Q63*100)</f>
        <v>100</v>
      </c>
      <c r="S63" s="16">
        <f>SUM(S50:S62)</f>
        <v>2083</v>
      </c>
      <c r="T63" s="15">
        <f>IF(S63=0,"- - -",S63/S63*100)</f>
        <v>100</v>
      </c>
      <c r="U63" s="16">
        <f>SUM(U50:U62)</f>
        <v>904</v>
      </c>
      <c r="V63" s="15">
        <f>IF(U63=0,"- - -",U63/U63*100)</f>
        <v>100</v>
      </c>
      <c r="W63" s="16">
        <f>SUM(W50:W62)</f>
        <v>550</v>
      </c>
      <c r="X63" s="15">
        <f>IF(W63=0,"- - -",W63/W63*100)</f>
        <v>100</v>
      </c>
      <c r="Y63" s="16">
        <f>SUM(Y50:Y62)</f>
        <v>2137</v>
      </c>
      <c r="Z63" s="15">
        <f>IF(Y63=0,"- - -",Y63/Y63*100)</f>
        <v>100</v>
      </c>
      <c r="AA63" s="22">
        <f>SUM(AA50:AA62)</f>
        <v>126458</v>
      </c>
      <c r="AB63" s="23">
        <f>IF(AA63=0,"- - -",AA63/AA63*100)</f>
        <v>100</v>
      </c>
    </row>
    <row r="64" spans="1:28" ht="15" thickBot="1" x14ac:dyDescent="0.35">
      <c r="A64" s="163" t="s">
        <v>187</v>
      </c>
      <c r="B64" s="164"/>
      <c r="C64" s="18">
        <f>IF($AA63=0,"- - -",C63/$AA63*100)</f>
        <v>0.47051194863116608</v>
      </c>
      <c r="D64" s="19"/>
      <c r="E64" s="20">
        <f>IF($AA63=0,"- - -",E63/$AA63*100)</f>
        <v>1.7681759951920797</v>
      </c>
      <c r="F64" s="19"/>
      <c r="G64" s="20">
        <f>IF($AA63=0,"- - -",G63/$AA63*100)</f>
        <v>3.3568457511584873</v>
      </c>
      <c r="H64" s="19"/>
      <c r="I64" s="20">
        <f>IF($AA63=0,"- - -",I63/$AA63*100)</f>
        <v>13.535719369276755</v>
      </c>
      <c r="J64" s="19"/>
      <c r="K64" s="20">
        <f>IF($AA63=0,"- - -",K63/$AA63*100)</f>
        <v>33.375508073826879</v>
      </c>
      <c r="L64" s="19"/>
      <c r="M64" s="20">
        <f>IF($AA63=0,"- - -",M63/$AA63*100)</f>
        <v>26.577994274778977</v>
      </c>
      <c r="N64" s="19"/>
      <c r="O64" s="20">
        <f>IF($AA63=0,"- - -",O63/$AA63*100)</f>
        <v>11.732749213177497</v>
      </c>
      <c r="P64" s="19"/>
      <c r="Q64" s="20">
        <f>IF($AA63=0,"- - -",Q63/$AA63*100)</f>
        <v>4.6956301697006122</v>
      </c>
      <c r="R64" s="19"/>
      <c r="S64" s="20">
        <f>IF($AA63=0,"- - -",S63/$AA63*100)</f>
        <v>1.6471872084012085</v>
      </c>
      <c r="T64" s="19"/>
      <c r="U64" s="20">
        <f>IF($AA63=0,"- - -",U63/$AA63*100)</f>
        <v>0.71486185136567082</v>
      </c>
      <c r="V64" s="19"/>
      <c r="W64" s="20">
        <f>IF($AA63=0,"- - -",W63/$AA63*100)</f>
        <v>0.43492701133973338</v>
      </c>
      <c r="X64" s="19"/>
      <c r="Y64" s="20">
        <f>IF($AA63=0,"- - -",Y63/$AA63*100)</f>
        <v>1.6898891331509274</v>
      </c>
      <c r="Z64" s="19"/>
      <c r="AA64" s="24">
        <f>IF($AA63=0,"- - -",AA63/$AA63*100)</f>
        <v>100</v>
      </c>
      <c r="AB64" s="25"/>
    </row>
    <row r="67" spans="1:22" x14ac:dyDescent="0.3">
      <c r="A67" s="1" t="s">
        <v>189</v>
      </c>
      <c r="J67" s="48"/>
      <c r="L67" s="48"/>
    </row>
    <row r="68" spans="1:22" ht="15" thickBot="1" x14ac:dyDescent="0.35"/>
    <row r="69" spans="1:22" ht="14.4" customHeight="1" x14ac:dyDescent="0.3">
      <c r="A69" s="157" t="s">
        <v>109</v>
      </c>
      <c r="B69" s="158"/>
      <c r="C69" s="32" t="s">
        <v>195</v>
      </c>
      <c r="D69" s="33"/>
      <c r="E69" s="33" t="s">
        <v>196</v>
      </c>
      <c r="F69" s="33"/>
      <c r="G69" s="33" t="s">
        <v>197</v>
      </c>
      <c r="H69" s="33"/>
      <c r="I69" s="33" t="s">
        <v>198</v>
      </c>
      <c r="J69" s="33"/>
      <c r="K69" s="33" t="s">
        <v>199</v>
      </c>
      <c r="L69" s="33"/>
      <c r="M69" s="33" t="s">
        <v>200</v>
      </c>
      <c r="N69" s="33"/>
      <c r="O69" s="33" t="s">
        <v>201</v>
      </c>
      <c r="P69" s="33"/>
      <c r="Q69" s="33" t="s">
        <v>202</v>
      </c>
      <c r="R69" s="33"/>
      <c r="S69" s="33" t="s">
        <v>262</v>
      </c>
      <c r="T69" s="33"/>
      <c r="U69" s="35" t="s">
        <v>153</v>
      </c>
      <c r="V69" s="36"/>
    </row>
    <row r="70" spans="1:22" ht="15" thickBot="1" x14ac:dyDescent="0.35">
      <c r="A70" s="159"/>
      <c r="B70" s="160"/>
      <c r="C70" s="37" t="s">
        <v>154</v>
      </c>
      <c r="D70" s="38" t="s">
        <v>0</v>
      </c>
      <c r="E70" s="39" t="s">
        <v>154</v>
      </c>
      <c r="F70" s="38" t="s">
        <v>0</v>
      </c>
      <c r="G70" s="39" t="s">
        <v>154</v>
      </c>
      <c r="H70" s="38" t="s">
        <v>0</v>
      </c>
      <c r="I70" s="37" t="s">
        <v>154</v>
      </c>
      <c r="J70" s="38" t="s">
        <v>0</v>
      </c>
      <c r="K70" s="37" t="s">
        <v>154</v>
      </c>
      <c r="L70" s="38" t="s">
        <v>0</v>
      </c>
      <c r="M70" s="37" t="s">
        <v>154</v>
      </c>
      <c r="N70" s="38" t="s">
        <v>0</v>
      </c>
      <c r="O70" s="37" t="s">
        <v>154</v>
      </c>
      <c r="P70" s="38" t="s">
        <v>0</v>
      </c>
      <c r="Q70" s="37" t="s">
        <v>154</v>
      </c>
      <c r="R70" s="38" t="s">
        <v>0</v>
      </c>
      <c r="S70" s="37" t="s">
        <v>154</v>
      </c>
      <c r="T70" s="38" t="s">
        <v>0</v>
      </c>
      <c r="U70" s="41" t="s">
        <v>154</v>
      </c>
      <c r="V70" s="42" t="s">
        <v>0</v>
      </c>
    </row>
    <row r="71" spans="1:22" x14ac:dyDescent="0.3">
      <c r="A71" s="55" t="s">
        <v>53</v>
      </c>
      <c r="B71" s="143" t="s">
        <v>560</v>
      </c>
      <c r="C71" s="8">
        <v>2</v>
      </c>
      <c r="D71" s="5">
        <f>IF(C84=0,"- - -",C71/C84*100)</f>
        <v>4.6511627906976747</v>
      </c>
      <c r="E71" s="4">
        <v>23</v>
      </c>
      <c r="F71" s="5">
        <f>IF(E84=0,"- - -",E71/E84*100)</f>
        <v>4.3809523809523814</v>
      </c>
      <c r="G71" s="4">
        <v>57</v>
      </c>
      <c r="H71" s="5">
        <f>IF(G84=0,"- - -",G71/G84*100)</f>
        <v>4.3577981651376145</v>
      </c>
      <c r="I71" s="4">
        <v>645</v>
      </c>
      <c r="J71" s="5">
        <f>IF(I84=0,"- - -",I71/I84*100)</f>
        <v>3.8422588908083637</v>
      </c>
      <c r="K71" s="4">
        <v>3097</v>
      </c>
      <c r="L71" s="5">
        <f>IF(K84=0,"- - -",K71/K84*100)</f>
        <v>3.3228900667367651</v>
      </c>
      <c r="M71" s="4">
        <v>475</v>
      </c>
      <c r="N71" s="5">
        <f>IF(M84=0,"- - -",M71/M84*100)</f>
        <v>3.2837884548911163</v>
      </c>
      <c r="O71" s="4">
        <v>0</v>
      </c>
      <c r="P71" s="5">
        <f>IF(O84=0,"- - -",O71/O84*100)</f>
        <v>0</v>
      </c>
      <c r="Q71" s="4">
        <v>1</v>
      </c>
      <c r="R71" s="5">
        <f>IF(Q84=0,"- - -",Q71/Q84*100)</f>
        <v>16.666666666666664</v>
      </c>
      <c r="S71" s="4">
        <v>11</v>
      </c>
      <c r="T71" s="5">
        <f>IF(S84=0,"- - -",S71/S84*100)</f>
        <v>9.8214285714285712</v>
      </c>
      <c r="U71" s="26">
        <f>C71+E71+G71+I71+K71+M71+O71+Q71+S71</f>
        <v>4311</v>
      </c>
      <c r="V71" s="27">
        <f>IF(U84=0,"- - -",U71/U84*100)</f>
        <v>3.4090369925192556</v>
      </c>
    </row>
    <row r="72" spans="1:22" x14ac:dyDescent="0.3">
      <c r="A72" s="52" t="s">
        <v>54</v>
      </c>
      <c r="B72" s="144" t="s">
        <v>130</v>
      </c>
      <c r="C72" s="9">
        <v>36</v>
      </c>
      <c r="D72" s="3">
        <f>IF(C84=0,"- - -",C72/C84*100)</f>
        <v>83.720930232558146</v>
      </c>
      <c r="E72" s="2">
        <v>416</v>
      </c>
      <c r="F72" s="3">
        <f>IF(E84=0,"- - -",E72/E84*100)</f>
        <v>79.238095238095241</v>
      </c>
      <c r="G72" s="2">
        <v>1063</v>
      </c>
      <c r="H72" s="3">
        <f>IF(G84=0,"- - -",G72/G84*100)</f>
        <v>81.269113149847101</v>
      </c>
      <c r="I72" s="2">
        <v>14080</v>
      </c>
      <c r="J72" s="3">
        <f>IF(I84=0,"- - -",I72/I84*100)</f>
        <v>83.87442663966165</v>
      </c>
      <c r="K72" s="2">
        <v>77512</v>
      </c>
      <c r="L72" s="3">
        <f>IF(K84=0,"- - -",K72/K84*100)</f>
        <v>83.165597304778871</v>
      </c>
      <c r="M72" s="2">
        <v>11426</v>
      </c>
      <c r="N72" s="3">
        <f>IF(M84=0,"- - -",M72/M84*100)</f>
        <v>78.990667127549258</v>
      </c>
      <c r="O72" s="2">
        <v>9</v>
      </c>
      <c r="P72" s="3">
        <f>IF(O84=0,"- - -",O72/O84*100)</f>
        <v>90</v>
      </c>
      <c r="Q72" s="2">
        <v>5</v>
      </c>
      <c r="R72" s="3">
        <f>IF(Q84=0,"- - -",Q72/Q84*100)</f>
        <v>83.333333333333343</v>
      </c>
      <c r="S72" s="2">
        <v>83</v>
      </c>
      <c r="T72" s="3">
        <f>IF(S84=0,"- - -",S72/S84*100)</f>
        <v>74.107142857142861</v>
      </c>
      <c r="U72" s="26">
        <f t="shared" ref="U72:U83" si="4">C72+E72+G72+I72+K72+M72+O72+Q72+S72</f>
        <v>104630</v>
      </c>
      <c r="V72" s="29">
        <f>IF(U84=0,"- - -",U72/U84*100)</f>
        <v>82.738933084502364</v>
      </c>
    </row>
    <row r="73" spans="1:22" x14ac:dyDescent="0.3">
      <c r="A73" s="52" t="s">
        <v>55</v>
      </c>
      <c r="B73" s="144" t="s">
        <v>133</v>
      </c>
      <c r="C73" s="9">
        <v>0</v>
      </c>
      <c r="D73" s="3">
        <f>IF(C84=0,"- - -",C73/C84*100)</f>
        <v>0</v>
      </c>
      <c r="E73" s="2">
        <v>0</v>
      </c>
      <c r="F73" s="3">
        <f>IF(E84=0,"- - -",E73/E84*100)</f>
        <v>0</v>
      </c>
      <c r="G73" s="2">
        <v>2</v>
      </c>
      <c r="H73" s="3">
        <f>IF(G84=0,"- - -",G73/G84*100)</f>
        <v>0.1529051987767584</v>
      </c>
      <c r="I73" s="2">
        <v>16</v>
      </c>
      <c r="J73" s="3">
        <f>IF(I84=0,"- - -",I73/I84*100)</f>
        <v>9.5311848454160963E-2</v>
      </c>
      <c r="K73" s="2">
        <v>139</v>
      </c>
      <c r="L73" s="3">
        <f>IF(K84=0,"- - -",K73/K84*100)</f>
        <v>0.14913843050578313</v>
      </c>
      <c r="M73" s="2">
        <v>42</v>
      </c>
      <c r="N73" s="3">
        <f>IF(M84=0,"- - -",M73/M84*100)</f>
        <v>0.2903560318008987</v>
      </c>
      <c r="O73" s="2">
        <v>1</v>
      </c>
      <c r="P73" s="3">
        <f>IF(O84=0,"- - -",O73/O84*100)</f>
        <v>10</v>
      </c>
      <c r="Q73" s="2">
        <v>0</v>
      </c>
      <c r="R73" s="3">
        <f>IF(Q84=0,"- - -",Q73/Q84*100)</f>
        <v>0</v>
      </c>
      <c r="S73" s="2">
        <v>0</v>
      </c>
      <c r="T73" s="3">
        <f>IF(S84=0,"- - -",S73/S84*100)</f>
        <v>0</v>
      </c>
      <c r="U73" s="26">
        <f t="shared" si="4"/>
        <v>200</v>
      </c>
      <c r="V73" s="29">
        <f>IF(U84=0,"- - -",U73/U84*100)</f>
        <v>0.15815527685081213</v>
      </c>
    </row>
    <row r="74" spans="1:22" x14ac:dyDescent="0.3">
      <c r="A74" s="52" t="s">
        <v>56</v>
      </c>
      <c r="B74" s="144" t="s">
        <v>135</v>
      </c>
      <c r="C74" s="9">
        <v>0</v>
      </c>
      <c r="D74" s="3">
        <f>IF(C84=0,"- - -",C74/C84*100)</f>
        <v>0</v>
      </c>
      <c r="E74" s="2">
        <v>3</v>
      </c>
      <c r="F74" s="3">
        <f>IF(E84=0,"- - -",E74/E84*100)</f>
        <v>0.5714285714285714</v>
      </c>
      <c r="G74" s="2">
        <v>16</v>
      </c>
      <c r="H74" s="3">
        <f>IF(G84=0,"- - -",G74/G84*100)</f>
        <v>1.2232415902140672</v>
      </c>
      <c r="I74" s="2">
        <v>195</v>
      </c>
      <c r="J74" s="3">
        <f>IF(I84=0,"- - -",I74/I84*100)</f>
        <v>1.1616131530350868</v>
      </c>
      <c r="K74" s="2">
        <v>1025</v>
      </c>
      <c r="L74" s="3">
        <f>IF(K84=0,"- - -",K74/K84*100)</f>
        <v>1.0997618076865303</v>
      </c>
      <c r="M74" s="2">
        <v>189</v>
      </c>
      <c r="N74" s="3">
        <f>IF(M84=0,"- - -",M74/M84*100)</f>
        <v>1.3066021431040442</v>
      </c>
      <c r="O74" s="2">
        <v>0</v>
      </c>
      <c r="P74" s="3">
        <f>IF(O84=0,"- - -",O74/O84*100)</f>
        <v>0</v>
      </c>
      <c r="Q74" s="2">
        <v>0</v>
      </c>
      <c r="R74" s="3">
        <f>IF(Q84=0,"- - -",Q74/Q84*100)</f>
        <v>0</v>
      </c>
      <c r="S74" s="2">
        <v>0</v>
      </c>
      <c r="T74" s="3">
        <f>IF(S84=0,"- - -",S74/S84*100)</f>
        <v>0</v>
      </c>
      <c r="U74" s="26">
        <f t="shared" si="4"/>
        <v>1428</v>
      </c>
      <c r="V74" s="29">
        <f>IF(U84=0,"- - -",U74/U84*100)</f>
        <v>1.1292286767147985</v>
      </c>
    </row>
    <row r="75" spans="1:22" x14ac:dyDescent="0.3">
      <c r="A75" s="52" t="s">
        <v>57</v>
      </c>
      <c r="B75" s="144" t="s">
        <v>280</v>
      </c>
      <c r="C75" s="9">
        <v>0</v>
      </c>
      <c r="D75" s="3">
        <f>IF(C84=0,"- - -",C75/C84*100)</f>
        <v>0</v>
      </c>
      <c r="E75" s="2">
        <v>0</v>
      </c>
      <c r="F75" s="3">
        <f>IF(E84=0,"- - -",E75/E84*100)</f>
        <v>0</v>
      </c>
      <c r="G75" s="2">
        <v>0</v>
      </c>
      <c r="H75" s="3">
        <f>IF(G84=0,"- - -",G75/G84*100)</f>
        <v>0</v>
      </c>
      <c r="I75" s="2">
        <v>14</v>
      </c>
      <c r="J75" s="3">
        <f>IF(I84=0,"- - -",I75/I84*100)</f>
        <v>8.3397867397390829E-2</v>
      </c>
      <c r="K75" s="2">
        <v>97</v>
      </c>
      <c r="L75" s="3">
        <f>IF(K84=0,"- - -",K75/K84*100)</f>
        <v>0.10407501984935946</v>
      </c>
      <c r="M75" s="2">
        <v>21</v>
      </c>
      <c r="N75" s="3">
        <f>IF(M84=0,"- - -",M75/M84*100)</f>
        <v>0.14517801590044935</v>
      </c>
      <c r="O75" s="2">
        <v>0</v>
      </c>
      <c r="P75" s="3">
        <f>IF(O84=0,"- - -",O75/O84*100)</f>
        <v>0</v>
      </c>
      <c r="Q75" s="2">
        <v>0</v>
      </c>
      <c r="R75" s="3">
        <f>IF(Q84=0,"- - -",Q75/Q84*100)</f>
        <v>0</v>
      </c>
      <c r="S75" s="2">
        <v>0</v>
      </c>
      <c r="T75" s="3">
        <f>IF(S84=0,"- - -",S75/S84*100)</f>
        <v>0</v>
      </c>
      <c r="U75" s="26">
        <f t="shared" si="4"/>
        <v>132</v>
      </c>
      <c r="V75" s="29">
        <f>IF(U84=0,"- - -",U75/U84*100)</f>
        <v>0.10438248272153601</v>
      </c>
    </row>
    <row r="76" spans="1:22" x14ac:dyDescent="0.3">
      <c r="A76" s="52" t="s">
        <v>58</v>
      </c>
      <c r="B76" s="144" t="s">
        <v>139</v>
      </c>
      <c r="C76" s="9">
        <v>0</v>
      </c>
      <c r="D76" s="3">
        <f>IF(C84=0,"- - -",C76/C84*100)</f>
        <v>0</v>
      </c>
      <c r="E76" s="2">
        <v>0</v>
      </c>
      <c r="F76" s="3">
        <f>IF(E84=0,"- - -",E76/E84*100)</f>
        <v>0</v>
      </c>
      <c r="G76" s="2">
        <v>2</v>
      </c>
      <c r="H76" s="3">
        <f>IF(G84=0,"- - -",G76/G84*100)</f>
        <v>0.1529051987767584</v>
      </c>
      <c r="I76" s="2">
        <v>6</v>
      </c>
      <c r="J76" s="3">
        <f>IF(I84=0,"- - -",I76/I84*100)</f>
        <v>3.5741943170310361E-2</v>
      </c>
      <c r="K76" s="2">
        <v>13</v>
      </c>
      <c r="L76" s="3">
        <f>IF(K84=0,"- - -",K76/K84*100)</f>
        <v>1.394819853651209E-2</v>
      </c>
      <c r="M76" s="2">
        <v>3</v>
      </c>
      <c r="N76" s="3">
        <f>IF(M84=0,"- - -",M76/M84*100)</f>
        <v>2.0739716557207053E-2</v>
      </c>
      <c r="O76" s="2">
        <v>0</v>
      </c>
      <c r="P76" s="3">
        <f>IF(O84=0,"- - -",O76/O84*100)</f>
        <v>0</v>
      </c>
      <c r="Q76" s="2">
        <v>0</v>
      </c>
      <c r="R76" s="3">
        <f>IF(Q84=0,"- - -",Q76/Q84*100)</f>
        <v>0</v>
      </c>
      <c r="S76" s="2">
        <v>0</v>
      </c>
      <c r="T76" s="3">
        <f>IF(S84=0,"- - -",S76/S84*100)</f>
        <v>0</v>
      </c>
      <c r="U76" s="26">
        <f t="shared" si="4"/>
        <v>24</v>
      </c>
      <c r="V76" s="29">
        <f>IF(U84=0,"- - -",U76/U84*100)</f>
        <v>1.8978633222097457E-2</v>
      </c>
    </row>
    <row r="77" spans="1:22" x14ac:dyDescent="0.3">
      <c r="A77" s="52" t="s">
        <v>59</v>
      </c>
      <c r="B77" s="144" t="s">
        <v>141</v>
      </c>
      <c r="C77" s="9">
        <v>0</v>
      </c>
      <c r="D77" s="3">
        <f>IF(C84=0,"- - -",C77/C84*100)</f>
        <v>0</v>
      </c>
      <c r="E77" s="2">
        <v>10</v>
      </c>
      <c r="F77" s="3">
        <f>IF(E84=0,"- - -",E77/E84*100)</f>
        <v>1.9047619047619049</v>
      </c>
      <c r="G77" s="2">
        <v>21</v>
      </c>
      <c r="H77" s="3">
        <f>IF(G84=0,"- - -",G77/G84*100)</f>
        <v>1.6055045871559634</v>
      </c>
      <c r="I77" s="2">
        <v>168</v>
      </c>
      <c r="J77" s="3">
        <f>IF(I84=0,"- - -",I77/I84*100)</f>
        <v>1.0007744087686901</v>
      </c>
      <c r="K77" s="2">
        <v>890</v>
      </c>
      <c r="L77" s="3">
        <f>IF(K84=0,"- - -",K77/K84*100)</f>
        <v>0.95491513057659705</v>
      </c>
      <c r="M77" s="2">
        <v>205</v>
      </c>
      <c r="N77" s="3">
        <f>IF(M84=0,"- - -",M77/M84*100)</f>
        <v>1.417213964742482</v>
      </c>
      <c r="O77" s="2">
        <v>0</v>
      </c>
      <c r="P77" s="3">
        <f>IF(O84=0,"- - -",O77/O84*100)</f>
        <v>0</v>
      </c>
      <c r="Q77" s="2">
        <v>0</v>
      </c>
      <c r="R77" s="3">
        <f>IF(Q84=0,"- - -",Q77/Q84*100)</f>
        <v>0</v>
      </c>
      <c r="S77" s="2">
        <v>0</v>
      </c>
      <c r="T77" s="3">
        <f>IF(S84=0,"- - -",S77/S84*100)</f>
        <v>0</v>
      </c>
      <c r="U77" s="26">
        <f t="shared" si="4"/>
        <v>1294</v>
      </c>
      <c r="V77" s="29">
        <f>IF(U84=0,"- - -",U77/U84*100)</f>
        <v>1.0232646412247546</v>
      </c>
    </row>
    <row r="78" spans="1:22" x14ac:dyDescent="0.3">
      <c r="A78" s="52" t="s">
        <v>60</v>
      </c>
      <c r="B78" s="144" t="s">
        <v>281</v>
      </c>
      <c r="C78" s="9">
        <v>0</v>
      </c>
      <c r="D78" s="3">
        <f>IF(C84=0,"- - -",C78/C84*100)</f>
        <v>0</v>
      </c>
      <c r="E78" s="2">
        <v>23</v>
      </c>
      <c r="F78" s="3">
        <f>IF(E84=0,"- - -",E78/E84*100)</f>
        <v>4.3809523809523814</v>
      </c>
      <c r="G78" s="2">
        <v>41</v>
      </c>
      <c r="H78" s="3">
        <f>IF(G84=0,"- - -",G78/G84*100)</f>
        <v>3.1345565749235469</v>
      </c>
      <c r="I78" s="2">
        <v>455</v>
      </c>
      <c r="J78" s="3">
        <f>IF(I84=0,"- - -",I78/I84*100)</f>
        <v>2.710430690415202</v>
      </c>
      <c r="K78" s="2">
        <v>2747</v>
      </c>
      <c r="L78" s="3">
        <f>IF(K84=0,"- - -",K78/K84*100)</f>
        <v>2.9473616445999014</v>
      </c>
      <c r="M78" s="2">
        <v>528</v>
      </c>
      <c r="N78" s="3">
        <f>IF(M84=0,"- - -",M78/M84*100)</f>
        <v>3.6501901140684412</v>
      </c>
      <c r="O78" s="2">
        <v>0</v>
      </c>
      <c r="P78" s="3">
        <f>IF(O84=0,"- - -",O78/O84*100)</f>
        <v>0</v>
      </c>
      <c r="Q78" s="2">
        <v>0</v>
      </c>
      <c r="R78" s="3">
        <f>IF(Q84=0,"- - -",Q78/Q84*100)</f>
        <v>0</v>
      </c>
      <c r="S78" s="2">
        <v>5</v>
      </c>
      <c r="T78" s="3">
        <f>IF(S84=0,"- - -",S78/S84*100)</f>
        <v>4.4642857142857144</v>
      </c>
      <c r="U78" s="26">
        <f t="shared" si="4"/>
        <v>3799</v>
      </c>
      <c r="V78" s="29">
        <f>IF(U84=0,"- - -",U78/U84*100)</f>
        <v>3.004159483781176</v>
      </c>
    </row>
    <row r="79" spans="1:22" x14ac:dyDescent="0.3">
      <c r="A79" s="52" t="s">
        <v>61</v>
      </c>
      <c r="B79" s="144" t="s">
        <v>144</v>
      </c>
      <c r="C79" s="9">
        <v>1</v>
      </c>
      <c r="D79" s="3">
        <f>IF(C84=0,"- - -",C79/C84*100)</f>
        <v>2.3255813953488373</v>
      </c>
      <c r="E79" s="2">
        <v>8</v>
      </c>
      <c r="F79" s="3">
        <f>IF(E84=0,"- - -",E79/E84*100)</f>
        <v>1.5238095238095237</v>
      </c>
      <c r="G79" s="2">
        <v>17</v>
      </c>
      <c r="H79" s="3">
        <f>IF(G84=0,"- - -",G79/G84*100)</f>
        <v>1.2996941896024465</v>
      </c>
      <c r="I79" s="2">
        <v>199</v>
      </c>
      <c r="J79" s="3">
        <f>IF(I84=0,"- - -",I79/I84*100)</f>
        <v>1.1854411151486268</v>
      </c>
      <c r="K79" s="2">
        <v>1354</v>
      </c>
      <c r="L79" s="3">
        <f>IF(K84=0,"- - -",K79/K84*100)</f>
        <v>1.4527585244951826</v>
      </c>
      <c r="M79" s="2">
        <v>241</v>
      </c>
      <c r="N79" s="3">
        <f>IF(M84=0,"- - -",M79/M84*100)</f>
        <v>1.6660905634289667</v>
      </c>
      <c r="O79" s="2">
        <v>0</v>
      </c>
      <c r="P79" s="3">
        <f>IF(O84=0,"- - -",O79/O84*100)</f>
        <v>0</v>
      </c>
      <c r="Q79" s="2">
        <v>0</v>
      </c>
      <c r="R79" s="3">
        <f>IF(Q84=0,"- - -",Q79/Q84*100)</f>
        <v>0</v>
      </c>
      <c r="S79" s="2">
        <v>0</v>
      </c>
      <c r="T79" s="3">
        <f>IF(S84=0,"- - -",S79/S84*100)</f>
        <v>0</v>
      </c>
      <c r="U79" s="26">
        <f t="shared" si="4"/>
        <v>1820</v>
      </c>
      <c r="V79" s="29">
        <f>IF(U84=0,"- - -",U79/U84*100)</f>
        <v>1.4392130193423902</v>
      </c>
    </row>
    <row r="80" spans="1:22" x14ac:dyDescent="0.3">
      <c r="A80" s="52" t="s">
        <v>62</v>
      </c>
      <c r="B80" s="144" t="s">
        <v>146</v>
      </c>
      <c r="C80" s="9">
        <v>4</v>
      </c>
      <c r="D80" s="3">
        <f>IF(C84=0,"- - -",C80/C84*100)</f>
        <v>9.3023255813953494</v>
      </c>
      <c r="E80" s="2">
        <v>28</v>
      </c>
      <c r="F80" s="3">
        <f>IF(E84=0,"- - -",E80/E84*100)</f>
        <v>5.3333333333333339</v>
      </c>
      <c r="G80" s="2">
        <v>60</v>
      </c>
      <c r="H80" s="3">
        <f>IF(G84=0,"- - -",G80/G84*100)</f>
        <v>4.5871559633027523</v>
      </c>
      <c r="I80" s="2">
        <v>665</v>
      </c>
      <c r="J80" s="3">
        <f>IF(I84=0,"- - -",I80/I84*100)</f>
        <v>3.9613987013760648</v>
      </c>
      <c r="K80" s="2">
        <v>4272</v>
      </c>
      <c r="L80" s="3">
        <f>IF(K84=0,"- - -",K80/K84*100)</f>
        <v>4.5835926267676657</v>
      </c>
      <c r="M80" s="2">
        <v>1024</v>
      </c>
      <c r="N80" s="3">
        <f>IF(M84=0,"- - -",M80/M84*100)</f>
        <v>7.0791565848600069</v>
      </c>
      <c r="O80" s="2">
        <v>0</v>
      </c>
      <c r="P80" s="3">
        <f>IF(O84=0,"- - -",O80/O84*100)</f>
        <v>0</v>
      </c>
      <c r="Q80" s="2">
        <v>0</v>
      </c>
      <c r="R80" s="3">
        <f>IF(Q84=0,"- - -",Q80/Q84*100)</f>
        <v>0</v>
      </c>
      <c r="S80" s="2">
        <v>12</v>
      </c>
      <c r="T80" s="3">
        <f>IF(S84=0,"- - -",S80/S84*100)</f>
        <v>10.714285714285714</v>
      </c>
      <c r="U80" s="26">
        <f t="shared" si="4"/>
        <v>6065</v>
      </c>
      <c r="V80" s="29">
        <f>IF(U84=0,"- - -",U80/U84*100)</f>
        <v>4.7960587705008777</v>
      </c>
    </row>
    <row r="81" spans="1:24" x14ac:dyDescent="0.3">
      <c r="A81" s="53" t="s">
        <v>63</v>
      </c>
      <c r="B81" s="145" t="s">
        <v>148</v>
      </c>
      <c r="C81" s="10">
        <v>0</v>
      </c>
      <c r="D81" s="7">
        <f>IF(C84=0,"- - -",C81/C84*100)</f>
        <v>0</v>
      </c>
      <c r="E81" s="6">
        <v>1</v>
      </c>
      <c r="F81" s="7">
        <f>IF(E84=0,"- - -",E81/E84*100)</f>
        <v>0.19047619047619047</v>
      </c>
      <c r="G81" s="6">
        <v>3</v>
      </c>
      <c r="H81" s="7">
        <f>IF(G84=0,"- - -",G81/G84*100)</f>
        <v>0.22935779816513763</v>
      </c>
      <c r="I81" s="6">
        <v>101</v>
      </c>
      <c r="J81" s="7">
        <f>IF(I84=0,"- - -",I81/I84*100)</f>
        <v>0.60165604336689105</v>
      </c>
      <c r="K81" s="6">
        <v>559</v>
      </c>
      <c r="L81" s="7">
        <f>IF(K84=0,"- - -",K81/K84*100)</f>
        <v>0.59977253707001998</v>
      </c>
      <c r="M81" s="6">
        <v>101</v>
      </c>
      <c r="N81" s="7">
        <f>IF(M84=0,"- - -",M81/M84*100)</f>
        <v>0.69823712409263738</v>
      </c>
      <c r="O81" s="6">
        <v>0</v>
      </c>
      <c r="P81" s="7">
        <f>IF(O84=0,"- - -",O81/O84*100)</f>
        <v>0</v>
      </c>
      <c r="Q81" s="6">
        <v>0</v>
      </c>
      <c r="R81" s="7">
        <f>IF(Q84=0,"- - -",Q81/Q84*100)</f>
        <v>0</v>
      </c>
      <c r="S81" s="6">
        <v>0</v>
      </c>
      <c r="T81" s="7">
        <f>IF(S84=0,"- - -",S81/S84*100)</f>
        <v>0</v>
      </c>
      <c r="U81" s="26">
        <f t="shared" si="4"/>
        <v>765</v>
      </c>
      <c r="V81" s="29">
        <f>IF(U84=0,"- - -",U81/U84*100)</f>
        <v>0.60494393395435631</v>
      </c>
    </row>
    <row r="82" spans="1:24" x14ac:dyDescent="0.3">
      <c r="A82" s="53" t="s">
        <v>64</v>
      </c>
      <c r="B82" s="145" t="s">
        <v>150</v>
      </c>
      <c r="C82" s="10">
        <v>0</v>
      </c>
      <c r="D82" s="7">
        <f>IF(C84=0,"- - -",C82/C84*100)</f>
        <v>0</v>
      </c>
      <c r="E82" s="6">
        <v>13</v>
      </c>
      <c r="F82" s="7">
        <f>IF(E84=0,"- - -",E82/E84*100)</f>
        <v>2.4761904761904763</v>
      </c>
      <c r="G82" s="6">
        <v>26</v>
      </c>
      <c r="H82" s="7">
        <f>IF(G84=0,"- - -",G82/G84*100)</f>
        <v>1.9877675840978593</v>
      </c>
      <c r="I82" s="6">
        <v>240</v>
      </c>
      <c r="J82" s="7">
        <f>IF(I84=0,"- - -",I82/I84*100)</f>
        <v>1.4296777268124146</v>
      </c>
      <c r="K82" s="6">
        <v>1478</v>
      </c>
      <c r="L82" s="7">
        <f>IF(K84=0,"- - -",K82/K84*100)</f>
        <v>1.5858028797665287</v>
      </c>
      <c r="M82" s="6">
        <v>204</v>
      </c>
      <c r="N82" s="7">
        <f>IF(M84=0,"- - -",M82/M84*100)</f>
        <v>1.4103007258900795</v>
      </c>
      <c r="O82" s="6">
        <v>0</v>
      </c>
      <c r="P82" s="7">
        <f>IF(O84=0,"- - -",O82/O84*100)</f>
        <v>0</v>
      </c>
      <c r="Q82" s="6">
        <v>0</v>
      </c>
      <c r="R82" s="7">
        <f>IF(Q84=0,"- - -",Q82/Q84*100)</f>
        <v>0</v>
      </c>
      <c r="S82" s="6">
        <v>1</v>
      </c>
      <c r="T82" s="7">
        <f>IF(S84=0,"- - -",S82/S84*100)</f>
        <v>0.89285714285714279</v>
      </c>
      <c r="U82" s="26">
        <f t="shared" si="4"/>
        <v>1962</v>
      </c>
      <c r="V82" s="29">
        <f>IF(U84=0,"- - -",U82/U84*100)</f>
        <v>1.5515032659064669</v>
      </c>
    </row>
    <row r="83" spans="1:24" ht="15" thickBot="1" x14ac:dyDescent="0.35">
      <c r="A83" s="54" t="s">
        <v>65</v>
      </c>
      <c r="B83" s="145" t="s">
        <v>152</v>
      </c>
      <c r="C83" s="10">
        <v>0</v>
      </c>
      <c r="D83" s="7">
        <f>IF(C84=0,"- - -",C83/C84*100)</f>
        <v>0</v>
      </c>
      <c r="E83" s="6">
        <v>0</v>
      </c>
      <c r="F83" s="7">
        <f>IF(E84=0,"- - -",E83/E84*100)</f>
        <v>0</v>
      </c>
      <c r="G83" s="6">
        <v>0</v>
      </c>
      <c r="H83" s="7">
        <f>IF(G84=0,"- - -",G83/G84*100)</f>
        <v>0</v>
      </c>
      <c r="I83" s="6">
        <v>3</v>
      </c>
      <c r="J83" s="7">
        <f>IF(I84=0,"- - -",I83/I84*100)</f>
        <v>1.7870971585155181E-2</v>
      </c>
      <c r="K83" s="6">
        <v>19</v>
      </c>
      <c r="L83" s="7">
        <f>IF(K84=0,"- - -",K83/K84*100)</f>
        <v>2.0385828630286904E-2</v>
      </c>
      <c r="M83" s="6">
        <v>6</v>
      </c>
      <c r="N83" s="7">
        <f>IF(M84=0,"- - -",M83/M84*100)</f>
        <v>4.1479433114414106E-2</v>
      </c>
      <c r="O83" s="6">
        <v>0</v>
      </c>
      <c r="P83" s="7">
        <f>IF(O84=0,"- - -",O83/O84*100)</f>
        <v>0</v>
      </c>
      <c r="Q83" s="6">
        <v>0</v>
      </c>
      <c r="R83" s="7">
        <f>IF(Q84=0,"- - -",Q83/Q84*100)</f>
        <v>0</v>
      </c>
      <c r="S83" s="6">
        <v>0</v>
      </c>
      <c r="T83" s="7">
        <f>IF(S84=0,"- - -",S83/S84*100)</f>
        <v>0</v>
      </c>
      <c r="U83" s="26">
        <f t="shared" si="4"/>
        <v>28</v>
      </c>
      <c r="V83" s="29">
        <f>IF(U84=0,"- - -",U83/U84*100)</f>
        <v>2.21417387591137E-2</v>
      </c>
    </row>
    <row r="84" spans="1:24" x14ac:dyDescent="0.3">
      <c r="A84" s="161" t="s">
        <v>153</v>
      </c>
      <c r="B84" s="162"/>
      <c r="C84" s="14">
        <f>SUM(C71:C83)</f>
        <v>43</v>
      </c>
      <c r="D84" s="15">
        <f>IF(C84=0,"- - -",C84/C84*100)</f>
        <v>100</v>
      </c>
      <c r="E84" s="16">
        <f>SUM(E71:E83)</f>
        <v>525</v>
      </c>
      <c r="F84" s="15">
        <f>IF(E84=0,"- - -",E84/E84*100)</f>
        <v>100</v>
      </c>
      <c r="G84" s="16">
        <f>SUM(G71:G83)</f>
        <v>1308</v>
      </c>
      <c r="H84" s="15">
        <f>IF(G84=0,"- - -",G84/G84*100)</f>
        <v>100</v>
      </c>
      <c r="I84" s="16">
        <f>SUM(I71:I83)</f>
        <v>16787</v>
      </c>
      <c r="J84" s="15">
        <f>IF(I84=0,"- - -",I84/I84*100)</f>
        <v>100</v>
      </c>
      <c r="K84" s="16">
        <f>SUM(K71:K83)</f>
        <v>93202</v>
      </c>
      <c r="L84" s="15">
        <f>IF(K84=0,"- - -",K84/K84*100)</f>
        <v>100</v>
      </c>
      <c r="M84" s="16">
        <f>SUM(M71:M83)</f>
        <v>14465</v>
      </c>
      <c r="N84" s="15">
        <f>IF(M84=0,"- - -",M84/M84*100)</f>
        <v>100</v>
      </c>
      <c r="O84" s="16">
        <f>SUM(O71:O83)</f>
        <v>10</v>
      </c>
      <c r="P84" s="15">
        <f>IF(O84=0,"- - -",O84/O84*100)</f>
        <v>100</v>
      </c>
      <c r="Q84" s="16">
        <f>SUM(Q71:Q83)</f>
        <v>6</v>
      </c>
      <c r="R84" s="15">
        <f>IF(Q84=0,"- - -",Q84/Q84*100)</f>
        <v>100</v>
      </c>
      <c r="S84" s="16">
        <f>SUM(S71:S83)</f>
        <v>112</v>
      </c>
      <c r="T84" s="15">
        <f>IF(S84=0,"- - -",S84/S84*100)</f>
        <v>100</v>
      </c>
      <c r="U84" s="22">
        <f>SUM(U71:U83)</f>
        <v>126458</v>
      </c>
      <c r="V84" s="23">
        <f>IF(U84=0,"- - -",U84/U84*100)</f>
        <v>100</v>
      </c>
    </row>
    <row r="85" spans="1:24" ht="15" thickBot="1" x14ac:dyDescent="0.35">
      <c r="A85" s="163" t="s">
        <v>567</v>
      </c>
      <c r="B85" s="164"/>
      <c r="C85" s="18">
        <f>IF($U84=0,"- - -",C84/$U84*100)</f>
        <v>3.4003384522924611E-2</v>
      </c>
      <c r="D85" s="19"/>
      <c r="E85" s="20">
        <f>IF($U84=0,"- - -",E84/$U84*100)</f>
        <v>0.41515760173338179</v>
      </c>
      <c r="F85" s="19"/>
      <c r="G85" s="20">
        <f>IF($U84=0,"- - -",G84/$U84*100)</f>
        <v>1.0343355106043113</v>
      </c>
      <c r="H85" s="19"/>
      <c r="I85" s="20">
        <f>IF($U84=0,"- - -",I84/$U84*100)</f>
        <v>13.274763162472917</v>
      </c>
      <c r="J85" s="19"/>
      <c r="K85" s="20">
        <f>IF($U84=0,"- - -",K84/$U84*100)</f>
        <v>73.701940565246957</v>
      </c>
      <c r="L85" s="19"/>
      <c r="M85" s="20">
        <f>IF($U84=0,"- - -",M84/$U84*100)</f>
        <v>11.438580398234988</v>
      </c>
      <c r="N85" s="19"/>
      <c r="O85" s="20">
        <f>IF($U84=0,"- - -",O84/$U84*100)</f>
        <v>7.9077638425406067E-3</v>
      </c>
      <c r="P85" s="19"/>
      <c r="Q85" s="20">
        <f>IF($U84=0,"- - -",Q84/$U84*100)</f>
        <v>4.7446583055243642E-3</v>
      </c>
      <c r="R85" s="19"/>
      <c r="S85" s="20">
        <f>IF($U84=0,"- - -",S84/$U84*100)</f>
        <v>8.85669550364548E-2</v>
      </c>
      <c r="T85" s="19"/>
      <c r="U85" s="24">
        <f>IF($U84=0,"- - -",U84/$U84*100)</f>
        <v>100</v>
      </c>
      <c r="V85" s="25"/>
    </row>
    <row r="88" spans="1:24" x14ac:dyDescent="0.3">
      <c r="A88" s="1" t="s">
        <v>205</v>
      </c>
      <c r="J88" s="48"/>
      <c r="L88" s="48"/>
    </row>
    <row r="89" spans="1:24" ht="15" thickBot="1" x14ac:dyDescent="0.35"/>
    <row r="90" spans="1:24" ht="14.4" customHeight="1" x14ac:dyDescent="0.3">
      <c r="A90" s="157" t="s">
        <v>109</v>
      </c>
      <c r="B90" s="158"/>
      <c r="C90" s="32" t="s">
        <v>213</v>
      </c>
      <c r="D90" s="33"/>
      <c r="E90" s="32" t="s">
        <v>214</v>
      </c>
      <c r="F90" s="33"/>
      <c r="G90" s="32" t="s">
        <v>215</v>
      </c>
      <c r="H90" s="33"/>
      <c r="I90" s="32" t="s">
        <v>216</v>
      </c>
      <c r="J90" s="33"/>
      <c r="K90" s="32" t="s">
        <v>217</v>
      </c>
      <c r="L90" s="33"/>
      <c r="M90" s="32" t="s">
        <v>218</v>
      </c>
      <c r="N90" s="33"/>
      <c r="O90" s="32" t="s">
        <v>219</v>
      </c>
      <c r="P90" s="33"/>
      <c r="Q90" s="32" t="s">
        <v>220</v>
      </c>
      <c r="R90" s="33"/>
      <c r="S90" s="32" t="s">
        <v>221</v>
      </c>
      <c r="T90" s="33"/>
      <c r="U90" s="32" t="s">
        <v>222</v>
      </c>
      <c r="V90" s="33"/>
      <c r="W90" s="35" t="s">
        <v>153</v>
      </c>
      <c r="X90" s="36"/>
    </row>
    <row r="91" spans="1:24" ht="15" thickBot="1" x14ac:dyDescent="0.35">
      <c r="A91" s="159"/>
      <c r="B91" s="160"/>
      <c r="C91" s="37" t="s">
        <v>154</v>
      </c>
      <c r="D91" s="38" t="s">
        <v>0</v>
      </c>
      <c r="E91" s="39" t="s">
        <v>154</v>
      </c>
      <c r="F91" s="38" t="s">
        <v>0</v>
      </c>
      <c r="G91" s="39" t="s">
        <v>154</v>
      </c>
      <c r="H91" s="38" t="s">
        <v>0</v>
      </c>
      <c r="I91" s="37" t="s">
        <v>154</v>
      </c>
      <c r="J91" s="38" t="s">
        <v>0</v>
      </c>
      <c r="K91" s="37" t="s">
        <v>154</v>
      </c>
      <c r="L91" s="38" t="s">
        <v>0</v>
      </c>
      <c r="M91" s="37" t="s">
        <v>154</v>
      </c>
      <c r="N91" s="38" t="s">
        <v>0</v>
      </c>
      <c r="O91" s="37" t="s">
        <v>154</v>
      </c>
      <c r="P91" s="38" t="s">
        <v>0</v>
      </c>
      <c r="Q91" s="37" t="s">
        <v>154</v>
      </c>
      <c r="R91" s="38" t="s">
        <v>0</v>
      </c>
      <c r="S91" s="37" t="s">
        <v>154</v>
      </c>
      <c r="T91" s="38" t="s">
        <v>0</v>
      </c>
      <c r="U91" s="37" t="s">
        <v>154</v>
      </c>
      <c r="V91" s="38" t="s">
        <v>0</v>
      </c>
      <c r="W91" s="41" t="s">
        <v>154</v>
      </c>
      <c r="X91" s="42" t="s">
        <v>0</v>
      </c>
    </row>
    <row r="92" spans="1:24" x14ac:dyDescent="0.3">
      <c r="A92" s="55" t="s">
        <v>53</v>
      </c>
      <c r="B92" s="143" t="s">
        <v>560</v>
      </c>
      <c r="C92" s="8">
        <v>7</v>
      </c>
      <c r="D92" s="5">
        <f>IF(C105=0,"- - -",C92/C105*100)</f>
        <v>12.280701754385964</v>
      </c>
      <c r="E92" s="4">
        <v>247</v>
      </c>
      <c r="F92" s="5">
        <f>IF(E105=0,"- - -",E92/E105*100)</f>
        <v>6.1305534872176723</v>
      </c>
      <c r="G92" s="4">
        <v>895</v>
      </c>
      <c r="H92" s="5">
        <f>IF(G105=0,"- - -",G92/G105*100)</f>
        <v>4.3803837118245887</v>
      </c>
      <c r="I92" s="4">
        <v>1385</v>
      </c>
      <c r="J92" s="5">
        <f>IF(I105=0,"- - -",I92/I105*100)</f>
        <v>3.0358825979263937</v>
      </c>
      <c r="K92" s="4">
        <v>1154</v>
      </c>
      <c r="L92" s="5">
        <f>IF(K105=0,"- - -",K92/K105*100)</f>
        <v>2.9992722736251172</v>
      </c>
      <c r="M92" s="4">
        <v>518</v>
      </c>
      <c r="N92" s="5">
        <f>IF(M105=0,"- - -",M92/M105*100)</f>
        <v>3.464419475655431</v>
      </c>
      <c r="O92" s="4">
        <v>97</v>
      </c>
      <c r="P92" s="5">
        <f>IF(O105=0,"- - -",O92/O105*100)</f>
        <v>3.5018050541516246</v>
      </c>
      <c r="Q92" s="4">
        <v>8</v>
      </c>
      <c r="R92" s="5">
        <f>IF(Q105=0,"- - -",Q92/Q105*100)</f>
        <v>6.8965517241379306</v>
      </c>
      <c r="S92" s="4">
        <v>0</v>
      </c>
      <c r="T92" s="5">
        <f>IF(S105=0,"- - -",S92/S105*100)</f>
        <v>0</v>
      </c>
      <c r="U92" s="4">
        <v>0</v>
      </c>
      <c r="V92" s="5" t="str">
        <f>IF(U105=0,"- - -",U92/U105*100)</f>
        <v>- - -</v>
      </c>
      <c r="W92" s="26">
        <f>C92+E92+G92+I92+K92+M92+O92+Q92+S92+U92</f>
        <v>4311</v>
      </c>
      <c r="X92" s="27">
        <f>IF(W105=0,"- - -",W92/W105*100)</f>
        <v>3.4090369925192556</v>
      </c>
    </row>
    <row r="93" spans="1:24" x14ac:dyDescent="0.3">
      <c r="A93" s="52" t="s">
        <v>54</v>
      </c>
      <c r="B93" s="144" t="s">
        <v>130</v>
      </c>
      <c r="C93" s="9">
        <v>35</v>
      </c>
      <c r="D93" s="3">
        <f>IF(C105=0,"- - -",C93/C105*100)</f>
        <v>61.403508771929829</v>
      </c>
      <c r="E93" s="2">
        <v>3111</v>
      </c>
      <c r="F93" s="3">
        <f>IF(E105=0,"- - -",E93/E105*100)</f>
        <v>77.215189873417728</v>
      </c>
      <c r="G93" s="2">
        <v>16317</v>
      </c>
      <c r="H93" s="3">
        <f>IF(G105=0,"- - -",G93/G105*100)</f>
        <v>79.8600234925607</v>
      </c>
      <c r="I93" s="2">
        <v>39090</v>
      </c>
      <c r="J93" s="3">
        <f>IF(I105=0,"- - -",I93/I105*100)</f>
        <v>85.68422437035575</v>
      </c>
      <c r="K93" s="2">
        <v>32214</v>
      </c>
      <c r="L93" s="3">
        <f>IF(K105=0,"- - -",K93/K105*100)</f>
        <v>83.724919430294207</v>
      </c>
      <c r="M93" s="2">
        <v>11703</v>
      </c>
      <c r="N93" s="3">
        <f>IF(M105=0,"- - -",M93/M105*100)</f>
        <v>78.270465489566604</v>
      </c>
      <c r="O93" s="2">
        <v>2066</v>
      </c>
      <c r="P93" s="3">
        <f>IF(O105=0,"- - -",O93/O105*100)</f>
        <v>74.584837545126362</v>
      </c>
      <c r="Q93" s="2">
        <v>92</v>
      </c>
      <c r="R93" s="3">
        <f>IF(Q105=0,"- - -",Q93/Q105*100)</f>
        <v>79.310344827586206</v>
      </c>
      <c r="S93" s="2">
        <v>2</v>
      </c>
      <c r="T93" s="3">
        <f>IF(S105=0,"- - -",S93/S105*100)</f>
        <v>40</v>
      </c>
      <c r="U93" s="2">
        <v>0</v>
      </c>
      <c r="V93" s="3" t="str">
        <f>IF(U105=0,"- - -",U93/U105*100)</f>
        <v>- - -</v>
      </c>
      <c r="W93" s="26">
        <f t="shared" ref="W93:W104" si="5">C93+E93+G93+I93+K93+M93+O93+Q93+S93+U93</f>
        <v>104630</v>
      </c>
      <c r="X93" s="29">
        <f>IF(W105=0,"- - -",W93/W105*100)</f>
        <v>82.738933084502364</v>
      </c>
    </row>
    <row r="94" spans="1:24" x14ac:dyDescent="0.3">
      <c r="A94" s="52" t="s">
        <v>55</v>
      </c>
      <c r="B94" s="144" t="s">
        <v>133</v>
      </c>
      <c r="C94" s="9">
        <v>0</v>
      </c>
      <c r="D94" s="3">
        <f>IF(C105=0,"- - -",C94/C105*100)</f>
        <v>0</v>
      </c>
      <c r="E94" s="2">
        <v>3</v>
      </c>
      <c r="F94" s="3">
        <f>IF(E105=0,"- - -",E94/E105*100)</f>
        <v>7.4460163812360383E-2</v>
      </c>
      <c r="G94" s="2">
        <v>21</v>
      </c>
      <c r="H94" s="3">
        <f>IF(G105=0,"- - -",G94/G105*100)</f>
        <v>0.10277995301487862</v>
      </c>
      <c r="I94" s="2">
        <v>30</v>
      </c>
      <c r="J94" s="3">
        <f>IF(I105=0,"- - -",I94/I105*100)</f>
        <v>6.5759189846781085E-2</v>
      </c>
      <c r="K94" s="2">
        <v>84</v>
      </c>
      <c r="L94" s="3">
        <f>IF(K105=0,"- - -",K94/K105*100)</f>
        <v>0.21831791246491322</v>
      </c>
      <c r="M94" s="2">
        <v>49</v>
      </c>
      <c r="N94" s="3">
        <f>IF(M105=0,"- - -",M94/M105*100)</f>
        <v>0.32771535580524347</v>
      </c>
      <c r="O94" s="2">
        <v>13</v>
      </c>
      <c r="P94" s="3">
        <f>IF(O105=0,"- - -",O94/O105*100)</f>
        <v>0.46931407942238268</v>
      </c>
      <c r="Q94" s="2">
        <v>0</v>
      </c>
      <c r="R94" s="3">
        <f>IF(Q105=0,"- - -",Q94/Q105*100)</f>
        <v>0</v>
      </c>
      <c r="S94" s="2">
        <v>0</v>
      </c>
      <c r="T94" s="3">
        <f>IF(S105=0,"- - -",S94/S105*100)</f>
        <v>0</v>
      </c>
      <c r="U94" s="2">
        <v>0</v>
      </c>
      <c r="V94" s="3" t="str">
        <f>IF(U105=0,"- - -",U94/U105*100)</f>
        <v>- - -</v>
      </c>
      <c r="W94" s="26">
        <f t="shared" si="5"/>
        <v>200</v>
      </c>
      <c r="X94" s="29">
        <f>IF(W105=0,"- - -",W94/W105*100)</f>
        <v>0.15815527685081213</v>
      </c>
    </row>
    <row r="95" spans="1:24" x14ac:dyDescent="0.3">
      <c r="A95" s="52" t="s">
        <v>56</v>
      </c>
      <c r="B95" s="144" t="s">
        <v>135</v>
      </c>
      <c r="C95" s="9">
        <v>1</v>
      </c>
      <c r="D95" s="3">
        <f>IF(C105=0,"- - -",C95/C105*100)</f>
        <v>1.7543859649122806</v>
      </c>
      <c r="E95" s="2">
        <v>28</v>
      </c>
      <c r="F95" s="3">
        <f>IF(E105=0,"- - -",E95/E105*100)</f>
        <v>0.69496152891536356</v>
      </c>
      <c r="G95" s="2">
        <v>187</v>
      </c>
      <c r="H95" s="3">
        <f>IF(G105=0,"- - -",G95/G105*100)</f>
        <v>0.91523101018010955</v>
      </c>
      <c r="I95" s="2">
        <v>408</v>
      </c>
      <c r="J95" s="3">
        <f>IF(I105=0,"- - -",I95/I105*100)</f>
        <v>0.89432498191622278</v>
      </c>
      <c r="K95" s="2">
        <v>497</v>
      </c>
      <c r="L95" s="3">
        <f>IF(K105=0,"- - -",K95/K105*100)</f>
        <v>1.2917143154174031</v>
      </c>
      <c r="M95" s="2">
        <v>249</v>
      </c>
      <c r="N95" s="3">
        <f>IF(M105=0,"- - -",M95/M105*100)</f>
        <v>1.6653290529695024</v>
      </c>
      <c r="O95" s="2">
        <v>55</v>
      </c>
      <c r="P95" s="3">
        <f>IF(O105=0,"- - -",O95/O105*100)</f>
        <v>1.9855595667870036</v>
      </c>
      <c r="Q95" s="2">
        <v>3</v>
      </c>
      <c r="R95" s="3">
        <f>IF(Q105=0,"- - -",Q95/Q105*100)</f>
        <v>2.5862068965517242</v>
      </c>
      <c r="S95" s="2">
        <v>0</v>
      </c>
      <c r="T95" s="3">
        <f>IF(S105=0,"- - -",S95/S105*100)</f>
        <v>0</v>
      </c>
      <c r="U95" s="2">
        <v>0</v>
      </c>
      <c r="V95" s="3" t="str">
        <f>IF(U105=0,"- - -",U95/U105*100)</f>
        <v>- - -</v>
      </c>
      <c r="W95" s="26">
        <f t="shared" si="5"/>
        <v>1428</v>
      </c>
      <c r="X95" s="29">
        <f>IF(W105=0,"- - -",W95/W105*100)</f>
        <v>1.1292286767147985</v>
      </c>
    </row>
    <row r="96" spans="1:24" x14ac:dyDescent="0.3">
      <c r="A96" s="52" t="s">
        <v>57</v>
      </c>
      <c r="B96" s="144" t="s">
        <v>280</v>
      </c>
      <c r="C96" s="9">
        <v>0</v>
      </c>
      <c r="D96" s="3">
        <f>IF(C105=0,"- - -",C96/C105*100)</f>
        <v>0</v>
      </c>
      <c r="E96" s="2">
        <v>0</v>
      </c>
      <c r="F96" s="3">
        <f>IF(E105=0,"- - -",E96/E105*100)</f>
        <v>0</v>
      </c>
      <c r="G96" s="2">
        <v>8</v>
      </c>
      <c r="H96" s="3">
        <f>IF(G105=0,"- - -",G96/G105*100)</f>
        <v>3.9154267815191858E-2</v>
      </c>
      <c r="I96" s="2">
        <v>31</v>
      </c>
      <c r="J96" s="3">
        <f>IF(I105=0,"- - -",I96/I105*100)</f>
        <v>6.7951162841673782E-2</v>
      </c>
      <c r="K96" s="2">
        <v>48</v>
      </c>
      <c r="L96" s="3">
        <f>IF(K105=0,"- - -",K96/K105*100)</f>
        <v>0.12475309283709327</v>
      </c>
      <c r="M96" s="2">
        <v>38</v>
      </c>
      <c r="N96" s="3">
        <f>IF(M105=0,"- - -",M96/M105*100)</f>
        <v>0.25414660246120918</v>
      </c>
      <c r="O96" s="2">
        <v>6</v>
      </c>
      <c r="P96" s="3">
        <f>IF(O105=0,"- - -",O96/O105*100)</f>
        <v>0.21660649819494585</v>
      </c>
      <c r="Q96" s="2">
        <v>0</v>
      </c>
      <c r="R96" s="3">
        <f>IF(Q105=0,"- - -",Q96/Q105*100)</f>
        <v>0</v>
      </c>
      <c r="S96" s="2">
        <v>1</v>
      </c>
      <c r="T96" s="3">
        <f>IF(S105=0,"- - -",S96/S105*100)</f>
        <v>20</v>
      </c>
      <c r="U96" s="2">
        <v>0</v>
      </c>
      <c r="V96" s="3" t="str">
        <f>IF(U105=0,"- - -",U96/U105*100)</f>
        <v>- - -</v>
      </c>
      <c r="W96" s="26">
        <f t="shared" si="5"/>
        <v>132</v>
      </c>
      <c r="X96" s="29">
        <f>IF(W105=0,"- - -",W96/W105*100)</f>
        <v>0.10438248272153601</v>
      </c>
    </row>
    <row r="97" spans="1:28" x14ac:dyDescent="0.3">
      <c r="A97" s="52" t="s">
        <v>58</v>
      </c>
      <c r="B97" s="144" t="s">
        <v>139</v>
      </c>
      <c r="C97" s="9">
        <v>0</v>
      </c>
      <c r="D97" s="3">
        <f>IF(C105=0,"- - -",C97/C105*100)</f>
        <v>0</v>
      </c>
      <c r="E97" s="2">
        <v>0</v>
      </c>
      <c r="F97" s="3">
        <f>IF(E105=0,"- - -",E97/E105*100)</f>
        <v>0</v>
      </c>
      <c r="G97" s="2">
        <v>2</v>
      </c>
      <c r="H97" s="3">
        <f>IF(G105=0,"- - -",G97/G105*100)</f>
        <v>9.7885669537979645E-3</v>
      </c>
      <c r="I97" s="2">
        <v>4</v>
      </c>
      <c r="J97" s="3">
        <f>IF(I105=0,"- - -",I97/I105*100)</f>
        <v>8.7678919795708115E-3</v>
      </c>
      <c r="K97" s="2">
        <v>5</v>
      </c>
      <c r="L97" s="3">
        <f>IF(K105=0,"- - -",K97/K105*100)</f>
        <v>1.2995113837197213E-2</v>
      </c>
      <c r="M97" s="2">
        <v>10</v>
      </c>
      <c r="N97" s="3">
        <f>IF(M105=0,"- - -",M97/M105*100)</f>
        <v>6.6880684858212941E-2</v>
      </c>
      <c r="O97" s="2">
        <v>2</v>
      </c>
      <c r="P97" s="3">
        <f>IF(O105=0,"- - -",O97/O105*100)</f>
        <v>7.2202166064981949E-2</v>
      </c>
      <c r="Q97" s="2">
        <v>1</v>
      </c>
      <c r="R97" s="3">
        <f>IF(Q105=0,"- - -",Q97/Q105*100)</f>
        <v>0.86206896551724133</v>
      </c>
      <c r="S97" s="2">
        <v>0</v>
      </c>
      <c r="T97" s="3">
        <f>IF(S105=0,"- - -",S97/S105*100)</f>
        <v>0</v>
      </c>
      <c r="U97" s="2">
        <v>0</v>
      </c>
      <c r="V97" s="3" t="str">
        <f>IF(U105=0,"- - -",U97/U105*100)</f>
        <v>- - -</v>
      </c>
      <c r="W97" s="26">
        <f t="shared" si="5"/>
        <v>24</v>
      </c>
      <c r="X97" s="29">
        <f>IF(W105=0,"- - -",W97/W105*100)</f>
        <v>1.8978633222097457E-2</v>
      </c>
    </row>
    <row r="98" spans="1:28" x14ac:dyDescent="0.3">
      <c r="A98" s="52" t="s">
        <v>59</v>
      </c>
      <c r="B98" s="144" t="s">
        <v>141</v>
      </c>
      <c r="C98" s="9">
        <v>0</v>
      </c>
      <c r="D98" s="3">
        <f>IF(C105=0,"- - -",C98/C105*100)</f>
        <v>0</v>
      </c>
      <c r="E98" s="2">
        <v>23</v>
      </c>
      <c r="F98" s="3">
        <f>IF(E105=0,"- - -",E98/E105*100)</f>
        <v>0.570861255894763</v>
      </c>
      <c r="G98" s="2">
        <v>203</v>
      </c>
      <c r="H98" s="3">
        <f>IF(G105=0,"- - -",G98/G105*100)</f>
        <v>0.99353954581049342</v>
      </c>
      <c r="I98" s="2">
        <v>406</v>
      </c>
      <c r="J98" s="3">
        <f>IF(I105=0,"- - -",I98/I105*100)</f>
        <v>0.88994103592643736</v>
      </c>
      <c r="K98" s="2">
        <v>411</v>
      </c>
      <c r="L98" s="3">
        <f>IF(K105=0,"- - -",K98/K105*100)</f>
        <v>1.068198357417611</v>
      </c>
      <c r="M98" s="2">
        <v>210</v>
      </c>
      <c r="N98" s="3">
        <f>IF(M105=0,"- - -",M98/M105*100)</f>
        <v>1.4044943820224718</v>
      </c>
      <c r="O98" s="2">
        <v>40</v>
      </c>
      <c r="P98" s="3">
        <f>IF(O105=0,"- - -",O98/O105*100)</f>
        <v>1.4440433212996391</v>
      </c>
      <c r="Q98" s="2">
        <v>1</v>
      </c>
      <c r="R98" s="3">
        <f>IF(Q105=0,"- - -",Q98/Q105*100)</f>
        <v>0.86206896551724133</v>
      </c>
      <c r="S98" s="2">
        <v>0</v>
      </c>
      <c r="T98" s="3">
        <f>IF(S105=0,"- - -",S98/S105*100)</f>
        <v>0</v>
      </c>
      <c r="U98" s="2">
        <v>0</v>
      </c>
      <c r="V98" s="3" t="str">
        <f>IF(U105=0,"- - -",U98/U105*100)</f>
        <v>- - -</v>
      </c>
      <c r="W98" s="26">
        <f t="shared" si="5"/>
        <v>1294</v>
      </c>
      <c r="X98" s="29">
        <f>IF(W105=0,"- - -",W98/W105*100)</f>
        <v>1.0232646412247546</v>
      </c>
    </row>
    <row r="99" spans="1:28" x14ac:dyDescent="0.3">
      <c r="A99" s="52" t="s">
        <v>60</v>
      </c>
      <c r="B99" s="144" t="s">
        <v>281</v>
      </c>
      <c r="C99" s="9">
        <v>8</v>
      </c>
      <c r="D99" s="3">
        <f>IF(C105=0,"- - -",C99/C105*100)</f>
        <v>14.035087719298245</v>
      </c>
      <c r="E99" s="2">
        <v>210</v>
      </c>
      <c r="F99" s="3">
        <f>IF(E105=0,"- - -",E99/E105*100)</f>
        <v>5.2122114668652273</v>
      </c>
      <c r="G99" s="2">
        <v>600</v>
      </c>
      <c r="H99" s="3">
        <f>IF(G105=0,"- - -",G99/G105*100)</f>
        <v>2.9365700861393891</v>
      </c>
      <c r="I99" s="2">
        <v>946</v>
      </c>
      <c r="J99" s="3">
        <f>IF(I105=0,"- - -",I99/I105*100)</f>
        <v>2.0736064531684968</v>
      </c>
      <c r="K99" s="2">
        <v>1197</v>
      </c>
      <c r="L99" s="3">
        <f>IF(K105=0,"- - -",K99/K105*100)</f>
        <v>3.1110302526250129</v>
      </c>
      <c r="M99" s="2">
        <v>689</v>
      </c>
      <c r="N99" s="3">
        <f>IF(M105=0,"- - -",M99/M105*100)</f>
        <v>4.6080791867308717</v>
      </c>
      <c r="O99" s="2">
        <v>147</v>
      </c>
      <c r="P99" s="3">
        <f>IF(O105=0,"- - -",O99/O105*100)</f>
        <v>5.3068592057761732</v>
      </c>
      <c r="Q99" s="2">
        <v>1</v>
      </c>
      <c r="R99" s="3">
        <f>IF(Q105=0,"- - -",Q99/Q105*100)</f>
        <v>0.86206896551724133</v>
      </c>
      <c r="S99" s="2">
        <v>1</v>
      </c>
      <c r="T99" s="3">
        <f>IF(S105=0,"- - -",S99/S105*100)</f>
        <v>20</v>
      </c>
      <c r="U99" s="2">
        <v>0</v>
      </c>
      <c r="V99" s="3" t="str">
        <f>IF(U105=0,"- - -",U99/U105*100)</f>
        <v>- - -</v>
      </c>
      <c r="W99" s="26">
        <f t="shared" si="5"/>
        <v>3799</v>
      </c>
      <c r="X99" s="29">
        <f>IF(W105=0,"- - -",W99/W105*100)</f>
        <v>3.004159483781176</v>
      </c>
    </row>
    <row r="100" spans="1:28" x14ac:dyDescent="0.3">
      <c r="A100" s="52" t="s">
        <v>61</v>
      </c>
      <c r="B100" s="144" t="s">
        <v>144</v>
      </c>
      <c r="C100" s="9">
        <v>3</v>
      </c>
      <c r="D100" s="3">
        <f>IF(C105=0,"- - -",C100/C105*100)</f>
        <v>5.2631578947368416</v>
      </c>
      <c r="E100" s="2">
        <v>162</v>
      </c>
      <c r="F100" s="3">
        <f>IF(E105=0,"- - -",E100/E105*100)</f>
        <v>4.0208488458674605</v>
      </c>
      <c r="G100" s="2">
        <v>507</v>
      </c>
      <c r="H100" s="3">
        <f>IF(G105=0,"- - -",G100/G105*100)</f>
        <v>2.4814017227877838</v>
      </c>
      <c r="I100" s="2">
        <v>533</v>
      </c>
      <c r="J100" s="3">
        <f>IF(I105=0,"- - -",I100/I105*100)</f>
        <v>1.1683216062778108</v>
      </c>
      <c r="K100" s="2">
        <v>393</v>
      </c>
      <c r="L100" s="3">
        <f>IF(K105=0,"- - -",K100/K105*100)</f>
        <v>1.021415947603701</v>
      </c>
      <c r="M100" s="2">
        <v>186</v>
      </c>
      <c r="N100" s="3">
        <f>IF(M105=0,"- - -",M100/M105*100)</f>
        <v>1.2439807383627608</v>
      </c>
      <c r="O100" s="2">
        <v>36</v>
      </c>
      <c r="P100" s="3">
        <f>IF(O105=0,"- - -",O100/O105*100)</f>
        <v>1.2996389891696751</v>
      </c>
      <c r="Q100" s="2">
        <v>0</v>
      </c>
      <c r="R100" s="3">
        <f>IF(Q105=0,"- - -",Q100/Q105*100)</f>
        <v>0</v>
      </c>
      <c r="S100" s="2">
        <v>0</v>
      </c>
      <c r="T100" s="3">
        <f>IF(S105=0,"- - -",S100/S105*100)</f>
        <v>0</v>
      </c>
      <c r="U100" s="2">
        <v>0</v>
      </c>
      <c r="V100" s="3" t="str">
        <f>IF(U105=0,"- - -",U100/U105*100)</f>
        <v>- - -</v>
      </c>
      <c r="W100" s="26">
        <f t="shared" si="5"/>
        <v>1820</v>
      </c>
      <c r="X100" s="29">
        <f>IF(W105=0,"- - -",W100/W105*100)</f>
        <v>1.4392130193423902</v>
      </c>
    </row>
    <row r="101" spans="1:28" x14ac:dyDescent="0.3">
      <c r="A101" s="52" t="s">
        <v>62</v>
      </c>
      <c r="B101" s="144" t="s">
        <v>146</v>
      </c>
      <c r="C101" s="9">
        <v>1</v>
      </c>
      <c r="D101" s="3">
        <f>IF(C105=0,"- - -",C101/C105*100)</f>
        <v>1.7543859649122806</v>
      </c>
      <c r="E101" s="2">
        <v>164</v>
      </c>
      <c r="F101" s="3">
        <f>IF(E105=0,"- - -",E101/E105*100)</f>
        <v>4.0704889550757013</v>
      </c>
      <c r="G101" s="2">
        <v>1187</v>
      </c>
      <c r="H101" s="3">
        <f>IF(G105=0,"- - -",G101/G105*100)</f>
        <v>5.8095144870790909</v>
      </c>
      <c r="I101" s="2">
        <v>1890</v>
      </c>
      <c r="J101" s="3">
        <f>IF(I105=0,"- - -",I101/I105*100)</f>
        <v>4.1428289603472086</v>
      </c>
      <c r="K101" s="2">
        <v>1684</v>
      </c>
      <c r="L101" s="3">
        <f>IF(K105=0,"- - -",K101/K105*100)</f>
        <v>4.3767543403680209</v>
      </c>
      <c r="M101" s="2">
        <v>905</v>
      </c>
      <c r="N101" s="3">
        <f>IF(M105=0,"- - -",M101/M105*100)</f>
        <v>6.0527019796682717</v>
      </c>
      <c r="O101" s="2">
        <v>224</v>
      </c>
      <c r="P101" s="3">
        <f>IF(O105=0,"- - -",O101/O105*100)</f>
        <v>8.0866425992779778</v>
      </c>
      <c r="Q101" s="2">
        <v>9</v>
      </c>
      <c r="R101" s="3">
        <f>IF(Q105=0,"- - -",Q101/Q105*100)</f>
        <v>7.7586206896551726</v>
      </c>
      <c r="S101" s="2">
        <v>1</v>
      </c>
      <c r="T101" s="3">
        <f>IF(S105=0,"- - -",S101/S105*100)</f>
        <v>20</v>
      </c>
      <c r="U101" s="2">
        <v>0</v>
      </c>
      <c r="V101" s="3" t="str">
        <f>IF(U105=0,"- - -",U101/U105*100)</f>
        <v>- - -</v>
      </c>
      <c r="W101" s="26">
        <f t="shared" si="5"/>
        <v>6065</v>
      </c>
      <c r="X101" s="29">
        <f>IF(W105=0,"- - -",W101/W105*100)</f>
        <v>4.7960587705008777</v>
      </c>
    </row>
    <row r="102" spans="1:28" x14ac:dyDescent="0.3">
      <c r="A102" s="53" t="s">
        <v>63</v>
      </c>
      <c r="B102" s="145" t="s">
        <v>148</v>
      </c>
      <c r="C102" s="10">
        <v>0</v>
      </c>
      <c r="D102" s="7">
        <f>IF(C105=0,"- - -",C102/C105*100)</f>
        <v>0</v>
      </c>
      <c r="E102" s="6">
        <v>27</v>
      </c>
      <c r="F102" s="7">
        <f>IF(E105=0,"- - -",E102/E105*100)</f>
        <v>0.67014147431124349</v>
      </c>
      <c r="G102" s="6">
        <v>95</v>
      </c>
      <c r="H102" s="7">
        <f>IF(G105=0,"- - -",G102/G105*100)</f>
        <v>0.46495693030540325</v>
      </c>
      <c r="I102" s="6">
        <v>231</v>
      </c>
      <c r="J102" s="7">
        <f>IF(I105=0,"- - -",I102/I105*100)</f>
        <v>0.5063457618202144</v>
      </c>
      <c r="K102" s="6">
        <v>238</v>
      </c>
      <c r="L102" s="7">
        <f>IF(K105=0,"- - -",K102/K105*100)</f>
        <v>0.6185674186505874</v>
      </c>
      <c r="M102" s="6">
        <v>143</v>
      </c>
      <c r="N102" s="7">
        <f>IF(M105=0,"- - -",M102/M105*100)</f>
        <v>0.95639379347244524</v>
      </c>
      <c r="O102" s="6">
        <v>31</v>
      </c>
      <c r="P102" s="7">
        <f>IF(O105=0,"- - -",O102/O105*100)</f>
        <v>1.1191335740072201</v>
      </c>
      <c r="Q102" s="6">
        <v>0</v>
      </c>
      <c r="R102" s="7">
        <f>IF(Q105=0,"- - -",Q102/Q105*100)</f>
        <v>0</v>
      </c>
      <c r="S102" s="6">
        <v>0</v>
      </c>
      <c r="T102" s="7">
        <f>IF(S105=0,"- - -",S102/S105*100)</f>
        <v>0</v>
      </c>
      <c r="U102" s="6">
        <v>0</v>
      </c>
      <c r="V102" s="7" t="str">
        <f>IF(U105=0,"- - -",U102/U105*100)</f>
        <v>- - -</v>
      </c>
      <c r="W102" s="26">
        <f t="shared" si="5"/>
        <v>765</v>
      </c>
      <c r="X102" s="29">
        <f>IF(W105=0,"- - -",W102/W105*100)</f>
        <v>0.60494393395435631</v>
      </c>
    </row>
    <row r="103" spans="1:28" x14ac:dyDescent="0.3">
      <c r="A103" s="53" t="s">
        <v>64</v>
      </c>
      <c r="B103" s="145" t="s">
        <v>150</v>
      </c>
      <c r="C103" s="10">
        <v>2</v>
      </c>
      <c r="D103" s="7">
        <f>IF(C105=0,"- - -",C103/C105*100)</f>
        <v>3.5087719298245612</v>
      </c>
      <c r="E103" s="6">
        <v>53</v>
      </c>
      <c r="F103" s="7">
        <f>IF(E105=0,"- - -",E103/E105*100)</f>
        <v>1.3154628940183668</v>
      </c>
      <c r="G103" s="6">
        <v>410</v>
      </c>
      <c r="H103" s="7">
        <f>IF(G105=0,"- - -",G103/G105*100)</f>
        <v>2.0066562255285825</v>
      </c>
      <c r="I103" s="6">
        <v>660</v>
      </c>
      <c r="J103" s="7">
        <f>IF(I105=0,"- - -",I103/I105*100)</f>
        <v>1.4467021766291839</v>
      </c>
      <c r="K103" s="6">
        <v>538</v>
      </c>
      <c r="L103" s="7">
        <f>IF(K105=0,"- - -",K103/K105*100)</f>
        <v>1.3982742488824202</v>
      </c>
      <c r="M103" s="6">
        <v>246</v>
      </c>
      <c r="N103" s="7">
        <f>IF(M105=0,"- - -",M103/M105*100)</f>
        <v>1.6452648475120384</v>
      </c>
      <c r="O103" s="6">
        <v>52</v>
      </c>
      <c r="P103" s="7">
        <f>IF(O105=0,"- - -",O103/O105*100)</f>
        <v>1.8772563176895307</v>
      </c>
      <c r="Q103" s="6">
        <v>1</v>
      </c>
      <c r="R103" s="7">
        <f>IF(Q105=0,"- - -",Q103/Q105*100)</f>
        <v>0.86206896551724133</v>
      </c>
      <c r="S103" s="6">
        <v>0</v>
      </c>
      <c r="T103" s="7">
        <f>IF(S105=0,"- - -",S103/S105*100)</f>
        <v>0</v>
      </c>
      <c r="U103" s="6">
        <v>0</v>
      </c>
      <c r="V103" s="7" t="str">
        <f>IF(U105=0,"- - -",U103/U105*100)</f>
        <v>- - -</v>
      </c>
      <c r="W103" s="26">
        <f t="shared" si="5"/>
        <v>1962</v>
      </c>
      <c r="X103" s="29">
        <f>IF(W105=0,"- - -",W103/W105*100)</f>
        <v>1.5515032659064669</v>
      </c>
    </row>
    <row r="104" spans="1:28" ht="15" thickBot="1" x14ac:dyDescent="0.35">
      <c r="A104" s="54" t="s">
        <v>65</v>
      </c>
      <c r="B104" s="145" t="s">
        <v>152</v>
      </c>
      <c r="C104" s="10">
        <v>0</v>
      </c>
      <c r="D104" s="7">
        <f>IF(C105=0,"- - -",C104/C105*100)</f>
        <v>0</v>
      </c>
      <c r="E104" s="6">
        <v>1</v>
      </c>
      <c r="F104" s="7">
        <f>IF(E105=0,"- - -",E104/E105*100)</f>
        <v>2.482005460412013E-2</v>
      </c>
      <c r="G104" s="6">
        <v>0</v>
      </c>
      <c r="H104" s="7">
        <f>IF(G105=0,"- - -",G104/G105*100)</f>
        <v>0</v>
      </c>
      <c r="I104" s="6">
        <v>7</v>
      </c>
      <c r="J104" s="7">
        <f>IF(I105=0,"- - -",I104/I105*100)</f>
        <v>1.534381096424892E-2</v>
      </c>
      <c r="K104" s="6">
        <v>13</v>
      </c>
      <c r="L104" s="7">
        <f>IF(K105=0,"- - -",K104/K105*100)</f>
        <v>3.3787295976712754E-2</v>
      </c>
      <c r="M104" s="6">
        <v>6</v>
      </c>
      <c r="N104" s="7">
        <f>IF(M105=0,"- - -",M104/M105*100)</f>
        <v>4.0128410914927769E-2</v>
      </c>
      <c r="O104" s="6">
        <v>1</v>
      </c>
      <c r="P104" s="7">
        <f>IF(O105=0,"- - -",O104/O105*100)</f>
        <v>3.6101083032490974E-2</v>
      </c>
      <c r="Q104" s="6">
        <v>0</v>
      </c>
      <c r="R104" s="7">
        <f>IF(Q105=0,"- - -",Q104/Q105*100)</f>
        <v>0</v>
      </c>
      <c r="S104" s="6">
        <v>0</v>
      </c>
      <c r="T104" s="7">
        <f>IF(S105=0,"- - -",S104/S105*100)</f>
        <v>0</v>
      </c>
      <c r="U104" s="6">
        <v>0</v>
      </c>
      <c r="V104" s="7" t="str">
        <f>IF(U105=0,"- - -",U104/U105*100)</f>
        <v>- - -</v>
      </c>
      <c r="W104" s="26">
        <f t="shared" si="5"/>
        <v>28</v>
      </c>
      <c r="X104" s="29">
        <f>IF(W105=0,"- - -",W104/W105*100)</f>
        <v>2.21417387591137E-2</v>
      </c>
    </row>
    <row r="105" spans="1:28" x14ac:dyDescent="0.3">
      <c r="A105" s="161" t="s">
        <v>153</v>
      </c>
      <c r="B105" s="162"/>
      <c r="C105" s="14">
        <f>SUM(C92:C104)</f>
        <v>57</v>
      </c>
      <c r="D105" s="15">
        <f>IF(C105=0,"- - -",C105/C105*100)</f>
        <v>100</v>
      </c>
      <c r="E105" s="16">
        <f>SUM(E92:E104)</f>
        <v>4029</v>
      </c>
      <c r="F105" s="15">
        <f>IF(E105=0,"- - -",E105/E105*100)</f>
        <v>100</v>
      </c>
      <c r="G105" s="16">
        <f>SUM(G92:G104)</f>
        <v>20432</v>
      </c>
      <c r="H105" s="15">
        <f>IF(G105=0,"- - -",G105/G105*100)</f>
        <v>100</v>
      </c>
      <c r="I105" s="16">
        <f>SUM(I92:I104)</f>
        <v>45621</v>
      </c>
      <c r="J105" s="15">
        <f>IF(I105=0,"- - -",I105/I105*100)</f>
        <v>100</v>
      </c>
      <c r="K105" s="16">
        <f>SUM(K92:K104)</f>
        <v>38476</v>
      </c>
      <c r="L105" s="15">
        <f>IF(K105=0,"- - -",K105/K105*100)</f>
        <v>100</v>
      </c>
      <c r="M105" s="16">
        <f>SUM(M92:M104)</f>
        <v>14952</v>
      </c>
      <c r="N105" s="15">
        <f>IF(M105=0,"- - -",M105/M105*100)</f>
        <v>100</v>
      </c>
      <c r="O105" s="16">
        <f>SUM(O92:O104)</f>
        <v>2770</v>
      </c>
      <c r="P105" s="15">
        <f>IF(O105=0,"- - -",O105/O105*100)</f>
        <v>100</v>
      </c>
      <c r="Q105" s="16">
        <f>SUM(Q92:Q104)</f>
        <v>116</v>
      </c>
      <c r="R105" s="15">
        <f>IF(Q105=0,"- - -",Q105/Q105*100)</f>
        <v>100</v>
      </c>
      <c r="S105" s="16">
        <f>SUM(S92:S104)</f>
        <v>5</v>
      </c>
      <c r="T105" s="15">
        <f>IF(S105=0,"- - -",S105/S105*100)</f>
        <v>100</v>
      </c>
      <c r="U105" s="16">
        <f>SUM(U92:U104)</f>
        <v>0</v>
      </c>
      <c r="V105" s="15" t="str">
        <f>IF(U105=0,"- - -",U105/U105*100)</f>
        <v>- - -</v>
      </c>
      <c r="W105" s="22">
        <f>SUM(W92:W104)</f>
        <v>126458</v>
      </c>
      <c r="X105" s="23">
        <f>IF(W105=0,"- - -",W105/W105*100)</f>
        <v>100</v>
      </c>
    </row>
    <row r="106" spans="1:28" ht="15" thickBot="1" x14ac:dyDescent="0.35">
      <c r="A106" s="163" t="s">
        <v>615</v>
      </c>
      <c r="B106" s="164"/>
      <c r="C106" s="18">
        <f>IF($W105=0,"- - -",C105/$W105*100)</f>
        <v>4.5074253902481452E-2</v>
      </c>
      <c r="D106" s="19"/>
      <c r="E106" s="20">
        <f>IF($W105=0,"- - -",E105/$W105*100)</f>
        <v>3.1860380521596099</v>
      </c>
      <c r="F106" s="19"/>
      <c r="G106" s="20">
        <f>IF($W105=0,"- - -",G105/$W105*100)</f>
        <v>16.157143083078967</v>
      </c>
      <c r="H106" s="19"/>
      <c r="I106" s="20">
        <f>IF($W105=0,"- - -",I105/$W105*100)</f>
        <v>36.076009426054497</v>
      </c>
      <c r="J106" s="19"/>
      <c r="K106" s="20">
        <f>IF($W105=0,"- - -",K105/$W105*100)</f>
        <v>30.425912160559239</v>
      </c>
      <c r="L106" s="19"/>
      <c r="M106" s="20">
        <f>IF($W105=0,"- - -",M105/$W105*100)</f>
        <v>11.823688497366716</v>
      </c>
      <c r="N106" s="19"/>
      <c r="O106" s="20">
        <f>IF($W105=0,"- - -",O105/$W105*100)</f>
        <v>2.1904505843837478</v>
      </c>
      <c r="P106" s="19"/>
      <c r="Q106" s="20">
        <f>IF($W105=0,"- - -",Q105/$W105*100)</f>
        <v>9.1730060573471037E-2</v>
      </c>
      <c r="R106" s="19"/>
      <c r="S106" s="20">
        <f>IF($W105=0,"- - -",S105/$W105*100)</f>
        <v>3.9538819212703033E-3</v>
      </c>
      <c r="T106" s="19"/>
      <c r="U106" s="20">
        <f>IF($W105=0,"- - -",U105/$W105*100)</f>
        <v>0</v>
      </c>
      <c r="V106" s="19"/>
      <c r="W106" s="24">
        <f>IF($W105=0,"- - -",W105/$W105*100)</f>
        <v>100</v>
      </c>
      <c r="X106" s="25"/>
    </row>
    <row r="107" spans="1:28" x14ac:dyDescent="0.3">
      <c r="A107" s="156" t="s">
        <v>566</v>
      </c>
      <c r="B107" s="156"/>
      <c r="C107" s="156"/>
      <c r="D107" s="136"/>
      <c r="E107" s="119"/>
    </row>
    <row r="109" spans="1:28" x14ac:dyDescent="0.3">
      <c r="A109" s="49" t="s">
        <v>225</v>
      </c>
      <c r="F109" s="48"/>
      <c r="J109" s="48"/>
      <c r="L109" s="48"/>
    </row>
    <row r="110" spans="1:28" ht="15" thickBot="1" x14ac:dyDescent="0.35"/>
    <row r="111" spans="1:28" ht="14.4" customHeight="1" x14ac:dyDescent="0.3">
      <c r="A111" s="157" t="s">
        <v>109</v>
      </c>
      <c r="B111" s="158"/>
      <c r="C111" s="32" t="s">
        <v>1</v>
      </c>
      <c r="D111" s="33"/>
      <c r="E111" s="33" t="s">
        <v>2</v>
      </c>
      <c r="F111" s="33"/>
      <c r="G111" s="33" t="s">
        <v>3</v>
      </c>
      <c r="H111" s="33"/>
      <c r="I111" s="33" t="s">
        <v>4</v>
      </c>
      <c r="J111" s="33"/>
      <c r="K111" s="33" t="s">
        <v>5</v>
      </c>
      <c r="L111" s="33"/>
      <c r="M111" s="33" t="s">
        <v>6</v>
      </c>
      <c r="N111" s="33"/>
      <c r="O111" s="33" t="s">
        <v>7</v>
      </c>
      <c r="P111" s="33"/>
      <c r="Q111" s="33" t="s">
        <v>8</v>
      </c>
      <c r="R111" s="33"/>
      <c r="S111" s="33" t="s">
        <v>9</v>
      </c>
      <c r="T111" s="33"/>
      <c r="U111" s="33" t="s">
        <v>10</v>
      </c>
      <c r="V111" s="33"/>
      <c r="W111" s="33" t="s">
        <v>11</v>
      </c>
      <c r="X111" s="33"/>
      <c r="Y111" s="33" t="s">
        <v>127</v>
      </c>
      <c r="Z111" s="33"/>
      <c r="AA111" s="35" t="s">
        <v>153</v>
      </c>
      <c r="AB111" s="36"/>
    </row>
    <row r="112" spans="1:28" ht="15" thickBot="1" x14ac:dyDescent="0.35">
      <c r="A112" s="159"/>
      <c r="B112" s="160"/>
      <c r="C112" s="37" t="s">
        <v>154</v>
      </c>
      <c r="D112" s="38" t="s">
        <v>0</v>
      </c>
      <c r="E112" s="39" t="s">
        <v>154</v>
      </c>
      <c r="F112" s="38" t="s">
        <v>0</v>
      </c>
      <c r="G112" s="39" t="s">
        <v>154</v>
      </c>
      <c r="H112" s="38" t="s">
        <v>0</v>
      </c>
      <c r="I112" s="37" t="s">
        <v>154</v>
      </c>
      <c r="J112" s="38" t="s">
        <v>0</v>
      </c>
      <c r="K112" s="37" t="s">
        <v>154</v>
      </c>
      <c r="L112" s="38" t="s">
        <v>0</v>
      </c>
      <c r="M112" s="37" t="s">
        <v>154</v>
      </c>
      <c r="N112" s="38" t="s">
        <v>0</v>
      </c>
      <c r="O112" s="37" t="s">
        <v>154</v>
      </c>
      <c r="P112" s="38" t="s">
        <v>0</v>
      </c>
      <c r="Q112" s="37" t="s">
        <v>154</v>
      </c>
      <c r="R112" s="38" t="s">
        <v>0</v>
      </c>
      <c r="S112" s="37" t="s">
        <v>154</v>
      </c>
      <c r="T112" s="38" t="s">
        <v>0</v>
      </c>
      <c r="U112" s="37" t="s">
        <v>154</v>
      </c>
      <c r="V112" s="38" t="s">
        <v>0</v>
      </c>
      <c r="W112" s="37" t="s">
        <v>154</v>
      </c>
      <c r="X112" s="38" t="s">
        <v>0</v>
      </c>
      <c r="Y112" s="37" t="s">
        <v>154</v>
      </c>
      <c r="Z112" s="38" t="s">
        <v>0</v>
      </c>
      <c r="AA112" s="41" t="s">
        <v>154</v>
      </c>
      <c r="AB112" s="42" t="s">
        <v>0</v>
      </c>
    </row>
    <row r="113" spans="1:28" x14ac:dyDescent="0.3">
      <c r="A113" s="55" t="s">
        <v>53</v>
      </c>
      <c r="B113" s="143" t="s">
        <v>560</v>
      </c>
      <c r="C113" s="8">
        <v>4</v>
      </c>
      <c r="D113" s="5">
        <f>IF(C126=0,"- - -",C113/C126*100)</f>
        <v>3.007518796992481</v>
      </c>
      <c r="E113" s="4">
        <v>25</v>
      </c>
      <c r="F113" s="5">
        <f>IF(E126=0,"- - -",E113/E126*100)</f>
        <v>4.0783034257748776</v>
      </c>
      <c r="G113" s="4">
        <v>38</v>
      </c>
      <c r="H113" s="5">
        <f>IF(G126=0,"- - -",G113/G126*100)</f>
        <v>4.4032444959443797</v>
      </c>
      <c r="I113" s="4">
        <v>70</v>
      </c>
      <c r="J113" s="5">
        <f>IF(I126=0,"- - -",I113/I126*100)</f>
        <v>3.9660056657223794</v>
      </c>
      <c r="K113" s="4">
        <v>254</v>
      </c>
      <c r="L113" s="5">
        <f>IF(K126=0,"- - -",K113/K126*100)</f>
        <v>4.3307757885763003</v>
      </c>
      <c r="M113" s="4">
        <v>863</v>
      </c>
      <c r="N113" s="5">
        <f>IF(M126=0,"- - -",M113/M126*100)</f>
        <v>3.645811330319801</v>
      </c>
      <c r="O113" s="4">
        <v>1724</v>
      </c>
      <c r="P113" s="5">
        <f>IF(O126=0,"- - -",O113/O126*100)</f>
        <v>3.4238277759021307</v>
      </c>
      <c r="Q113" s="4">
        <v>1118</v>
      </c>
      <c r="R113" s="5">
        <f>IF(Q126=0,"- - -",Q113/Q126*100)</f>
        <v>3.1693834160170091</v>
      </c>
      <c r="S113" s="4">
        <v>281</v>
      </c>
      <c r="T113" s="5">
        <f>IF(S126=0,"- - -",S113/S126*100)</f>
        <v>3.1094389731105454</v>
      </c>
      <c r="U113" s="4">
        <v>26</v>
      </c>
      <c r="V113" s="5">
        <f>IF(U126=0,"- - -",U113/U126*100)</f>
        <v>2.5218234723569348</v>
      </c>
      <c r="W113" s="4">
        <v>4</v>
      </c>
      <c r="X113" s="5">
        <f>IF(W126=0,"- - -",W113/W126*100)</f>
        <v>4.5454545454545459</v>
      </c>
      <c r="Y113" s="4">
        <v>0</v>
      </c>
      <c r="Z113" s="5">
        <f>IF(Y126=0,"- - -",Y113/Y126*100)</f>
        <v>0</v>
      </c>
      <c r="AA113" s="26">
        <f>C113+E113+G113+I113+K113+M113+O113+Q113+S113+U113+W113+Y113</f>
        <v>4407</v>
      </c>
      <c r="AB113" s="27">
        <f>IF(AA126=0,"- - -",AA113/AA126*100)</f>
        <v>3.4241892122888538</v>
      </c>
    </row>
    <row r="114" spans="1:28" x14ac:dyDescent="0.3">
      <c r="A114" s="52" t="s">
        <v>54</v>
      </c>
      <c r="B114" s="144" t="s">
        <v>130</v>
      </c>
      <c r="C114" s="9">
        <v>109</v>
      </c>
      <c r="D114" s="3">
        <f>IF(C126=0,"- - -",C114/C126*100)</f>
        <v>81.954887218045116</v>
      </c>
      <c r="E114" s="2">
        <v>486</v>
      </c>
      <c r="F114" s="3">
        <f>IF(E126=0,"- - -",E114/E126*100)</f>
        <v>79.282218597063618</v>
      </c>
      <c r="G114" s="2">
        <v>710</v>
      </c>
      <c r="H114" s="3">
        <f>IF(G126=0,"- - -",G114/G126*100)</f>
        <v>82.271147161066054</v>
      </c>
      <c r="I114" s="2">
        <v>1476</v>
      </c>
      <c r="J114" s="3">
        <f>IF(I126=0,"- - -",I114/I126*100)</f>
        <v>83.626062322946169</v>
      </c>
      <c r="K114" s="2">
        <v>4896</v>
      </c>
      <c r="L114" s="3">
        <f>IF(K126=0,"- - -",K114/K126*100)</f>
        <v>83.478260869565219</v>
      </c>
      <c r="M114" s="2">
        <v>19644</v>
      </c>
      <c r="N114" s="3">
        <f>IF(M126=0,"- - -",M114/M126*100)</f>
        <v>82.987621984707033</v>
      </c>
      <c r="O114" s="2">
        <v>41600</v>
      </c>
      <c r="P114" s="3">
        <f>IF(O126=0,"- - -",O114/O126*100)</f>
        <v>82.616725915039822</v>
      </c>
      <c r="Q114" s="2">
        <v>29188</v>
      </c>
      <c r="R114" s="3">
        <f>IF(Q126=0,"- - -",Q114/Q126*100)</f>
        <v>82.744153082919908</v>
      </c>
      <c r="S114" s="2">
        <v>7463</v>
      </c>
      <c r="T114" s="3">
        <f>IF(S126=0,"- - -",S114/S126*100)</f>
        <v>82.582715502932388</v>
      </c>
      <c r="U114" s="2">
        <v>845</v>
      </c>
      <c r="V114" s="3">
        <f>IF(U126=0,"- - -",U114/U126*100)</f>
        <v>81.959262851600386</v>
      </c>
      <c r="W114" s="2">
        <v>64</v>
      </c>
      <c r="X114" s="3">
        <f>IF(W126=0,"- - -",W114/W126*100)</f>
        <v>72.727272727272734</v>
      </c>
      <c r="Y114" s="2">
        <v>6</v>
      </c>
      <c r="Z114" s="3">
        <f>IF(Y126=0,"- - -",Y114/Y126*100)</f>
        <v>75</v>
      </c>
      <c r="AA114" s="26">
        <f t="shared" ref="AA114:AA125" si="6">C114+E114+G114+I114+K114+M114+O114+Q114+S114+U114+W114+Y114</f>
        <v>106487</v>
      </c>
      <c r="AB114" s="29">
        <f>IF(AA126=0,"- - -",AA114/AA126*100)</f>
        <v>82.739195972090556</v>
      </c>
    </row>
    <row r="115" spans="1:28" x14ac:dyDescent="0.3">
      <c r="A115" s="52" t="s">
        <v>55</v>
      </c>
      <c r="B115" s="144" t="s">
        <v>133</v>
      </c>
      <c r="C115" s="9">
        <v>0</v>
      </c>
      <c r="D115" s="3">
        <f>IF(C126=0,"- - -",C115/C126*100)</f>
        <v>0</v>
      </c>
      <c r="E115" s="2">
        <v>1</v>
      </c>
      <c r="F115" s="3">
        <f>IF(E126=0,"- - -",E115/E126*100)</f>
        <v>0.16313213703099511</v>
      </c>
      <c r="G115" s="2">
        <v>1</v>
      </c>
      <c r="H115" s="3">
        <f>IF(G126=0,"- - -",G115/G126*100)</f>
        <v>0.11587485515643105</v>
      </c>
      <c r="I115" s="2">
        <v>1</v>
      </c>
      <c r="J115" s="3">
        <f>IF(I126=0,"- - -",I115/I126*100)</f>
        <v>5.6657223796033988E-2</v>
      </c>
      <c r="K115" s="2">
        <v>8</v>
      </c>
      <c r="L115" s="3">
        <f>IF(K126=0,"- - -",K115/K126*100)</f>
        <v>0.13640238704177324</v>
      </c>
      <c r="M115" s="2">
        <v>26</v>
      </c>
      <c r="N115" s="3">
        <f>IF(M126=0,"- - -",M115/M126*100)</f>
        <v>0.10983904355540534</v>
      </c>
      <c r="O115" s="2">
        <v>83</v>
      </c>
      <c r="P115" s="3">
        <f>IF(O126=0,"- - -",O115/O126*100)</f>
        <v>0.16483625603241117</v>
      </c>
      <c r="Q115" s="2">
        <v>67</v>
      </c>
      <c r="R115" s="3">
        <f>IF(Q126=0,"- - -",Q115/Q126*100)</f>
        <v>0.18993621545003542</v>
      </c>
      <c r="S115" s="2">
        <v>19</v>
      </c>
      <c r="T115" s="3">
        <f>IF(S126=0,"- - -",S115/S126*100)</f>
        <v>0.21024676330640701</v>
      </c>
      <c r="U115" s="2">
        <v>0</v>
      </c>
      <c r="V115" s="3">
        <f>IF(U126=0,"- - -",U115/U126*100)</f>
        <v>0</v>
      </c>
      <c r="W115" s="2">
        <v>0</v>
      </c>
      <c r="X115" s="3">
        <f>IF(W126=0,"- - -",W115/W126*100)</f>
        <v>0</v>
      </c>
      <c r="Y115" s="2">
        <v>0</v>
      </c>
      <c r="Z115" s="3">
        <f>IF(Y126=0,"- - -",Y115/Y126*100)</f>
        <v>0</v>
      </c>
      <c r="AA115" s="26">
        <f t="shared" si="6"/>
        <v>206</v>
      </c>
      <c r="AB115" s="29">
        <f>IF(AA126=0,"- - -",AA115/AA126*100)</f>
        <v>0.16005967273235847</v>
      </c>
    </row>
    <row r="116" spans="1:28" x14ac:dyDescent="0.3">
      <c r="A116" s="52" t="s">
        <v>56</v>
      </c>
      <c r="B116" s="144" t="s">
        <v>135</v>
      </c>
      <c r="C116" s="9">
        <v>0</v>
      </c>
      <c r="D116" s="3">
        <f>IF(C126=0,"- - -",C116/C126*100)</f>
        <v>0</v>
      </c>
      <c r="E116" s="2">
        <v>4</v>
      </c>
      <c r="F116" s="3">
        <f>IF(E126=0,"- - -",E116/E126*100)</f>
        <v>0.65252854812398042</v>
      </c>
      <c r="G116" s="2">
        <v>12</v>
      </c>
      <c r="H116" s="3">
        <f>IF(G126=0,"- - -",G116/G126*100)</f>
        <v>1.3904982618771726</v>
      </c>
      <c r="I116" s="2">
        <v>19</v>
      </c>
      <c r="J116" s="3">
        <f>IF(I126=0,"- - -",I116/I126*100)</f>
        <v>1.076487252124646</v>
      </c>
      <c r="K116" s="2">
        <v>80</v>
      </c>
      <c r="L116" s="3">
        <f>IF(K126=0,"- - -",K116/K126*100)</f>
        <v>1.3640238704177323</v>
      </c>
      <c r="M116" s="2">
        <v>302</v>
      </c>
      <c r="N116" s="3">
        <f>IF(M126=0,"- - -",M116/M126*100)</f>
        <v>1.2758227366820161</v>
      </c>
      <c r="O116" s="2">
        <v>577</v>
      </c>
      <c r="P116" s="3">
        <f>IF(O126=0,"- - -",O116/O126*100)</f>
        <v>1.1459098762735089</v>
      </c>
      <c r="Q116" s="2">
        <v>390</v>
      </c>
      <c r="R116" s="3">
        <f>IF(Q126=0,"- - -",Q116/Q126*100)</f>
        <v>1.105598866052445</v>
      </c>
      <c r="S116" s="2">
        <v>77</v>
      </c>
      <c r="T116" s="3">
        <f>IF(S126=0,"- - -",S116/S126*100)</f>
        <v>0.85205267234701787</v>
      </c>
      <c r="U116" s="2">
        <v>3</v>
      </c>
      <c r="V116" s="3">
        <f>IF(U126=0,"- - -",U116/U126*100)</f>
        <v>0.29097963142580019</v>
      </c>
      <c r="W116" s="2">
        <v>2</v>
      </c>
      <c r="X116" s="3">
        <f>IF(W126=0,"- - -",W116/W126*100)</f>
        <v>2.2727272727272729</v>
      </c>
      <c r="Y116" s="2">
        <v>0</v>
      </c>
      <c r="Z116" s="3">
        <f>IF(Y126=0,"- - -",Y116/Y126*100)</f>
        <v>0</v>
      </c>
      <c r="AA116" s="26">
        <f t="shared" si="6"/>
        <v>1466</v>
      </c>
      <c r="AB116" s="29">
        <f>IF(AA126=0,"- - -",AA116/AA126*100)</f>
        <v>1.1390654379885317</v>
      </c>
    </row>
    <row r="117" spans="1:28" x14ac:dyDescent="0.3">
      <c r="A117" s="52" t="s">
        <v>57</v>
      </c>
      <c r="B117" s="144" t="s">
        <v>280</v>
      </c>
      <c r="C117" s="9">
        <v>0</v>
      </c>
      <c r="D117" s="3">
        <f>IF(C126=0,"- - -",C117/C126*100)</f>
        <v>0</v>
      </c>
      <c r="E117" s="2">
        <v>0</v>
      </c>
      <c r="F117" s="3">
        <f>IF(E126=0,"- - -",E117/E126*100)</f>
        <v>0</v>
      </c>
      <c r="G117" s="2">
        <v>0</v>
      </c>
      <c r="H117" s="3">
        <f>IF(G126=0,"- - -",G117/G126*100)</f>
        <v>0</v>
      </c>
      <c r="I117" s="2">
        <v>2</v>
      </c>
      <c r="J117" s="3">
        <f>IF(I126=0,"- - -",I117/I126*100)</f>
        <v>0.11331444759206798</v>
      </c>
      <c r="K117" s="2">
        <v>5</v>
      </c>
      <c r="L117" s="3">
        <f>IF(K126=0,"- - -",K117/K126*100)</f>
        <v>8.525149190110827E-2</v>
      </c>
      <c r="M117" s="2">
        <v>20</v>
      </c>
      <c r="N117" s="3">
        <f>IF(M126=0,"- - -",M117/M126*100)</f>
        <v>8.4491571965696427E-2</v>
      </c>
      <c r="O117" s="2">
        <v>47</v>
      </c>
      <c r="P117" s="3">
        <f>IF(O126=0,"- - -",O117/O126*100)</f>
        <v>9.3341012452088257E-2</v>
      </c>
      <c r="Q117" s="2">
        <v>47</v>
      </c>
      <c r="R117" s="3">
        <f>IF(Q126=0,"- - -",Q117/Q126*100)</f>
        <v>0.13323883770375622</v>
      </c>
      <c r="S117" s="2">
        <v>10</v>
      </c>
      <c r="T117" s="3">
        <f>IF(S126=0,"- - -",S117/S126*100)</f>
        <v>0.11065619121389841</v>
      </c>
      <c r="U117" s="2">
        <v>1</v>
      </c>
      <c r="V117" s="3">
        <f>IF(U126=0,"- - -",U117/U126*100)</f>
        <v>9.6993210475266739E-2</v>
      </c>
      <c r="W117" s="2">
        <v>0</v>
      </c>
      <c r="X117" s="3">
        <f>IF(W126=0,"- - -",W117/W126*100)</f>
        <v>0</v>
      </c>
      <c r="Y117" s="2">
        <v>0</v>
      </c>
      <c r="Z117" s="3">
        <f>IF(Y126=0,"- - -",Y117/Y126*100)</f>
        <v>0</v>
      </c>
      <c r="AA117" s="26">
        <f t="shared" si="6"/>
        <v>132</v>
      </c>
      <c r="AB117" s="29">
        <f>IF(AA126=0,"- - -",AA117/AA126*100)</f>
        <v>0.10256250874112291</v>
      </c>
    </row>
    <row r="118" spans="1:28" x14ac:dyDescent="0.3">
      <c r="A118" s="52" t="s">
        <v>58</v>
      </c>
      <c r="B118" s="144" t="s">
        <v>139</v>
      </c>
      <c r="C118" s="9">
        <v>0</v>
      </c>
      <c r="D118" s="3">
        <f>IF(C126=0,"- - -",C118/C126*100)</f>
        <v>0</v>
      </c>
      <c r="E118" s="2">
        <v>1</v>
      </c>
      <c r="F118" s="3">
        <f>IF(E126=0,"- - -",E118/E126*100)</f>
        <v>0.16313213703099511</v>
      </c>
      <c r="G118" s="2">
        <v>1</v>
      </c>
      <c r="H118" s="3">
        <f>IF(G126=0,"- - -",G118/G126*100)</f>
        <v>0.11587485515643105</v>
      </c>
      <c r="I118" s="2">
        <v>0</v>
      </c>
      <c r="J118" s="3">
        <f>IF(I126=0,"- - -",I118/I126*100)</f>
        <v>0</v>
      </c>
      <c r="K118" s="2">
        <v>1</v>
      </c>
      <c r="L118" s="3">
        <f>IF(K126=0,"- - -",K118/K126*100)</f>
        <v>1.7050298380221655E-2</v>
      </c>
      <c r="M118" s="2">
        <v>5</v>
      </c>
      <c r="N118" s="3">
        <f>IF(M126=0,"- - -",M118/M126*100)</f>
        <v>2.1122892991424107E-2</v>
      </c>
      <c r="O118" s="2">
        <v>9</v>
      </c>
      <c r="P118" s="3">
        <f>IF(O126=0,"- - -",O118/O126*100)</f>
        <v>1.7873810895080729E-2</v>
      </c>
      <c r="Q118" s="2">
        <v>4</v>
      </c>
      <c r="R118" s="3">
        <f>IF(Q126=0,"- - -",Q118/Q126*100)</f>
        <v>1.1339475549255847E-2</v>
      </c>
      <c r="S118" s="2">
        <v>3</v>
      </c>
      <c r="T118" s="3">
        <f>IF(S126=0,"- - -",S118/S126*100)</f>
        <v>3.3196857364169524E-2</v>
      </c>
      <c r="U118" s="2">
        <v>0</v>
      </c>
      <c r="V118" s="3">
        <f>IF(U126=0,"- - -",U118/U126*100)</f>
        <v>0</v>
      </c>
      <c r="W118" s="2">
        <v>0</v>
      </c>
      <c r="X118" s="3">
        <f>IF(W126=0,"- - -",W118/W126*100)</f>
        <v>0</v>
      </c>
      <c r="Y118" s="2">
        <v>0</v>
      </c>
      <c r="Z118" s="3">
        <f>IF(Y126=0,"- - -",Y118/Y126*100)</f>
        <v>0</v>
      </c>
      <c r="AA118" s="26">
        <f t="shared" si="6"/>
        <v>24</v>
      </c>
      <c r="AB118" s="29">
        <f>IF(AA126=0,"- - -",AA118/AA126*100)</f>
        <v>1.8647728862022348E-2</v>
      </c>
    </row>
    <row r="119" spans="1:28" x14ac:dyDescent="0.3">
      <c r="A119" s="52" t="s">
        <v>59</v>
      </c>
      <c r="B119" s="144" t="s">
        <v>141</v>
      </c>
      <c r="C119" s="9">
        <v>0</v>
      </c>
      <c r="D119" s="3">
        <f>IF(C126=0,"- - -",C119/C126*100)</f>
        <v>0</v>
      </c>
      <c r="E119" s="2">
        <v>13</v>
      </c>
      <c r="F119" s="3">
        <f>IF(E126=0,"- - -",E119/E126*100)</f>
        <v>2.1207177814029365</v>
      </c>
      <c r="G119" s="2">
        <v>9</v>
      </c>
      <c r="H119" s="3">
        <f>IF(G126=0,"- - -",G119/G126*100)</f>
        <v>1.0428736964078795</v>
      </c>
      <c r="I119" s="2">
        <v>22</v>
      </c>
      <c r="J119" s="3">
        <f>IF(I126=0,"- - -",I119/I126*100)</f>
        <v>1.2464589235127479</v>
      </c>
      <c r="K119" s="2">
        <v>64</v>
      </c>
      <c r="L119" s="3">
        <f>IF(K126=0,"- - -",K119/K126*100)</f>
        <v>1.0912190963341859</v>
      </c>
      <c r="M119" s="2">
        <v>198</v>
      </c>
      <c r="N119" s="3">
        <f>IF(M126=0,"- - -",M119/M126*100)</f>
        <v>0.83646656246039452</v>
      </c>
      <c r="O119" s="2">
        <v>461</v>
      </c>
      <c r="P119" s="3">
        <f>IF(O126=0,"- - -",O119/O126*100)</f>
        <v>0.9155363136258019</v>
      </c>
      <c r="Q119" s="2">
        <v>401</v>
      </c>
      <c r="R119" s="3">
        <f>IF(Q126=0,"- - -",Q119/Q126*100)</f>
        <v>1.1367824238128987</v>
      </c>
      <c r="S119" s="2">
        <v>134</v>
      </c>
      <c r="T119" s="3">
        <f>IF(S126=0,"- - -",S119/S126*100)</f>
        <v>1.4827929622662388</v>
      </c>
      <c r="U119" s="2">
        <v>17</v>
      </c>
      <c r="V119" s="3">
        <f>IF(U126=0,"- - -",U119/U126*100)</f>
        <v>1.6488845780795343</v>
      </c>
      <c r="W119" s="2">
        <v>0</v>
      </c>
      <c r="X119" s="3">
        <f>IF(W126=0,"- - -",W119/W126*100)</f>
        <v>0</v>
      </c>
      <c r="Y119" s="2">
        <v>0</v>
      </c>
      <c r="Z119" s="3">
        <f>IF(Y126=0,"- - -",Y119/Y126*100)</f>
        <v>0</v>
      </c>
      <c r="AA119" s="26">
        <f t="shared" si="6"/>
        <v>1319</v>
      </c>
      <c r="AB119" s="29">
        <f>IF(AA126=0,"- - -",AA119/AA126*100)</f>
        <v>1.0248480987086448</v>
      </c>
    </row>
    <row r="120" spans="1:28" x14ac:dyDescent="0.3">
      <c r="A120" s="52" t="s">
        <v>60</v>
      </c>
      <c r="B120" s="144" t="s">
        <v>281</v>
      </c>
      <c r="C120" s="9">
        <v>5</v>
      </c>
      <c r="D120" s="3">
        <f>IF(C126=0,"- - -",C120/C126*100)</f>
        <v>3.7593984962406015</v>
      </c>
      <c r="E120" s="2">
        <v>28</v>
      </c>
      <c r="F120" s="3">
        <f>IF(E126=0,"- - -",E120/E126*100)</f>
        <v>4.5676998368678632</v>
      </c>
      <c r="G120" s="2">
        <v>21</v>
      </c>
      <c r="H120" s="3">
        <f>IF(G126=0,"- - -",G120/G126*100)</f>
        <v>2.4333719582850524</v>
      </c>
      <c r="I120" s="2">
        <v>51</v>
      </c>
      <c r="J120" s="3">
        <f>IF(I126=0,"- - -",I120/I126*100)</f>
        <v>2.8895184135977336</v>
      </c>
      <c r="K120" s="2">
        <v>148</v>
      </c>
      <c r="L120" s="3">
        <f>IF(K126=0,"- - -",K120/K126*100)</f>
        <v>2.5234441602728048</v>
      </c>
      <c r="M120" s="2">
        <v>723</v>
      </c>
      <c r="N120" s="3">
        <f>IF(M126=0,"- - -",M120/M126*100)</f>
        <v>3.0543703265599258</v>
      </c>
      <c r="O120" s="2">
        <v>1554</v>
      </c>
      <c r="P120" s="3">
        <f>IF(O126=0,"- - -",O120/O126*100)</f>
        <v>3.0862113478839395</v>
      </c>
      <c r="Q120" s="2">
        <v>1027</v>
      </c>
      <c r="R120" s="3">
        <f>IF(Q126=0,"- - -",Q120/Q126*100)</f>
        <v>2.9114103472714388</v>
      </c>
      <c r="S120" s="2">
        <v>256</v>
      </c>
      <c r="T120" s="3">
        <f>IF(S126=0,"- - -",S120/S126*100)</f>
        <v>2.8327984950757994</v>
      </c>
      <c r="U120" s="2">
        <v>33</v>
      </c>
      <c r="V120" s="3">
        <f>IF(U126=0,"- - -",U120/U126*100)</f>
        <v>3.2007759456838021</v>
      </c>
      <c r="W120" s="2">
        <v>5</v>
      </c>
      <c r="X120" s="3">
        <f>IF(W126=0,"- - -",W120/W126*100)</f>
        <v>5.6818181818181817</v>
      </c>
      <c r="Y120" s="2">
        <v>0</v>
      </c>
      <c r="Z120" s="3">
        <f>IF(Y126=0,"- - -",Y120/Y126*100)</f>
        <v>0</v>
      </c>
      <c r="AA120" s="26">
        <f t="shared" si="6"/>
        <v>3851</v>
      </c>
      <c r="AB120" s="29">
        <f>IF(AA126=0,"- - -",AA120/AA126*100)</f>
        <v>2.9921834936520022</v>
      </c>
    </row>
    <row r="121" spans="1:28" x14ac:dyDescent="0.3">
      <c r="A121" s="52" t="s">
        <v>61</v>
      </c>
      <c r="B121" s="144" t="s">
        <v>144</v>
      </c>
      <c r="C121" s="9">
        <v>0</v>
      </c>
      <c r="D121" s="3">
        <f>IF(C126=0,"- - -",C121/C126*100)</f>
        <v>0</v>
      </c>
      <c r="E121" s="2">
        <v>9</v>
      </c>
      <c r="F121" s="3">
        <f>IF(E126=0,"- - -",E121/E126*100)</f>
        <v>1.4681892332789559</v>
      </c>
      <c r="G121" s="2">
        <v>10</v>
      </c>
      <c r="H121" s="3">
        <f>IF(G126=0,"- - -",G121/G126*100)</f>
        <v>1.1587485515643106</v>
      </c>
      <c r="I121" s="2">
        <v>18</v>
      </c>
      <c r="J121" s="3">
        <f>IF(I126=0,"- - -",I121/I126*100)</f>
        <v>1.0198300283286119</v>
      </c>
      <c r="K121" s="2">
        <v>72</v>
      </c>
      <c r="L121" s="3">
        <f>IF(K126=0,"- - -",K121/K126*100)</f>
        <v>1.2276214833759591</v>
      </c>
      <c r="M121" s="2">
        <v>366</v>
      </c>
      <c r="N121" s="3">
        <f>IF(M126=0,"- - -",M121/M126*100)</f>
        <v>1.5461957669722446</v>
      </c>
      <c r="O121" s="2">
        <v>732</v>
      </c>
      <c r="P121" s="3">
        <f>IF(O126=0,"- - -",O121/O126*100)</f>
        <v>1.453736619466566</v>
      </c>
      <c r="Q121" s="2">
        <v>497</v>
      </c>
      <c r="R121" s="3">
        <f>IF(Q126=0,"- - -",Q121/Q126*100)</f>
        <v>1.4089298369950389</v>
      </c>
      <c r="S121" s="2">
        <v>130</v>
      </c>
      <c r="T121" s="3">
        <f>IF(S126=0,"- - -",S121/S126*100)</f>
        <v>1.4385304857806793</v>
      </c>
      <c r="U121" s="2">
        <v>12</v>
      </c>
      <c r="V121" s="3">
        <f>IF(U126=0,"- - -",U121/U126*100)</f>
        <v>1.1639185257032008</v>
      </c>
      <c r="W121" s="2">
        <v>1</v>
      </c>
      <c r="X121" s="3">
        <f>IF(W126=0,"- - -",W121/W126*100)</f>
        <v>1.1363636363636365</v>
      </c>
      <c r="Y121" s="2">
        <v>0</v>
      </c>
      <c r="Z121" s="3">
        <f>IF(Y126=0,"- - -",Y121/Y126*100)</f>
        <v>0</v>
      </c>
      <c r="AA121" s="26">
        <f t="shared" si="6"/>
        <v>1847</v>
      </c>
      <c r="AB121" s="29">
        <f>IF(AA126=0,"- - -",AA121/AA126*100)</f>
        <v>1.4350981336731363</v>
      </c>
    </row>
    <row r="122" spans="1:28" x14ac:dyDescent="0.3">
      <c r="A122" s="52" t="s">
        <v>62</v>
      </c>
      <c r="B122" s="144" t="s">
        <v>146</v>
      </c>
      <c r="C122" s="9">
        <v>9</v>
      </c>
      <c r="D122" s="3">
        <f>IF(C126=0,"- - -",C122/C126*100)</f>
        <v>6.7669172932330826</v>
      </c>
      <c r="E122" s="2">
        <v>32</v>
      </c>
      <c r="F122" s="3">
        <f>IF(E126=0,"- - -",E122/E126*100)</f>
        <v>5.2202283849918434</v>
      </c>
      <c r="G122" s="2">
        <v>37</v>
      </c>
      <c r="H122" s="3">
        <f>IF(G126=0,"- - -",G122/G126*100)</f>
        <v>4.2873696407879489</v>
      </c>
      <c r="I122" s="2">
        <v>63</v>
      </c>
      <c r="J122" s="3">
        <f>IF(I126=0,"- - -",I122/I126*100)</f>
        <v>3.5694050991501411</v>
      </c>
      <c r="K122" s="2">
        <v>224</v>
      </c>
      <c r="L122" s="3">
        <f>IF(K126=0,"- - -",K122/K126*100)</f>
        <v>3.8192668371696508</v>
      </c>
      <c r="M122" s="2">
        <v>976</v>
      </c>
      <c r="N122" s="3">
        <f>IF(M126=0,"- - -",M122/M126*100)</f>
        <v>4.1231887119259856</v>
      </c>
      <c r="O122" s="2">
        <v>2380</v>
      </c>
      <c r="P122" s="3">
        <f>IF(O126=0,"- - -",O122/O126*100)</f>
        <v>4.7266299922546819</v>
      </c>
      <c r="Q122" s="2">
        <v>1858</v>
      </c>
      <c r="R122" s="3">
        <f>IF(Q126=0,"- - -",Q122/Q126*100)</f>
        <v>5.2671863926293412</v>
      </c>
      <c r="S122" s="2">
        <v>503</v>
      </c>
      <c r="T122" s="3">
        <f>IF(S126=0,"- - -",S122/S126*100)</f>
        <v>5.5660064180590902</v>
      </c>
      <c r="U122" s="2">
        <v>66</v>
      </c>
      <c r="V122" s="3">
        <f>IF(U126=0,"- - -",U122/U126*100)</f>
        <v>6.4015518913676042</v>
      </c>
      <c r="W122" s="2">
        <v>10</v>
      </c>
      <c r="X122" s="3">
        <f>IF(W126=0,"- - -",W122/W126*100)</f>
        <v>11.363636363636363</v>
      </c>
      <c r="Y122" s="2">
        <v>2</v>
      </c>
      <c r="Z122" s="3">
        <f>IF(Y126=0,"- - -",Y122/Y126*100)</f>
        <v>25</v>
      </c>
      <c r="AA122" s="26">
        <f t="shared" si="6"/>
        <v>6160</v>
      </c>
      <c r="AB122" s="29">
        <f>IF(AA126=0,"- - -",AA122/AA126*100)</f>
        <v>4.7862504079190691</v>
      </c>
    </row>
    <row r="123" spans="1:28" x14ac:dyDescent="0.3">
      <c r="A123" s="53" t="s">
        <v>63</v>
      </c>
      <c r="B123" s="145" t="s">
        <v>148</v>
      </c>
      <c r="C123" s="10">
        <v>1</v>
      </c>
      <c r="D123" s="7">
        <f>IF(C126=0,"- - -",C123/C126*100)</f>
        <v>0.75187969924812026</v>
      </c>
      <c r="E123" s="6">
        <v>0</v>
      </c>
      <c r="F123" s="7">
        <f>IF(E126=0,"- - -",E123/E126*100)</f>
        <v>0</v>
      </c>
      <c r="G123" s="6">
        <v>5</v>
      </c>
      <c r="H123" s="7">
        <f>IF(G126=0,"- - -",G123/G126*100)</f>
        <v>0.57937427578215528</v>
      </c>
      <c r="I123" s="6">
        <v>6</v>
      </c>
      <c r="J123" s="7">
        <f>IF(I126=0,"- - -",I123/I126*100)</f>
        <v>0.33994334277620397</v>
      </c>
      <c r="K123" s="6">
        <v>34</v>
      </c>
      <c r="L123" s="7">
        <f>IF(K126=0,"- - -",K123/K126*100)</f>
        <v>0.57971014492753625</v>
      </c>
      <c r="M123" s="6">
        <v>143</v>
      </c>
      <c r="N123" s="7">
        <f>IF(M126=0,"- - -",M123/M126*100)</f>
        <v>0.60411473955472939</v>
      </c>
      <c r="O123" s="6">
        <v>315</v>
      </c>
      <c r="P123" s="7">
        <f>IF(O126=0,"- - -",O123/O126*100)</f>
        <v>0.62558338132782554</v>
      </c>
      <c r="Q123" s="6">
        <v>223</v>
      </c>
      <c r="R123" s="7">
        <f>IF(Q126=0,"- - -",Q123/Q126*100)</f>
        <v>0.63217576187101343</v>
      </c>
      <c r="S123" s="6">
        <v>43</v>
      </c>
      <c r="T123" s="7">
        <f>IF(S126=0,"- - -",S123/S126*100)</f>
        <v>0.47582162221976321</v>
      </c>
      <c r="U123" s="6">
        <v>5</v>
      </c>
      <c r="V123" s="7">
        <f>IF(U126=0,"- - -",U123/U126*100)</f>
        <v>0.48496605237633372</v>
      </c>
      <c r="W123" s="6">
        <v>0</v>
      </c>
      <c r="X123" s="7">
        <f>IF(W126=0,"- - -",W123/W126*100)</f>
        <v>0</v>
      </c>
      <c r="Y123" s="6">
        <v>0</v>
      </c>
      <c r="Z123" s="7">
        <f>IF(Y126=0,"- - -",Y123/Y126*100)</f>
        <v>0</v>
      </c>
      <c r="AA123" s="26">
        <f t="shared" si="6"/>
        <v>775</v>
      </c>
      <c r="AB123" s="29">
        <f>IF(AA126=0,"- - -",AA123/AA126*100)</f>
        <v>0.60216624450280498</v>
      </c>
    </row>
    <row r="124" spans="1:28" x14ac:dyDescent="0.3">
      <c r="A124" s="53" t="s">
        <v>64</v>
      </c>
      <c r="B124" s="145" t="s">
        <v>150</v>
      </c>
      <c r="C124" s="10">
        <v>5</v>
      </c>
      <c r="D124" s="7">
        <f>IF(C126=0,"- - -",C124/C126*100)</f>
        <v>3.7593984962406015</v>
      </c>
      <c r="E124" s="6">
        <v>14</v>
      </c>
      <c r="F124" s="7">
        <f>IF(E126=0,"- - -",E124/E126*100)</f>
        <v>2.2838499184339316</v>
      </c>
      <c r="G124" s="6">
        <v>19</v>
      </c>
      <c r="H124" s="7">
        <f>IF(G126=0,"- - -",G124/G126*100)</f>
        <v>2.2016222479721899</v>
      </c>
      <c r="I124" s="6">
        <v>35</v>
      </c>
      <c r="J124" s="7">
        <f>IF(I126=0,"- - -",I124/I126*100)</f>
        <v>1.9830028328611897</v>
      </c>
      <c r="K124" s="6">
        <v>77</v>
      </c>
      <c r="L124" s="7">
        <f>IF(K126=0,"- - -",K124/K126*100)</f>
        <v>1.3128729752770674</v>
      </c>
      <c r="M124" s="6">
        <v>401</v>
      </c>
      <c r="N124" s="7">
        <f>IF(M126=0,"- - -",M124/M126*100)</f>
        <v>1.6940560179122135</v>
      </c>
      <c r="O124" s="6">
        <v>861</v>
      </c>
      <c r="P124" s="7">
        <f>IF(O126=0,"- - -",O124/O126*100)</f>
        <v>1.7099279089627231</v>
      </c>
      <c r="Q124" s="6">
        <v>444</v>
      </c>
      <c r="R124" s="7">
        <f>IF(Q126=0,"- - -",Q124/Q126*100)</f>
        <v>1.2586817859673991</v>
      </c>
      <c r="S124" s="6">
        <v>117</v>
      </c>
      <c r="T124" s="7">
        <f>IF(S126=0,"- - -",S124/S126*100)</f>
        <v>1.2946774372026115</v>
      </c>
      <c r="U124" s="6">
        <v>23</v>
      </c>
      <c r="V124" s="7">
        <f>IF(U126=0,"- - -",U124/U126*100)</f>
        <v>2.2308438409311346</v>
      </c>
      <c r="W124" s="6">
        <v>2</v>
      </c>
      <c r="X124" s="7">
        <f>IF(W126=0,"- - -",W124/W126*100)</f>
        <v>2.2727272727272729</v>
      </c>
      <c r="Y124" s="6">
        <v>0</v>
      </c>
      <c r="Z124" s="7">
        <f>IF(Y126=0,"- - -",Y124/Y126*100)</f>
        <v>0</v>
      </c>
      <c r="AA124" s="26">
        <f t="shared" si="6"/>
        <v>1998</v>
      </c>
      <c r="AB124" s="29">
        <f>IF(AA126=0,"- - -",AA124/AA126*100)</f>
        <v>1.5524234277633604</v>
      </c>
    </row>
    <row r="125" spans="1:28" ht="15" thickBot="1" x14ac:dyDescent="0.35">
      <c r="A125" s="54" t="s">
        <v>65</v>
      </c>
      <c r="B125" s="145" t="s">
        <v>152</v>
      </c>
      <c r="C125" s="10">
        <v>0</v>
      </c>
      <c r="D125" s="7">
        <f>IF(C126=0,"- - -",C125/C126*100)</f>
        <v>0</v>
      </c>
      <c r="E125" s="6">
        <v>0</v>
      </c>
      <c r="F125" s="7">
        <f>IF(E126=0,"- - -",E125/E126*100)</f>
        <v>0</v>
      </c>
      <c r="G125" s="6">
        <v>0</v>
      </c>
      <c r="H125" s="7">
        <f>IF(G126=0,"- - -",G125/G126*100)</f>
        <v>0</v>
      </c>
      <c r="I125" s="6">
        <v>2</v>
      </c>
      <c r="J125" s="7">
        <f>IF(I126=0,"- - -",I125/I126*100)</f>
        <v>0.11331444759206798</v>
      </c>
      <c r="K125" s="6">
        <v>2</v>
      </c>
      <c r="L125" s="7">
        <f>IF(K126=0,"- - -",K125/K126*100)</f>
        <v>3.4100596760443309E-2</v>
      </c>
      <c r="M125" s="6">
        <v>4</v>
      </c>
      <c r="N125" s="7">
        <f>IF(M126=0,"- - -",M125/M126*100)</f>
        <v>1.6898314393139283E-2</v>
      </c>
      <c r="O125" s="6">
        <v>10</v>
      </c>
      <c r="P125" s="7">
        <f>IF(O126=0,"- - -",O125/O126*100)</f>
        <v>1.9859789883423032E-2</v>
      </c>
      <c r="Q125" s="6">
        <v>11</v>
      </c>
      <c r="R125" s="7">
        <f>IF(Q126=0,"- - -",Q125/Q126*100)</f>
        <v>3.1183557760453583E-2</v>
      </c>
      <c r="S125" s="6">
        <v>1</v>
      </c>
      <c r="T125" s="7">
        <f>IF(S126=0,"- - -",S125/S126*100)</f>
        <v>1.1065619121389841E-2</v>
      </c>
      <c r="U125" s="6">
        <v>0</v>
      </c>
      <c r="V125" s="7">
        <f>IF(U126=0,"- - -",U125/U126*100)</f>
        <v>0</v>
      </c>
      <c r="W125" s="6">
        <v>0</v>
      </c>
      <c r="X125" s="7">
        <f>IF(W126=0,"- - -",W125/W126*100)</f>
        <v>0</v>
      </c>
      <c r="Y125" s="6">
        <v>0</v>
      </c>
      <c r="Z125" s="7">
        <f>IF(Y126=0,"- - -",Y125/Y126*100)</f>
        <v>0</v>
      </c>
      <c r="AA125" s="26">
        <f t="shared" si="6"/>
        <v>30</v>
      </c>
      <c r="AB125" s="29">
        <f>IF(AA126=0,"- - -",AA125/AA126*100)</f>
        <v>2.3309661077527934E-2</v>
      </c>
    </row>
    <row r="126" spans="1:28" x14ac:dyDescent="0.3">
      <c r="A126" s="161" t="s">
        <v>153</v>
      </c>
      <c r="B126" s="162"/>
      <c r="C126" s="14">
        <f>SUM(C113:C125)</f>
        <v>133</v>
      </c>
      <c r="D126" s="15">
        <f>IF(C126=0,"- - -",C126/C126*100)</f>
        <v>100</v>
      </c>
      <c r="E126" s="16">
        <f>SUM(E113:E125)</f>
        <v>613</v>
      </c>
      <c r="F126" s="15">
        <f>IF(E126=0,"- - -",E126/E126*100)</f>
        <v>100</v>
      </c>
      <c r="G126" s="16">
        <f>SUM(G113:G125)</f>
        <v>863</v>
      </c>
      <c r="H126" s="15">
        <f>IF(G126=0,"- - -",G126/G126*100)</f>
        <v>100</v>
      </c>
      <c r="I126" s="16">
        <f>SUM(I113:I125)</f>
        <v>1765</v>
      </c>
      <c r="J126" s="15">
        <f>IF(I126=0,"- - -",I126/I126*100)</f>
        <v>100</v>
      </c>
      <c r="K126" s="16">
        <f>SUM(K113:K125)</f>
        <v>5865</v>
      </c>
      <c r="L126" s="15">
        <f>IF(K126=0,"- - -",K126/K126*100)</f>
        <v>100</v>
      </c>
      <c r="M126" s="16">
        <f>SUM(M113:M125)</f>
        <v>23671</v>
      </c>
      <c r="N126" s="15">
        <f>IF(M126=0,"- - -",M126/M126*100)</f>
        <v>100</v>
      </c>
      <c r="O126" s="16">
        <f>SUM(O113:O125)</f>
        <v>50353</v>
      </c>
      <c r="P126" s="15">
        <f>IF(O126=0,"- - -",O126/O126*100)</f>
        <v>100</v>
      </c>
      <c r="Q126" s="16">
        <f>SUM(Q113:Q125)</f>
        <v>35275</v>
      </c>
      <c r="R126" s="15">
        <f>IF(Q126=0,"- - -",Q126/Q126*100)</f>
        <v>100</v>
      </c>
      <c r="S126" s="16">
        <f>SUM(S113:S125)</f>
        <v>9037</v>
      </c>
      <c r="T126" s="15">
        <f>IF(S126=0,"- - -",S126/S126*100)</f>
        <v>100</v>
      </c>
      <c r="U126" s="16">
        <f>SUM(U113:U125)</f>
        <v>1031</v>
      </c>
      <c r="V126" s="15">
        <f>IF(U126=0,"- - -",U126/U126*100)</f>
        <v>100</v>
      </c>
      <c r="W126" s="16">
        <f>SUM(W113:W125)</f>
        <v>88</v>
      </c>
      <c r="X126" s="15">
        <f>IF(W126=0,"- - -",W126/W126*100)</f>
        <v>100</v>
      </c>
      <c r="Y126" s="16">
        <f>SUM(Y113:Y125)</f>
        <v>8</v>
      </c>
      <c r="Z126" s="15">
        <f>IF(Y126=0,"- - -",Y126/Y126*100)</f>
        <v>100</v>
      </c>
      <c r="AA126" s="22">
        <f>SUM(AA113:AA125)</f>
        <v>128702</v>
      </c>
      <c r="AB126" s="23">
        <f>IF(AA126=0,"- - -",AA126/AA126*100)</f>
        <v>100</v>
      </c>
    </row>
    <row r="127" spans="1:28" ht="15" thickBot="1" x14ac:dyDescent="0.35">
      <c r="A127" s="163" t="s">
        <v>616</v>
      </c>
      <c r="B127" s="164"/>
      <c r="C127" s="18">
        <f>IF($AA126=0,"- - -",C126/$AA126*100)</f>
        <v>0.10333949744370716</v>
      </c>
      <c r="D127" s="19"/>
      <c r="E127" s="20">
        <f>IF($AA126=0,"- - -",E126/$AA126*100)</f>
        <v>0.47629407468415413</v>
      </c>
      <c r="F127" s="19"/>
      <c r="G127" s="20">
        <f>IF($AA126=0,"- - -",G126/$AA126*100)</f>
        <v>0.67054125033022016</v>
      </c>
      <c r="H127" s="19"/>
      <c r="I127" s="20">
        <f>IF($AA126=0,"- - -",I126/$AA126*100)</f>
        <v>1.3713850600612267</v>
      </c>
      <c r="J127" s="19"/>
      <c r="K127" s="20">
        <f>IF($AA126=0,"- - -",K126/$AA126*100)</f>
        <v>4.5570387406567114</v>
      </c>
      <c r="L127" s="19"/>
      <c r="M127" s="20">
        <f>IF($AA126=0,"- - -",M126/$AA126*100)</f>
        <v>18.392099578872124</v>
      </c>
      <c r="N127" s="19"/>
      <c r="O127" s="20">
        <f>IF($AA126=0,"- - -",O126/$AA126*100)</f>
        <v>39.123712141225461</v>
      </c>
      <c r="P127" s="19"/>
      <c r="Q127" s="20">
        <f>IF($AA126=0,"- - -",Q126/$AA126*100)</f>
        <v>27.408276483659925</v>
      </c>
      <c r="R127" s="19"/>
      <c r="S127" s="20">
        <f>IF($AA126=0,"- - -",S126/$AA126*100)</f>
        <v>7.0216469052539976</v>
      </c>
      <c r="T127" s="19"/>
      <c r="U127" s="20">
        <f>IF($AA126=0,"- - -",U126/$AA126*100)</f>
        <v>0.80107535236437666</v>
      </c>
      <c r="V127" s="19"/>
      <c r="W127" s="20">
        <f>IF($AA126=0,"- - -",W126/$AA126*100)</f>
        <v>6.8375005827415264E-2</v>
      </c>
      <c r="X127" s="19"/>
      <c r="Y127" s="20">
        <f>IF($AA126=0,"- - -",Y126/$AA126*100)</f>
        <v>6.2159096206741158E-3</v>
      </c>
      <c r="Z127" s="19"/>
      <c r="AA127" s="24">
        <f>IF($AA126=0,"- - -",AA126/$AA126*100)</f>
        <v>100</v>
      </c>
      <c r="AB127" s="25"/>
    </row>
    <row r="128" spans="1:28" x14ac:dyDescent="0.3">
      <c r="A128" s="156" t="s">
        <v>543</v>
      </c>
      <c r="B128" s="156"/>
      <c r="C128" s="156"/>
      <c r="D128" s="156"/>
      <c r="E128" s="156"/>
    </row>
    <row r="130" spans="1:12" x14ac:dyDescent="0.3">
      <c r="A130" s="49" t="s">
        <v>230</v>
      </c>
      <c r="J130" s="48"/>
      <c r="L130" s="48"/>
    </row>
    <row r="131" spans="1:12" ht="15" thickBot="1" x14ac:dyDescent="0.35"/>
    <row r="132" spans="1:12" ht="14.4" customHeight="1" x14ac:dyDescent="0.3">
      <c r="A132" s="157" t="s">
        <v>109</v>
      </c>
      <c r="B132" s="158"/>
      <c r="C132" s="32" t="s">
        <v>423</v>
      </c>
      <c r="D132" s="33"/>
      <c r="E132" s="33" t="s">
        <v>424</v>
      </c>
      <c r="F132" s="33"/>
      <c r="G132" s="33" t="s">
        <v>425</v>
      </c>
      <c r="H132" s="33"/>
      <c r="I132" s="33" t="s">
        <v>426</v>
      </c>
      <c r="J132" s="33"/>
      <c r="K132" s="35" t="s">
        <v>153</v>
      </c>
      <c r="L132" s="36"/>
    </row>
    <row r="133" spans="1:12" ht="15" thickBot="1" x14ac:dyDescent="0.35">
      <c r="A133" s="159"/>
      <c r="B133" s="160"/>
      <c r="C133" s="37" t="s">
        <v>154</v>
      </c>
      <c r="D133" s="38" t="s">
        <v>0</v>
      </c>
      <c r="E133" s="39" t="s">
        <v>154</v>
      </c>
      <c r="F133" s="38" t="s">
        <v>0</v>
      </c>
      <c r="G133" s="39" t="s">
        <v>154</v>
      </c>
      <c r="H133" s="38" t="s">
        <v>0</v>
      </c>
      <c r="I133" s="37" t="s">
        <v>154</v>
      </c>
      <c r="J133" s="38" t="s">
        <v>0</v>
      </c>
      <c r="K133" s="41" t="s">
        <v>154</v>
      </c>
      <c r="L133" s="42" t="s">
        <v>0</v>
      </c>
    </row>
    <row r="134" spans="1:12" x14ac:dyDescent="0.3">
      <c r="A134" s="55" t="s">
        <v>53</v>
      </c>
      <c r="B134" s="143" t="s">
        <v>560</v>
      </c>
      <c r="C134" s="8">
        <v>0</v>
      </c>
      <c r="D134" s="5">
        <f>IF(C147=0,"- - -",C134/C147*100)</f>
        <v>0</v>
      </c>
      <c r="E134" s="4">
        <v>2210</v>
      </c>
      <c r="F134" s="5">
        <f>IF(E147=0,"- - -",E134/E147*100)</f>
        <v>3.3503122915529682</v>
      </c>
      <c r="G134" s="4">
        <v>2197</v>
      </c>
      <c r="H134" s="5">
        <f>IF(G147=0,"- - -",G134/G147*100)</f>
        <v>3.5027023579867036</v>
      </c>
      <c r="I134" s="4">
        <v>0</v>
      </c>
      <c r="J134" s="5" t="str">
        <f>IF($I$147=0,"-    ",I134/$I$147*100)</f>
        <v xml:space="preserve">-    </v>
      </c>
      <c r="K134" s="26">
        <f>C134+E134+G134+I134</f>
        <v>4407</v>
      </c>
      <c r="L134" s="27">
        <f>IF(K147=0,"- - -",K134/K147*100)</f>
        <v>3.4241892122888538</v>
      </c>
    </row>
    <row r="135" spans="1:12" x14ac:dyDescent="0.3">
      <c r="A135" s="52" t="s">
        <v>54</v>
      </c>
      <c r="B135" s="144" t="s">
        <v>130</v>
      </c>
      <c r="C135" s="9">
        <v>15</v>
      </c>
      <c r="D135" s="3">
        <f>IF(C147=0,"- - -",C135/C147*100)</f>
        <v>100</v>
      </c>
      <c r="E135" s="2">
        <v>54668</v>
      </c>
      <c r="F135" s="3">
        <f>IF(E147=0,"- - -",E135/E147*100)</f>
        <v>82.87550785276818</v>
      </c>
      <c r="G135" s="2">
        <v>51804</v>
      </c>
      <c r="H135" s="3">
        <f>IF(G147=0,"- - -",G135/G147*100)</f>
        <v>82.591712768840779</v>
      </c>
      <c r="I135" s="2">
        <v>0</v>
      </c>
      <c r="J135" s="5" t="str">
        <f t="shared" ref="J135:J146" si="7">IF($I$147=0,"-    ",I135/$I$147*100)</f>
        <v xml:space="preserve">-    </v>
      </c>
      <c r="K135" s="26">
        <f t="shared" ref="K135:K146" si="8">C135+E135+G135+I135</f>
        <v>106487</v>
      </c>
      <c r="L135" s="29">
        <f>IF(K147=0,"- - -",K135/K147*100)</f>
        <v>82.739195972090556</v>
      </c>
    </row>
    <row r="136" spans="1:12" x14ac:dyDescent="0.3">
      <c r="A136" s="52" t="s">
        <v>55</v>
      </c>
      <c r="B136" s="144" t="s">
        <v>133</v>
      </c>
      <c r="C136" s="9">
        <v>0</v>
      </c>
      <c r="D136" s="3">
        <f>IF(C147=0,"- - -",C136/C147*100)</f>
        <v>0</v>
      </c>
      <c r="E136" s="2">
        <v>104</v>
      </c>
      <c r="F136" s="3">
        <f>IF(E147=0,"- - -",E136/E147*100)</f>
        <v>0.15766175489661027</v>
      </c>
      <c r="G136" s="2">
        <v>102</v>
      </c>
      <c r="H136" s="3">
        <f>IF(G147=0,"- - -",G136/G147*100)</f>
        <v>0.16261977265118058</v>
      </c>
      <c r="I136" s="2">
        <v>0</v>
      </c>
      <c r="J136" s="5" t="str">
        <f t="shared" si="7"/>
        <v xml:space="preserve">-    </v>
      </c>
      <c r="K136" s="26">
        <f t="shared" si="8"/>
        <v>206</v>
      </c>
      <c r="L136" s="29">
        <f>IF(K147=0,"- - -",K136/K147*100)</f>
        <v>0.16005967273235847</v>
      </c>
    </row>
    <row r="137" spans="1:12" x14ac:dyDescent="0.3">
      <c r="A137" s="52" t="s">
        <v>56</v>
      </c>
      <c r="B137" s="144" t="s">
        <v>135</v>
      </c>
      <c r="C137" s="9">
        <v>0</v>
      </c>
      <c r="D137" s="3">
        <f>IF(C147=0,"- - -",C137/C147*100)</f>
        <v>0</v>
      </c>
      <c r="E137" s="2">
        <v>737</v>
      </c>
      <c r="F137" s="3">
        <f>IF(E147=0,"- - -",E137/E147*100)</f>
        <v>1.1172760899884786</v>
      </c>
      <c r="G137" s="2">
        <v>729</v>
      </c>
      <c r="H137" s="3">
        <f>IF(G147=0,"- - -",G137/G147*100)</f>
        <v>1.1622530810069671</v>
      </c>
      <c r="I137" s="2">
        <v>0</v>
      </c>
      <c r="J137" s="5" t="str">
        <f t="shared" si="7"/>
        <v xml:space="preserve">-    </v>
      </c>
      <c r="K137" s="26">
        <f t="shared" si="8"/>
        <v>1466</v>
      </c>
      <c r="L137" s="29">
        <f>IF(K147=0,"- - -",K137/K147*100)</f>
        <v>1.1390654379885317</v>
      </c>
    </row>
    <row r="138" spans="1:12" x14ac:dyDescent="0.3">
      <c r="A138" s="52" t="s">
        <v>57</v>
      </c>
      <c r="B138" s="144" t="s">
        <v>280</v>
      </c>
      <c r="C138" s="9">
        <v>0</v>
      </c>
      <c r="D138" s="3">
        <f>IF(C147=0,"- - -",C138/C147*100)</f>
        <v>0</v>
      </c>
      <c r="E138" s="2">
        <v>66</v>
      </c>
      <c r="F138" s="3">
        <f>IF(E147=0,"- - -",E138/E147*100)</f>
        <v>0.10005457522284883</v>
      </c>
      <c r="G138" s="2">
        <v>66</v>
      </c>
      <c r="H138" s="3">
        <f>IF(G147=0,"- - -",G138/G147*100)</f>
        <v>0.10522455877429332</v>
      </c>
      <c r="I138" s="2">
        <v>0</v>
      </c>
      <c r="J138" s="5" t="str">
        <f t="shared" si="7"/>
        <v xml:space="preserve">-    </v>
      </c>
      <c r="K138" s="26">
        <f t="shared" si="8"/>
        <v>132</v>
      </c>
      <c r="L138" s="29">
        <f>IF(K147=0,"- - -",K138/K147*100)</f>
        <v>0.10256250874112291</v>
      </c>
    </row>
    <row r="139" spans="1:12" x14ac:dyDescent="0.3">
      <c r="A139" s="52" t="s">
        <v>58</v>
      </c>
      <c r="B139" s="144" t="s">
        <v>139</v>
      </c>
      <c r="C139" s="9">
        <v>0</v>
      </c>
      <c r="D139" s="3">
        <f>IF(C147=0,"- - -",C139/C147*100)</f>
        <v>0</v>
      </c>
      <c r="E139" s="2">
        <v>12</v>
      </c>
      <c r="F139" s="3">
        <f>IF(E147=0,"- - -",E139/E147*100)</f>
        <v>1.8191740949608879E-2</v>
      </c>
      <c r="G139" s="2">
        <v>12</v>
      </c>
      <c r="H139" s="3">
        <f>IF(G147=0,"- - -",G139/G147*100)</f>
        <v>1.9131737958962423E-2</v>
      </c>
      <c r="I139" s="2">
        <v>0</v>
      </c>
      <c r="J139" s="5" t="str">
        <f t="shared" si="7"/>
        <v xml:space="preserve">-    </v>
      </c>
      <c r="K139" s="26">
        <f t="shared" si="8"/>
        <v>24</v>
      </c>
      <c r="L139" s="29">
        <f>IF(K147=0,"- - -",K139/K147*100)</f>
        <v>1.8647728862022348E-2</v>
      </c>
    </row>
    <row r="140" spans="1:12" x14ac:dyDescent="0.3">
      <c r="A140" s="52" t="s">
        <v>59</v>
      </c>
      <c r="B140" s="144" t="s">
        <v>141</v>
      </c>
      <c r="C140" s="9">
        <v>0</v>
      </c>
      <c r="D140" s="3">
        <f>IF(C147=0,"- - -",C140/C147*100)</f>
        <v>0</v>
      </c>
      <c r="E140" s="2">
        <v>693</v>
      </c>
      <c r="F140" s="3">
        <f>IF(E147=0,"- - -",E140/E147*100)</f>
        <v>1.0505730398399127</v>
      </c>
      <c r="G140" s="2">
        <v>626</v>
      </c>
      <c r="H140" s="3">
        <f>IF(G147=0,"- - -",G140/G147*100)</f>
        <v>0.99803899685920638</v>
      </c>
      <c r="I140" s="2">
        <v>0</v>
      </c>
      <c r="J140" s="5" t="str">
        <f t="shared" si="7"/>
        <v xml:space="preserve">-    </v>
      </c>
      <c r="K140" s="26">
        <f t="shared" si="8"/>
        <v>1319</v>
      </c>
      <c r="L140" s="29">
        <f>IF(K147=0,"- - -",K140/K147*100)</f>
        <v>1.0248480987086448</v>
      </c>
    </row>
    <row r="141" spans="1:12" x14ac:dyDescent="0.3">
      <c r="A141" s="52" t="s">
        <v>60</v>
      </c>
      <c r="B141" s="144" t="s">
        <v>281</v>
      </c>
      <c r="C141" s="9">
        <v>0</v>
      </c>
      <c r="D141" s="3">
        <f>IF(C147=0,"- - -",C141/C147*100)</f>
        <v>0</v>
      </c>
      <c r="E141" s="2">
        <v>2018</v>
      </c>
      <c r="F141" s="3">
        <f>IF(E147=0,"- - -",E141/E147*100)</f>
        <v>3.0592444363592266</v>
      </c>
      <c r="G141" s="2">
        <v>1833</v>
      </c>
      <c r="H141" s="3">
        <f>IF(G147=0,"- - -",G141/G147*100)</f>
        <v>2.9223729732315102</v>
      </c>
      <c r="I141" s="2">
        <v>0</v>
      </c>
      <c r="J141" s="5" t="str">
        <f t="shared" si="7"/>
        <v xml:space="preserve">-    </v>
      </c>
      <c r="K141" s="26">
        <f t="shared" si="8"/>
        <v>3851</v>
      </c>
      <c r="L141" s="29">
        <f>IF(K147=0,"- - -",K141/K147*100)</f>
        <v>2.9921834936520022</v>
      </c>
    </row>
    <row r="142" spans="1:12" x14ac:dyDescent="0.3">
      <c r="A142" s="52" t="s">
        <v>61</v>
      </c>
      <c r="B142" s="144" t="s">
        <v>144</v>
      </c>
      <c r="C142" s="9">
        <v>0</v>
      </c>
      <c r="D142" s="3">
        <f>IF(C147=0,"- - -",C142/C147*100)</f>
        <v>0</v>
      </c>
      <c r="E142" s="2">
        <v>935</v>
      </c>
      <c r="F142" s="3">
        <f>IF(E147=0,"- - -",E142/E147*100)</f>
        <v>1.4174398156570251</v>
      </c>
      <c r="G142" s="2">
        <v>912</v>
      </c>
      <c r="H142" s="3">
        <f>IF(G147=0,"- - -",G142/G147*100)</f>
        <v>1.4540120848811442</v>
      </c>
      <c r="I142" s="2">
        <v>0</v>
      </c>
      <c r="J142" s="5" t="str">
        <f t="shared" si="7"/>
        <v xml:space="preserve">-    </v>
      </c>
      <c r="K142" s="26">
        <f t="shared" si="8"/>
        <v>1847</v>
      </c>
      <c r="L142" s="29">
        <f>IF(K147=0,"- - -",K142/K147*100)</f>
        <v>1.4350981336731363</v>
      </c>
    </row>
    <row r="143" spans="1:12" x14ac:dyDescent="0.3">
      <c r="A143" s="52" t="s">
        <v>62</v>
      </c>
      <c r="B143" s="144" t="s">
        <v>146</v>
      </c>
      <c r="C143" s="9">
        <v>0</v>
      </c>
      <c r="D143" s="3">
        <f>IF(C147=0,"- - -",C143/C147*100)</f>
        <v>0</v>
      </c>
      <c r="E143" s="2">
        <v>3118</v>
      </c>
      <c r="F143" s="3">
        <f>IF(E147=0,"- - -",E143/E147*100)</f>
        <v>4.7268206900733727</v>
      </c>
      <c r="G143" s="2">
        <v>3042</v>
      </c>
      <c r="H143" s="3">
        <f>IF(G147=0,"- - -",G143/G147*100)</f>
        <v>4.8498955725969743</v>
      </c>
      <c r="I143" s="2">
        <v>0</v>
      </c>
      <c r="J143" s="5" t="str">
        <f t="shared" si="7"/>
        <v xml:space="preserve">-    </v>
      </c>
      <c r="K143" s="26">
        <f t="shared" si="8"/>
        <v>6160</v>
      </c>
      <c r="L143" s="29">
        <f>IF(K147=0,"- - -",K143/K147*100)</f>
        <v>4.7862504079190691</v>
      </c>
    </row>
    <row r="144" spans="1:12" x14ac:dyDescent="0.3">
      <c r="A144" s="53" t="s">
        <v>63</v>
      </c>
      <c r="B144" s="145" t="s">
        <v>148</v>
      </c>
      <c r="C144" s="10">
        <v>0</v>
      </c>
      <c r="D144" s="7">
        <f>IF(C147=0,"- - -",C144/C147*100)</f>
        <v>0</v>
      </c>
      <c r="E144" s="6">
        <v>378</v>
      </c>
      <c r="F144" s="7">
        <f>IF(E147=0,"- - -",E144/E147*100)</f>
        <v>0.57303983991267959</v>
      </c>
      <c r="G144" s="6">
        <v>397</v>
      </c>
      <c r="H144" s="7">
        <f>IF(G147=0,"- - -",G144/G147*100)</f>
        <v>0.6329416641423401</v>
      </c>
      <c r="I144" s="6">
        <v>0</v>
      </c>
      <c r="J144" s="5" t="str">
        <f t="shared" si="7"/>
        <v xml:space="preserve">-    </v>
      </c>
      <c r="K144" s="26">
        <f t="shared" si="8"/>
        <v>775</v>
      </c>
      <c r="L144" s="29">
        <f>IF(K147=0,"- - -",K144/K147*100)</f>
        <v>0.60216624450280498</v>
      </c>
    </row>
    <row r="145" spans="1:12" x14ac:dyDescent="0.3">
      <c r="A145" s="53" t="s">
        <v>64</v>
      </c>
      <c r="B145" s="145" t="s">
        <v>150</v>
      </c>
      <c r="C145" s="10">
        <v>0</v>
      </c>
      <c r="D145" s="7">
        <f>IF(C147=0,"- - -",C145/C147*100)</f>
        <v>0</v>
      </c>
      <c r="E145" s="6">
        <v>1002</v>
      </c>
      <c r="F145" s="7">
        <f>IF(E147=0,"- - -",E145/E147*100)</f>
        <v>1.5190103692923413</v>
      </c>
      <c r="G145" s="6">
        <v>996</v>
      </c>
      <c r="H145" s="7">
        <f>IF(G147=0,"- - -",G145/G147*100)</f>
        <v>1.5879342505938809</v>
      </c>
      <c r="I145" s="6">
        <v>0</v>
      </c>
      <c r="J145" s="5" t="str">
        <f t="shared" si="7"/>
        <v xml:space="preserve">-    </v>
      </c>
      <c r="K145" s="26">
        <f t="shared" si="8"/>
        <v>1998</v>
      </c>
      <c r="L145" s="29">
        <f>IF(K147=0,"- - -",K145/K147*100)</f>
        <v>1.5524234277633604</v>
      </c>
    </row>
    <row r="146" spans="1:12" ht="15" thickBot="1" x14ac:dyDescent="0.35">
      <c r="A146" s="54" t="s">
        <v>65</v>
      </c>
      <c r="B146" s="145" t="s">
        <v>152</v>
      </c>
      <c r="C146" s="10">
        <v>0</v>
      </c>
      <c r="D146" s="7">
        <f>IF(C147=0,"- - -",C146/C147*100)</f>
        <v>0</v>
      </c>
      <c r="E146" s="6">
        <v>23</v>
      </c>
      <c r="F146" s="7">
        <f>IF(E147=0,"- - -",E146/E147*100)</f>
        <v>3.4867503486750349E-2</v>
      </c>
      <c r="G146" s="6">
        <v>7</v>
      </c>
      <c r="H146" s="7">
        <f>IF(G147=0,"- - -",G146/G147*100)</f>
        <v>1.1160180476061413E-2</v>
      </c>
      <c r="I146" s="6">
        <v>0</v>
      </c>
      <c r="J146" s="5" t="str">
        <f t="shared" si="7"/>
        <v xml:space="preserve">-    </v>
      </c>
      <c r="K146" s="26">
        <f t="shared" si="8"/>
        <v>30</v>
      </c>
      <c r="L146" s="29">
        <f>IF(K147=0,"- - -",K146/K147*100)</f>
        <v>2.3309661077527934E-2</v>
      </c>
    </row>
    <row r="147" spans="1:12" x14ac:dyDescent="0.3">
      <c r="A147" s="161" t="s">
        <v>153</v>
      </c>
      <c r="B147" s="162"/>
      <c r="C147" s="14">
        <f>SUM(C134:C146)</f>
        <v>15</v>
      </c>
      <c r="D147" s="15">
        <f>IF(C147=0,"- - -",C147/C147*100)</f>
        <v>100</v>
      </c>
      <c r="E147" s="16">
        <f>SUM(E134:E146)</f>
        <v>65964</v>
      </c>
      <c r="F147" s="15">
        <f>IF(E147=0,"- - -",E147/E147*100)</f>
        <v>100</v>
      </c>
      <c r="G147" s="16">
        <f>SUM(G134:G146)</f>
        <v>62723</v>
      </c>
      <c r="H147" s="15">
        <f>IF(G147=0,"- - -",G147/G147*100)</f>
        <v>100</v>
      </c>
      <c r="I147" s="16">
        <f>SUM(I134:I146)</f>
        <v>0</v>
      </c>
      <c r="J147" s="15" t="str">
        <f>IF(I147=0,"-    ",I147/I147*100)</f>
        <v xml:space="preserve">-    </v>
      </c>
      <c r="K147" s="22">
        <f>SUM(K134:K146)</f>
        <v>128702</v>
      </c>
      <c r="L147" s="23">
        <f>IF(K147=0,"- - -",K147/K147*100)</f>
        <v>100</v>
      </c>
    </row>
    <row r="148" spans="1:12" ht="15" thickBot="1" x14ac:dyDescent="0.35">
      <c r="A148" s="163" t="s">
        <v>245</v>
      </c>
      <c r="B148" s="164"/>
      <c r="C148" s="18">
        <f>IF($K147=0,"- - -",C147/$K147*100)</f>
        <v>1.1654830538763967E-2</v>
      </c>
      <c r="D148" s="19"/>
      <c r="E148" s="20">
        <f>IF($K147=0,"- - -",E147/$K147*100)</f>
        <v>51.253282777268417</v>
      </c>
      <c r="F148" s="19"/>
      <c r="G148" s="20">
        <f>IF($K147=0,"- - -",G147/$K147*100)</f>
        <v>48.735062392192816</v>
      </c>
      <c r="H148" s="19"/>
      <c r="I148" s="20">
        <f>IF($K147=0,"- - -",I147/$K147*100)</f>
        <v>0</v>
      </c>
      <c r="J148" s="19"/>
      <c r="K148" s="24">
        <f>IF($K147=0,"- - -",K147/$K147*100)</f>
        <v>100</v>
      </c>
      <c r="L148" s="25"/>
    </row>
    <row r="151" spans="1:12" x14ac:dyDescent="0.3">
      <c r="A151" s="51" t="s">
        <v>247</v>
      </c>
      <c r="J151" s="48"/>
      <c r="L151" s="48"/>
    </row>
    <row r="152" spans="1:12" ht="15" thickBot="1" x14ac:dyDescent="0.35"/>
    <row r="153" spans="1:12" ht="14.4" customHeight="1" x14ac:dyDescent="0.3">
      <c r="A153" s="157" t="s">
        <v>109</v>
      </c>
      <c r="B153" s="158"/>
      <c r="C153" s="32" t="s">
        <v>259</v>
      </c>
      <c r="D153" s="33"/>
      <c r="E153" s="33" t="s">
        <v>260</v>
      </c>
      <c r="F153" s="33"/>
      <c r="G153" s="33" t="s">
        <v>261</v>
      </c>
      <c r="H153" s="33"/>
      <c r="I153" s="33" t="s">
        <v>262</v>
      </c>
      <c r="J153" s="33"/>
      <c r="K153" s="35" t="s">
        <v>153</v>
      </c>
      <c r="L153" s="36"/>
    </row>
    <row r="154" spans="1:12" ht="15" thickBot="1" x14ac:dyDescent="0.35">
      <c r="A154" s="159"/>
      <c r="B154" s="160"/>
      <c r="C154" s="37" t="s">
        <v>154</v>
      </c>
      <c r="D154" s="38" t="s">
        <v>0</v>
      </c>
      <c r="E154" s="39" t="s">
        <v>154</v>
      </c>
      <c r="F154" s="38" t="s">
        <v>0</v>
      </c>
      <c r="G154" s="39" t="s">
        <v>154</v>
      </c>
      <c r="H154" s="38" t="s">
        <v>0</v>
      </c>
      <c r="I154" s="37" t="s">
        <v>154</v>
      </c>
      <c r="J154" s="38" t="s">
        <v>0</v>
      </c>
      <c r="K154" s="41" t="s">
        <v>154</v>
      </c>
      <c r="L154" s="42" t="s">
        <v>0</v>
      </c>
    </row>
    <row r="155" spans="1:12" x14ac:dyDescent="0.3">
      <c r="A155" s="55" t="s">
        <v>53</v>
      </c>
      <c r="B155" s="143" t="s">
        <v>560</v>
      </c>
      <c r="C155" s="8">
        <v>4199</v>
      </c>
      <c r="D155" s="5">
        <f>IF(C168=0,"- - -",C155/C168*100)</f>
        <v>3.3955184655070636</v>
      </c>
      <c r="E155" s="4">
        <v>94</v>
      </c>
      <c r="F155" s="5">
        <f>IF(E168=0,"- - -",E155/E168*100)</f>
        <v>4.2630385487528342</v>
      </c>
      <c r="G155" s="4">
        <v>2</v>
      </c>
      <c r="H155" s="5">
        <f>IF(G168=0,"- - -",G155/G168*100)</f>
        <v>5.4054054054054053</v>
      </c>
      <c r="I155" s="4">
        <v>16</v>
      </c>
      <c r="J155" s="5">
        <f>IF(I168=0,"- - -",I155/I168*100)</f>
        <v>2.8933092224231465</v>
      </c>
      <c r="K155" s="26">
        <f>C155+E155+G155+I155</f>
        <v>4311</v>
      </c>
      <c r="L155" s="27">
        <f>IF(K168=0,"- - -",K155/K168*100)</f>
        <v>3.4090369925192556</v>
      </c>
    </row>
    <row r="156" spans="1:12" x14ac:dyDescent="0.3">
      <c r="A156" s="52" t="s">
        <v>54</v>
      </c>
      <c r="B156" s="144" t="s">
        <v>130</v>
      </c>
      <c r="C156" s="9">
        <v>102344</v>
      </c>
      <c r="D156" s="3">
        <f>IF(C168=0,"- - -",C156/C168*100)</f>
        <v>82.760405295035696</v>
      </c>
      <c r="E156" s="2">
        <v>1833</v>
      </c>
      <c r="F156" s="3">
        <f>IF(E168=0,"- - -",E156/E168*100)</f>
        <v>83.129251700680271</v>
      </c>
      <c r="G156" s="2">
        <v>25</v>
      </c>
      <c r="H156" s="3">
        <f>IF(G168=0,"- - -",G156/G168*100)</f>
        <v>67.567567567567565</v>
      </c>
      <c r="I156" s="2">
        <v>428</v>
      </c>
      <c r="J156" s="3">
        <f>IF(I168=0,"- - -",I156/I168*100)</f>
        <v>77.396021699819173</v>
      </c>
      <c r="K156" s="26">
        <f t="shared" ref="K156:K167" si="9">C156+E156+G156+I156</f>
        <v>104630</v>
      </c>
      <c r="L156" s="29">
        <f>IF(K168=0,"- - -",K156/K168*100)</f>
        <v>82.738933084502364</v>
      </c>
    </row>
    <row r="157" spans="1:12" x14ac:dyDescent="0.3">
      <c r="A157" s="52" t="s">
        <v>55</v>
      </c>
      <c r="B157" s="144" t="s">
        <v>133</v>
      </c>
      <c r="C157" s="9">
        <v>194</v>
      </c>
      <c r="D157" s="3">
        <f>IF(C168=0,"- - -",C157/C168*100)</f>
        <v>0.15687796673216728</v>
      </c>
      <c r="E157" s="2">
        <v>6</v>
      </c>
      <c r="F157" s="3">
        <f>IF(E168=0,"- - -",E157/E168*100)</f>
        <v>0.27210884353741494</v>
      </c>
      <c r="G157" s="2">
        <v>0</v>
      </c>
      <c r="H157" s="3">
        <f>IF(G168=0,"- - -",G157/G168*100)</f>
        <v>0</v>
      </c>
      <c r="I157" s="2">
        <v>0</v>
      </c>
      <c r="J157" s="3">
        <f>IF(I168=0,"- - -",I157/I168*100)</f>
        <v>0</v>
      </c>
      <c r="K157" s="26">
        <f t="shared" si="9"/>
        <v>200</v>
      </c>
      <c r="L157" s="29">
        <f>IF(K168=0,"- - -",K157/K168*100)</f>
        <v>0.15815527685081213</v>
      </c>
    </row>
    <row r="158" spans="1:12" x14ac:dyDescent="0.3">
      <c r="A158" s="52" t="s">
        <v>56</v>
      </c>
      <c r="B158" s="144" t="s">
        <v>135</v>
      </c>
      <c r="C158" s="9">
        <v>1386</v>
      </c>
      <c r="D158" s="3">
        <f>IF(C168=0,"- - -",C158/C168*100)</f>
        <v>1.1207879478906382</v>
      </c>
      <c r="E158" s="2">
        <v>35</v>
      </c>
      <c r="F158" s="3">
        <f>IF(E168=0,"- - -",E158/E168*100)</f>
        <v>1.5873015873015872</v>
      </c>
      <c r="G158" s="2">
        <v>1</v>
      </c>
      <c r="H158" s="3">
        <f>IF(G168=0,"- - -",G158/G168*100)</f>
        <v>2.7027027027027026</v>
      </c>
      <c r="I158" s="2">
        <v>6</v>
      </c>
      <c r="J158" s="3">
        <f>IF(I168=0,"- - -",I158/I168*100)</f>
        <v>1.0849909584086799</v>
      </c>
      <c r="K158" s="26">
        <f t="shared" si="9"/>
        <v>1428</v>
      </c>
      <c r="L158" s="29">
        <f>IF(K168=0,"- - -",K158/K168*100)</f>
        <v>1.1292286767147985</v>
      </c>
    </row>
    <row r="159" spans="1:12" x14ac:dyDescent="0.3">
      <c r="A159" s="52" t="s">
        <v>57</v>
      </c>
      <c r="B159" s="144" t="s">
        <v>280</v>
      </c>
      <c r="C159" s="9">
        <v>130</v>
      </c>
      <c r="D159" s="3">
        <f>IF(C168=0,"- - -",C159/C168*100)</f>
        <v>0.10512441069681312</v>
      </c>
      <c r="E159" s="2">
        <v>0</v>
      </c>
      <c r="F159" s="3">
        <f>IF(E168=0,"- - -",E159/E168*100)</f>
        <v>0</v>
      </c>
      <c r="G159" s="2">
        <v>0</v>
      </c>
      <c r="H159" s="3">
        <f>IF(G168=0,"- - -",G159/G168*100)</f>
        <v>0</v>
      </c>
      <c r="I159" s="2">
        <v>2</v>
      </c>
      <c r="J159" s="3">
        <f>IF(I168=0,"- - -",I159/I168*100)</f>
        <v>0.36166365280289331</v>
      </c>
      <c r="K159" s="26">
        <f t="shared" si="9"/>
        <v>132</v>
      </c>
      <c r="L159" s="29">
        <f>IF(K168=0,"- - -",K159/K168*100)</f>
        <v>0.10438248272153601</v>
      </c>
    </row>
    <row r="160" spans="1:12" x14ac:dyDescent="0.3">
      <c r="A160" s="52" t="s">
        <v>58</v>
      </c>
      <c r="B160" s="144" t="s">
        <v>139</v>
      </c>
      <c r="C160" s="9">
        <v>24</v>
      </c>
      <c r="D160" s="3">
        <f>IF(C168=0,"- - -",C160/C168*100)</f>
        <v>1.9407583513257803E-2</v>
      </c>
      <c r="E160" s="2">
        <v>0</v>
      </c>
      <c r="F160" s="3">
        <f>IF(E168=0,"- - -",E160/E168*100)</f>
        <v>0</v>
      </c>
      <c r="G160" s="2">
        <v>0</v>
      </c>
      <c r="H160" s="3">
        <f>IF(G168=0,"- - -",G160/G168*100)</f>
        <v>0</v>
      </c>
      <c r="I160" s="2">
        <v>0</v>
      </c>
      <c r="J160" s="3">
        <f>IF(I168=0,"- - -",I160/I168*100)</f>
        <v>0</v>
      </c>
      <c r="K160" s="26">
        <f t="shared" si="9"/>
        <v>24</v>
      </c>
      <c r="L160" s="29">
        <f>IF(K168=0,"- - -",K160/K168*100)</f>
        <v>1.8978633222097457E-2</v>
      </c>
    </row>
    <row r="161" spans="1:32" x14ac:dyDescent="0.3">
      <c r="A161" s="52" t="s">
        <v>59</v>
      </c>
      <c r="B161" s="144" t="s">
        <v>141</v>
      </c>
      <c r="C161" s="9">
        <v>1260</v>
      </c>
      <c r="D161" s="3">
        <f>IF(C168=0,"- - -",C161/C168*100)</f>
        <v>1.0188981344460346</v>
      </c>
      <c r="E161" s="2">
        <v>25</v>
      </c>
      <c r="F161" s="3">
        <f>IF(E168=0,"- - -",E161/E168*100)</f>
        <v>1.1337868480725624</v>
      </c>
      <c r="G161" s="2">
        <v>0</v>
      </c>
      <c r="H161" s="3">
        <f>IF(G168=0,"- - -",G161/G168*100)</f>
        <v>0</v>
      </c>
      <c r="I161" s="2">
        <v>9</v>
      </c>
      <c r="J161" s="3">
        <f>IF(I168=0,"- - -",I161/I168*100)</f>
        <v>1.62748643761302</v>
      </c>
      <c r="K161" s="26">
        <f t="shared" si="9"/>
        <v>1294</v>
      </c>
      <c r="L161" s="29">
        <f>IF(K168=0,"- - -",K161/K168*100)</f>
        <v>1.0232646412247546</v>
      </c>
    </row>
    <row r="162" spans="1:32" x14ac:dyDescent="0.3">
      <c r="A162" s="52" t="s">
        <v>60</v>
      </c>
      <c r="B162" s="144" t="s">
        <v>281</v>
      </c>
      <c r="C162" s="9">
        <v>3721</v>
      </c>
      <c r="D162" s="3">
        <f>IF(C168=0,"- - -",C162/C168*100)</f>
        <v>3.0089840938680124</v>
      </c>
      <c r="E162" s="2">
        <v>54</v>
      </c>
      <c r="F162" s="3">
        <f>IF(E168=0,"- - -",E162/E168*100)</f>
        <v>2.4489795918367347</v>
      </c>
      <c r="G162" s="2">
        <v>1</v>
      </c>
      <c r="H162" s="3">
        <f>IF(G168=0,"- - -",G162/G168*100)</f>
        <v>2.7027027027027026</v>
      </c>
      <c r="I162" s="2">
        <v>23</v>
      </c>
      <c r="J162" s="3">
        <f>IF(I168=0,"- - -",I162/I168*100)</f>
        <v>4.1591320072332731</v>
      </c>
      <c r="K162" s="26">
        <f t="shared" si="9"/>
        <v>3799</v>
      </c>
      <c r="L162" s="29">
        <f>IF(K168=0,"- - -",K162/K168*100)</f>
        <v>3.004159483781176</v>
      </c>
    </row>
    <row r="163" spans="1:32" x14ac:dyDescent="0.3">
      <c r="A163" s="52" t="s">
        <v>61</v>
      </c>
      <c r="B163" s="144" t="s">
        <v>144</v>
      </c>
      <c r="C163" s="9">
        <v>1780</v>
      </c>
      <c r="D163" s="3">
        <f>IF(C168=0,"- - -",C163/C168*100)</f>
        <v>1.4393957772332873</v>
      </c>
      <c r="E163" s="2">
        <v>28</v>
      </c>
      <c r="F163" s="3">
        <f>IF(E168=0,"- - -",E163/E168*100)</f>
        <v>1.2698412698412698</v>
      </c>
      <c r="G163" s="2">
        <v>0</v>
      </c>
      <c r="H163" s="3">
        <f>IF(G168=0,"- - -",G163/G168*100)</f>
        <v>0</v>
      </c>
      <c r="I163" s="2">
        <v>12</v>
      </c>
      <c r="J163" s="3">
        <f>IF(I168=0,"- - -",I163/I168*100)</f>
        <v>2.1699819168173597</v>
      </c>
      <c r="K163" s="26">
        <f t="shared" si="9"/>
        <v>1820</v>
      </c>
      <c r="L163" s="29">
        <f>IF(K168=0,"- - -",K163/K168*100)</f>
        <v>1.4392130193423902</v>
      </c>
    </row>
    <row r="164" spans="1:32" x14ac:dyDescent="0.3">
      <c r="A164" s="52" t="s">
        <v>62</v>
      </c>
      <c r="B164" s="144" t="s">
        <v>146</v>
      </c>
      <c r="C164" s="9">
        <v>5930</v>
      </c>
      <c r="D164" s="3">
        <f>IF(C168=0,"- - -",C164/C168*100)</f>
        <v>4.7952904264007827</v>
      </c>
      <c r="E164" s="2">
        <v>87</v>
      </c>
      <c r="F164" s="3">
        <f>IF(E168=0,"- - -",E164/E168*100)</f>
        <v>3.9455782312925165</v>
      </c>
      <c r="G164" s="2">
        <v>6</v>
      </c>
      <c r="H164" s="3">
        <f>IF(G168=0,"- - -",G164/G168*100)</f>
        <v>16.216216216216218</v>
      </c>
      <c r="I164" s="2">
        <v>42</v>
      </c>
      <c r="J164" s="3">
        <f>IF(I168=0,"- - -",I164/I168*100)</f>
        <v>7.59493670886076</v>
      </c>
      <c r="K164" s="26">
        <f t="shared" si="9"/>
        <v>6065</v>
      </c>
      <c r="L164" s="29">
        <f>IF(K168=0,"- - -",K164/K168*100)</f>
        <v>4.7960587705008777</v>
      </c>
    </row>
    <row r="165" spans="1:32" x14ac:dyDescent="0.3">
      <c r="A165" s="53" t="s">
        <v>63</v>
      </c>
      <c r="B165" s="145" t="s">
        <v>148</v>
      </c>
      <c r="C165" s="10">
        <v>754</v>
      </c>
      <c r="D165" s="7">
        <f>IF(C168=0,"- - -",C165/C168*100)</f>
        <v>0.60972158204151605</v>
      </c>
      <c r="E165" s="6">
        <v>10</v>
      </c>
      <c r="F165" s="7">
        <f>IF(E168=0,"- - -",E165/E168*100)</f>
        <v>0.45351473922902497</v>
      </c>
      <c r="G165" s="6">
        <v>0</v>
      </c>
      <c r="H165" s="7">
        <f>IF(G168=0,"- - -",G165/G168*100)</f>
        <v>0</v>
      </c>
      <c r="I165" s="6">
        <v>1</v>
      </c>
      <c r="J165" s="7">
        <f>IF(I168=0,"- - -",I165/I168*100)</f>
        <v>0.18083182640144665</v>
      </c>
      <c r="K165" s="26">
        <f t="shared" si="9"/>
        <v>765</v>
      </c>
      <c r="L165" s="29">
        <f>IF(K168=0,"- - -",K165/K168*100)</f>
        <v>0.60494393395435631</v>
      </c>
    </row>
    <row r="166" spans="1:32" x14ac:dyDescent="0.3">
      <c r="A166" s="53" t="s">
        <v>64</v>
      </c>
      <c r="B166" s="145" t="s">
        <v>150</v>
      </c>
      <c r="C166" s="10">
        <v>1915</v>
      </c>
      <c r="D166" s="7">
        <f>IF(C168=0,"- - -",C166/C168*100)</f>
        <v>1.5485634344953625</v>
      </c>
      <c r="E166" s="6">
        <v>31</v>
      </c>
      <c r="F166" s="7">
        <f>IF(E168=0,"- - -",E166/E168*100)</f>
        <v>1.4058956916099774</v>
      </c>
      <c r="G166" s="6">
        <v>2</v>
      </c>
      <c r="H166" s="7">
        <f>IF(G168=0,"- - -",G166/G168*100)</f>
        <v>5.4054054054054053</v>
      </c>
      <c r="I166" s="6">
        <v>14</v>
      </c>
      <c r="J166" s="7">
        <f>IF(I168=0,"- - -",I166/I168*100)</f>
        <v>2.5316455696202533</v>
      </c>
      <c r="K166" s="26">
        <f t="shared" si="9"/>
        <v>1962</v>
      </c>
      <c r="L166" s="29">
        <f>IF(K168=0,"- - -",K166/K168*100)</f>
        <v>1.5515032659064669</v>
      </c>
    </row>
    <row r="167" spans="1:32" ht="15" thickBot="1" x14ac:dyDescent="0.35">
      <c r="A167" s="54" t="s">
        <v>65</v>
      </c>
      <c r="B167" s="145" t="s">
        <v>152</v>
      </c>
      <c r="C167" s="10">
        <v>26</v>
      </c>
      <c r="D167" s="7">
        <f>IF(C168=0,"- - -",C167/C168*100)</f>
        <v>2.1024882139362624E-2</v>
      </c>
      <c r="E167" s="6">
        <v>2</v>
      </c>
      <c r="F167" s="7">
        <f>IF(E168=0,"- - -",E167/E168*100)</f>
        <v>9.0702947845804988E-2</v>
      </c>
      <c r="G167" s="6">
        <v>0</v>
      </c>
      <c r="H167" s="7">
        <f>IF(G168=0,"- - -",G167/G168*100)</f>
        <v>0</v>
      </c>
      <c r="I167" s="6">
        <v>0</v>
      </c>
      <c r="J167" s="7">
        <f>IF(I168=0,"- - -",I167/I168*100)</f>
        <v>0</v>
      </c>
      <c r="K167" s="26">
        <f t="shared" si="9"/>
        <v>28</v>
      </c>
      <c r="L167" s="29">
        <f>IF(K168=0,"- - -",K167/K168*100)</f>
        <v>2.21417387591137E-2</v>
      </c>
    </row>
    <row r="168" spans="1:32" x14ac:dyDescent="0.3">
      <c r="A168" s="161" t="s">
        <v>153</v>
      </c>
      <c r="B168" s="162"/>
      <c r="C168" s="14">
        <f>SUM(C155:C167)</f>
        <v>123663</v>
      </c>
      <c r="D168" s="15">
        <f>IF(C168=0,"- - -",C168/C168*100)</f>
        <v>100</v>
      </c>
      <c r="E168" s="16">
        <f>SUM(E155:E167)</f>
        <v>2205</v>
      </c>
      <c r="F168" s="15">
        <f>IF(E168=0,"- - -",E168/E168*100)</f>
        <v>100</v>
      </c>
      <c r="G168" s="16">
        <f>SUM(G155:G167)</f>
        <v>37</v>
      </c>
      <c r="H168" s="15">
        <f>IF(G168=0,"- - -",G168/G168*100)</f>
        <v>100</v>
      </c>
      <c r="I168" s="16">
        <f>SUM(I155:I167)</f>
        <v>553</v>
      </c>
      <c r="J168" s="15">
        <f>IF(I168=0,"- - -",I168/I168*100)</f>
        <v>100</v>
      </c>
      <c r="K168" s="22">
        <f>SUM(K155:K167)</f>
        <v>126458</v>
      </c>
      <c r="L168" s="23">
        <f>IF(K168=0,"- - -",K168/K168*100)</f>
        <v>100</v>
      </c>
    </row>
    <row r="169" spans="1:32" ht="15" thickBot="1" x14ac:dyDescent="0.35">
      <c r="A169" s="163" t="s">
        <v>609</v>
      </c>
      <c r="B169" s="164"/>
      <c r="C169" s="18">
        <f>IF($K168=0,"- - -",C168/$K168*100)</f>
        <v>97.789780006009892</v>
      </c>
      <c r="D169" s="19"/>
      <c r="E169" s="20">
        <f>IF($K168=0,"- - -",E168/$K168*100)</f>
        <v>1.7436619272802039</v>
      </c>
      <c r="F169" s="19"/>
      <c r="G169" s="20">
        <f>IF($K168=0,"- - -",G168/$K168*100)</f>
        <v>2.9258726217400242E-2</v>
      </c>
      <c r="H169" s="19"/>
      <c r="I169" s="20">
        <f>IF($K168=0,"- - -",I168/$K168*100)</f>
        <v>0.43729934049249553</v>
      </c>
      <c r="J169" s="19"/>
      <c r="K169" s="24">
        <f>IF($K168=0,"- - -",K168/$K168*100)</f>
        <v>100</v>
      </c>
      <c r="L169" s="25"/>
    </row>
    <row r="170" spans="1:32" x14ac:dyDescent="0.3">
      <c r="A170" s="156" t="s">
        <v>529</v>
      </c>
      <c r="B170" s="156"/>
      <c r="C170" s="156"/>
      <c r="D170" s="156"/>
      <c r="E170" s="156"/>
    </row>
    <row r="172" spans="1:32" x14ac:dyDescent="0.3">
      <c r="A172" s="49" t="s">
        <v>383</v>
      </c>
      <c r="J172" s="48"/>
      <c r="L172" s="48"/>
    </row>
    <row r="173" spans="1:32" ht="15" thickBot="1" x14ac:dyDescent="0.35"/>
    <row r="174" spans="1:32" ht="14.4" customHeight="1" x14ac:dyDescent="0.3">
      <c r="A174" s="157" t="s">
        <v>109</v>
      </c>
      <c r="B174" s="158"/>
      <c r="C174" s="32" t="s">
        <v>184</v>
      </c>
      <c r="D174" s="33"/>
      <c r="E174" s="33" t="s">
        <v>185</v>
      </c>
      <c r="F174" s="33"/>
      <c r="G174" s="33" t="s">
        <v>170</v>
      </c>
      <c r="H174" s="33"/>
      <c r="I174" s="33" t="s">
        <v>171</v>
      </c>
      <c r="J174" s="33"/>
      <c r="K174" s="33" t="s">
        <v>172</v>
      </c>
      <c r="L174" s="33"/>
      <c r="M174" s="33" t="s">
        <v>173</v>
      </c>
      <c r="N174" s="33"/>
      <c r="O174" s="33" t="s">
        <v>174</v>
      </c>
      <c r="P174" s="33"/>
      <c r="Q174" s="33" t="s">
        <v>175</v>
      </c>
      <c r="R174" s="33"/>
      <c r="S174" s="33" t="s">
        <v>176</v>
      </c>
      <c r="T174" s="33"/>
      <c r="U174" s="33" t="s">
        <v>177</v>
      </c>
      <c r="V174" s="33"/>
      <c r="W174" s="33" t="s">
        <v>178</v>
      </c>
      <c r="X174" s="33"/>
      <c r="Y174" s="33" t="s">
        <v>180</v>
      </c>
      <c r="Z174" s="33"/>
      <c r="AA174" s="33" t="s">
        <v>181</v>
      </c>
      <c r="AB174" s="34"/>
      <c r="AC174" s="33" t="s">
        <v>182</v>
      </c>
      <c r="AD174" s="33"/>
      <c r="AE174" s="35" t="s">
        <v>153</v>
      </c>
      <c r="AF174" s="36"/>
    </row>
    <row r="175" spans="1:32" ht="15" thickBot="1" x14ac:dyDescent="0.35">
      <c r="A175" s="159"/>
      <c r="B175" s="160"/>
      <c r="C175" s="37" t="s">
        <v>154</v>
      </c>
      <c r="D175" s="38" t="s">
        <v>0</v>
      </c>
      <c r="E175" s="39" t="s">
        <v>154</v>
      </c>
      <c r="F175" s="38" t="s">
        <v>0</v>
      </c>
      <c r="G175" s="39" t="s">
        <v>154</v>
      </c>
      <c r="H175" s="38" t="s">
        <v>0</v>
      </c>
      <c r="I175" s="37" t="s">
        <v>154</v>
      </c>
      <c r="J175" s="38" t="s">
        <v>0</v>
      </c>
      <c r="K175" s="37" t="s">
        <v>154</v>
      </c>
      <c r="L175" s="38" t="s">
        <v>0</v>
      </c>
      <c r="M175" s="37" t="s">
        <v>154</v>
      </c>
      <c r="N175" s="38" t="s">
        <v>0</v>
      </c>
      <c r="O175" s="37" t="s">
        <v>154</v>
      </c>
      <c r="P175" s="38" t="s">
        <v>0</v>
      </c>
      <c r="Q175" s="37" t="s">
        <v>154</v>
      </c>
      <c r="R175" s="38" t="s">
        <v>0</v>
      </c>
      <c r="S175" s="37" t="s">
        <v>154</v>
      </c>
      <c r="T175" s="38" t="s">
        <v>0</v>
      </c>
      <c r="U175" s="37" t="s">
        <v>154</v>
      </c>
      <c r="V175" s="38" t="s">
        <v>0</v>
      </c>
      <c r="W175" s="37" t="s">
        <v>154</v>
      </c>
      <c r="X175" s="38" t="s">
        <v>0</v>
      </c>
      <c r="Y175" s="37" t="s">
        <v>154</v>
      </c>
      <c r="Z175" s="38" t="s">
        <v>0</v>
      </c>
      <c r="AA175" s="37" t="s">
        <v>154</v>
      </c>
      <c r="AB175" s="38" t="s">
        <v>0</v>
      </c>
      <c r="AC175" s="37" t="s">
        <v>154</v>
      </c>
      <c r="AD175" s="38" t="s">
        <v>0</v>
      </c>
      <c r="AE175" s="41" t="s">
        <v>154</v>
      </c>
      <c r="AF175" s="42" t="s">
        <v>0</v>
      </c>
    </row>
    <row r="176" spans="1:32" x14ac:dyDescent="0.3">
      <c r="A176" s="55" t="s">
        <v>53</v>
      </c>
      <c r="B176" s="143" t="s">
        <v>560</v>
      </c>
      <c r="C176" s="8">
        <v>59</v>
      </c>
      <c r="D176" s="5">
        <f>IF(C189=0,"- - -",C176/C189*100)</f>
        <v>3.0538302277432714</v>
      </c>
      <c r="E176" s="4">
        <v>54</v>
      </c>
      <c r="F176" s="5">
        <f>IF(E189=0,"- - -",E176/E189*100)</f>
        <v>2.2058823529411766</v>
      </c>
      <c r="G176" s="4">
        <v>187</v>
      </c>
      <c r="H176" s="5">
        <f>IF(G189=0,"- - -",G176/G189*100)</f>
        <v>3.8070032573289905</v>
      </c>
      <c r="I176" s="4">
        <v>885</v>
      </c>
      <c r="J176" s="5">
        <f>IF(I189=0,"- - -",I176/I189*100)</f>
        <v>3.8174524436009145</v>
      </c>
      <c r="K176" s="4">
        <v>1827</v>
      </c>
      <c r="L176" s="5">
        <f>IF(K189=0,"- - -",K176/K189*100)</f>
        <v>3.5621673263272826</v>
      </c>
      <c r="M176" s="4">
        <v>615</v>
      </c>
      <c r="N176" s="5">
        <f>IF(M189=0,"- - -",M176/M189*100)</f>
        <v>2.5946082774332364</v>
      </c>
      <c r="O176" s="4">
        <v>321</v>
      </c>
      <c r="P176" s="5">
        <f>IF(O189=0,"- - -",O176/O189*100)</f>
        <v>3.4087288945524055</v>
      </c>
      <c r="Q176" s="4">
        <v>91</v>
      </c>
      <c r="R176" s="5">
        <f>IF(Q189=0,"- - -",Q176/Q189*100)</f>
        <v>2.7075275215709609</v>
      </c>
      <c r="S176" s="4">
        <v>43</v>
      </c>
      <c r="T176" s="5">
        <f>IF(S189=0,"- - -",S176/S189*100)</f>
        <v>3.8495971351835272</v>
      </c>
      <c r="U176" s="4">
        <v>29</v>
      </c>
      <c r="V176" s="5">
        <f>IF(U189=0,"- - -",U176/U189*100)</f>
        <v>4.1018387553041018</v>
      </c>
      <c r="W176" s="4">
        <v>33</v>
      </c>
      <c r="X176" s="5">
        <f>IF(W189=0,"- - -",W176/W189*100)</f>
        <v>5.830388692579505</v>
      </c>
      <c r="Y176" s="4">
        <v>141</v>
      </c>
      <c r="Z176" s="5">
        <f>IF(Y189=0,"- - -",Y176/Y189*100)</f>
        <v>4.2974702834501679</v>
      </c>
      <c r="AA176" s="4">
        <v>57</v>
      </c>
      <c r="AB176" s="5">
        <f t="shared" ref="AB176" si="10">IF(AA189=0,"- - -",AA176/AA189*100)</f>
        <v>4.3644716692189895</v>
      </c>
      <c r="AC176" s="4">
        <v>65</v>
      </c>
      <c r="AD176" s="5">
        <f t="shared" ref="AD176" si="11">IF(AC189=0,"- - -",AC176/AC189*100)</f>
        <v>4.3918918918918921</v>
      </c>
      <c r="AE176" s="26">
        <f>C176+E176+G176+I176+K176+M176+O176+Q176+S176+U176+W176+Y176+AA176+AC176</f>
        <v>4407</v>
      </c>
      <c r="AF176" s="27">
        <f>IF(AE189=0,"- - -",AE176/AE189*100)</f>
        <v>3.4241892122888538</v>
      </c>
    </row>
    <row r="177" spans="1:32" x14ac:dyDescent="0.3">
      <c r="A177" s="52" t="s">
        <v>54</v>
      </c>
      <c r="B177" s="144" t="s">
        <v>130</v>
      </c>
      <c r="C177" s="9">
        <v>1496</v>
      </c>
      <c r="D177" s="3">
        <f>IF(C189=0,"- - -",C177/C189*100)</f>
        <v>77.432712215320905</v>
      </c>
      <c r="E177" s="2">
        <v>1874</v>
      </c>
      <c r="F177" s="3">
        <f>IF(E189=0,"- - -",E177/E189*100)</f>
        <v>76.552287581699346</v>
      </c>
      <c r="G177" s="2">
        <v>3597</v>
      </c>
      <c r="H177" s="3">
        <f>IF(G189=0,"- - -",G177/G189*100)</f>
        <v>73.228827361563518</v>
      </c>
      <c r="I177" s="2">
        <v>18116</v>
      </c>
      <c r="J177" s="3">
        <f>IF(I189=0,"- - -",I177/I189*100)</f>
        <v>78.143467195790024</v>
      </c>
      <c r="K177" s="2">
        <v>43337</v>
      </c>
      <c r="L177" s="3">
        <f>IF(K189=0,"- - -",K177/K189*100)</f>
        <v>84.495700832537196</v>
      </c>
      <c r="M177" s="2">
        <v>20323</v>
      </c>
      <c r="N177" s="3">
        <f>IF(M189=0,"- - -",M177/M189*100)</f>
        <v>85.740201662236842</v>
      </c>
      <c r="O177" s="2">
        <v>8005</v>
      </c>
      <c r="P177" s="3">
        <f>IF(O189=0,"- - -",O177/O189*100)</f>
        <v>85.005840501221201</v>
      </c>
      <c r="Q177" s="2">
        <v>2782</v>
      </c>
      <c r="R177" s="3">
        <f>IF(Q189=0,"- - -",Q177/Q189*100)</f>
        <v>82.772984230883665</v>
      </c>
      <c r="S177" s="2">
        <v>901</v>
      </c>
      <c r="T177" s="3">
        <f>IF(S189=0,"- - -",S177/S189*100)</f>
        <v>80.662488809310645</v>
      </c>
      <c r="U177" s="2">
        <v>574</v>
      </c>
      <c r="V177" s="3">
        <f>IF(U189=0,"- - -",U177/U189*100)</f>
        <v>81.188118811881196</v>
      </c>
      <c r="W177" s="2">
        <v>458</v>
      </c>
      <c r="X177" s="3">
        <f>IF(W189=0,"- - -",W177/W189*100)</f>
        <v>80.918727915194339</v>
      </c>
      <c r="Y177" s="2">
        <v>2747</v>
      </c>
      <c r="Z177" s="3">
        <f>IF(Y189=0,"- - -",Y177/Y189*100)</f>
        <v>83.724474245656808</v>
      </c>
      <c r="AA177" s="2">
        <v>1092</v>
      </c>
      <c r="AB177" s="3">
        <f t="shared" ref="AB177" si="12">IF(AA189=0,"- - -",AA177/AA189*100)</f>
        <v>83.61408882082695</v>
      </c>
      <c r="AC177" s="2">
        <v>1185</v>
      </c>
      <c r="AD177" s="3">
        <f t="shared" ref="AD177" si="13">IF(AC189=0,"- - -",AC177/AC189*100)</f>
        <v>80.067567567567565</v>
      </c>
      <c r="AE177" s="26">
        <f t="shared" ref="AE177:AE188" si="14">C177+E177+G177+I177+K177+M177+O177+Q177+S177+U177+W177+Y177+AA177+AC177</f>
        <v>106487</v>
      </c>
      <c r="AF177" s="29">
        <f>IF(AE189=0,"- - -",AE177/AE189*100)</f>
        <v>82.739195972090556</v>
      </c>
    </row>
    <row r="178" spans="1:32" x14ac:dyDescent="0.3">
      <c r="A178" s="52" t="s">
        <v>55</v>
      </c>
      <c r="B178" s="144" t="s">
        <v>133</v>
      </c>
      <c r="C178" s="9">
        <v>3</v>
      </c>
      <c r="D178" s="3">
        <f>IF(C189=0,"- - -",C178/C189*100)</f>
        <v>0.15527950310559005</v>
      </c>
      <c r="E178" s="2">
        <v>5</v>
      </c>
      <c r="F178" s="3">
        <f>IF(E189=0,"- - -",E178/E189*100)</f>
        <v>0.20424836601307192</v>
      </c>
      <c r="G178" s="2">
        <v>12</v>
      </c>
      <c r="H178" s="3">
        <f>IF(G189=0,"- - -",G178/G189*100)</f>
        <v>0.24429967426710095</v>
      </c>
      <c r="I178" s="2">
        <v>42</v>
      </c>
      <c r="J178" s="3">
        <f>IF(I189=0,"- - -",I178/I189*100)</f>
        <v>0.18116723461156883</v>
      </c>
      <c r="K178" s="2">
        <v>72</v>
      </c>
      <c r="L178" s="3">
        <f>IF(K189=0,"- - -",K178/K189*100)</f>
        <v>0.14038097837742985</v>
      </c>
      <c r="M178" s="2">
        <v>42</v>
      </c>
      <c r="N178" s="3">
        <f>IF(M189=0,"- - -",M178/M189*100)</f>
        <v>0.17719276041007467</v>
      </c>
      <c r="O178" s="2">
        <v>13</v>
      </c>
      <c r="P178" s="3">
        <f>IF(O189=0,"- - -",O178/O189*100)</f>
        <v>0.1380482106828077</v>
      </c>
      <c r="Q178" s="2">
        <v>6</v>
      </c>
      <c r="R178" s="3">
        <f>IF(Q189=0,"- - -",Q178/Q189*100)</f>
        <v>0.17851829812555786</v>
      </c>
      <c r="S178" s="2">
        <v>1</v>
      </c>
      <c r="T178" s="3">
        <f>IF(S189=0,"- - -",S178/S189*100)</f>
        <v>8.9525514771709933E-2</v>
      </c>
      <c r="U178" s="2">
        <v>0</v>
      </c>
      <c r="V178" s="3">
        <f>IF(U189=0,"- - -",U178/U189*100)</f>
        <v>0</v>
      </c>
      <c r="W178" s="2">
        <v>1</v>
      </c>
      <c r="X178" s="3">
        <f>IF(W189=0,"- - -",W178/W189*100)</f>
        <v>0.17667844522968199</v>
      </c>
      <c r="Y178" s="2">
        <v>1</v>
      </c>
      <c r="Z178" s="3">
        <f>IF(Y189=0,"- - -",Y178/Y189*100)</f>
        <v>3.0478512648582746E-2</v>
      </c>
      <c r="AA178" s="2">
        <v>5</v>
      </c>
      <c r="AB178" s="3">
        <f t="shared" ref="AB178" si="15">IF(AA189=0,"- - -",AA178/AA189*100)</f>
        <v>0.38284839203675347</v>
      </c>
      <c r="AC178" s="2">
        <v>3</v>
      </c>
      <c r="AD178" s="3">
        <f t="shared" ref="AD178" si="16">IF(AC189=0,"- - -",AC178/AC189*100)</f>
        <v>0.20270270270270271</v>
      </c>
      <c r="AE178" s="26">
        <f t="shared" si="14"/>
        <v>206</v>
      </c>
      <c r="AF178" s="29">
        <f>IF(AE189=0,"- - -",AE178/AE189*100)</f>
        <v>0.16005967273235847</v>
      </c>
    </row>
    <row r="179" spans="1:32" x14ac:dyDescent="0.3">
      <c r="A179" s="52" t="s">
        <v>56</v>
      </c>
      <c r="B179" s="144" t="s">
        <v>135</v>
      </c>
      <c r="C179" s="9">
        <v>19</v>
      </c>
      <c r="D179" s="3">
        <f>IF(C189=0,"- - -",C179/C189*100)</f>
        <v>0.9834368530020704</v>
      </c>
      <c r="E179" s="2">
        <v>26</v>
      </c>
      <c r="F179" s="3">
        <f>IF(E189=0,"- - -",E179/E189*100)</f>
        <v>1.0620915032679739</v>
      </c>
      <c r="G179" s="2">
        <v>38</v>
      </c>
      <c r="H179" s="3">
        <f>IF(G189=0,"- - -",G179/G189*100)</f>
        <v>0.7736156351791531</v>
      </c>
      <c r="I179" s="2">
        <v>299</v>
      </c>
      <c r="J179" s="3">
        <f>IF(I189=0,"- - -",I179/I189*100)</f>
        <v>1.2897381702109305</v>
      </c>
      <c r="K179" s="2">
        <v>595</v>
      </c>
      <c r="L179" s="3">
        <f>IF(K189=0,"- - -",K179/K189*100)</f>
        <v>1.160092807424594</v>
      </c>
      <c r="M179" s="2">
        <v>279</v>
      </c>
      <c r="N179" s="3">
        <f>IF(M189=0,"- - -",M179/M189*100)</f>
        <v>1.177066194152639</v>
      </c>
      <c r="O179" s="2">
        <v>78</v>
      </c>
      <c r="P179" s="3">
        <f>IF(O189=0,"- - -",O179/O189*100)</f>
        <v>0.82828926409684611</v>
      </c>
      <c r="Q179" s="2">
        <v>31</v>
      </c>
      <c r="R179" s="3">
        <f>IF(Q189=0,"- - -",Q179/Q189*100)</f>
        <v>0.92234454031538227</v>
      </c>
      <c r="S179" s="2">
        <v>11</v>
      </c>
      <c r="T179" s="3">
        <f>IF(S189=0,"- - -",S179/S189*100)</f>
        <v>0.98478066248880936</v>
      </c>
      <c r="U179" s="2">
        <v>6</v>
      </c>
      <c r="V179" s="3">
        <f>IF(U189=0,"- - -",U179/U189*100)</f>
        <v>0.84865629420084865</v>
      </c>
      <c r="W179" s="2">
        <v>12</v>
      </c>
      <c r="X179" s="3">
        <f>IF(W189=0,"- - -",W179/W189*100)</f>
        <v>2.1201413427561837</v>
      </c>
      <c r="Y179" s="2">
        <v>41</v>
      </c>
      <c r="Z179" s="3">
        <f>IF(Y189=0,"- - -",Y179/Y189*100)</f>
        <v>1.2496190185918927</v>
      </c>
      <c r="AA179" s="2">
        <v>18</v>
      </c>
      <c r="AB179" s="3">
        <f t="shared" ref="AB179" si="17">IF(AA189=0,"- - -",AA179/AA189*100)</f>
        <v>1.3782542113323124</v>
      </c>
      <c r="AC179" s="2">
        <v>13</v>
      </c>
      <c r="AD179" s="3">
        <f t="shared" ref="AD179" si="18">IF(AC189=0,"- - -",AC179/AC189*100)</f>
        <v>0.8783783783783784</v>
      </c>
      <c r="AE179" s="26">
        <f t="shared" si="14"/>
        <v>1466</v>
      </c>
      <c r="AF179" s="29">
        <f>IF(AE189=0,"- - -",AE179/AE189*100)</f>
        <v>1.1390654379885317</v>
      </c>
    </row>
    <row r="180" spans="1:32" x14ac:dyDescent="0.3">
      <c r="A180" s="52" t="s">
        <v>57</v>
      </c>
      <c r="B180" s="144" t="s">
        <v>280</v>
      </c>
      <c r="C180" s="9">
        <v>2</v>
      </c>
      <c r="D180" s="3">
        <f>IF(C189=0,"- - -",C180/C189*100)</f>
        <v>0.10351966873706005</v>
      </c>
      <c r="E180" s="2">
        <v>8</v>
      </c>
      <c r="F180" s="3">
        <f>IF(E189=0,"- - -",E180/E189*100)</f>
        <v>0.32679738562091504</v>
      </c>
      <c r="G180" s="2">
        <v>8</v>
      </c>
      <c r="H180" s="3">
        <f>IF(G189=0,"- - -",G180/G189*100)</f>
        <v>0.16286644951140067</v>
      </c>
      <c r="I180" s="2">
        <v>36</v>
      </c>
      <c r="J180" s="3">
        <f>IF(I189=0,"- - -",I180/I189*100)</f>
        <v>0.15528620109563041</v>
      </c>
      <c r="K180" s="2">
        <v>39</v>
      </c>
      <c r="L180" s="3">
        <f>IF(K189=0,"- - -",K180/K189*100)</f>
        <v>7.6039696621107836E-2</v>
      </c>
      <c r="M180" s="2">
        <v>26</v>
      </c>
      <c r="N180" s="3">
        <f>IF(M189=0,"- - -",M180/M189*100)</f>
        <v>0.10969075644433193</v>
      </c>
      <c r="O180" s="2">
        <v>4</v>
      </c>
      <c r="P180" s="3">
        <f>IF(O189=0,"- - -",O180/O189*100)</f>
        <v>4.2476372517786985E-2</v>
      </c>
      <c r="Q180" s="2">
        <v>2</v>
      </c>
      <c r="R180" s="3">
        <f>IF(Q189=0,"- - -",Q180/Q189*100)</f>
        <v>5.9506099375185958E-2</v>
      </c>
      <c r="S180" s="2">
        <v>4</v>
      </c>
      <c r="T180" s="3">
        <f>IF(S189=0,"- - -",S180/S189*100)</f>
        <v>0.35810205908683973</v>
      </c>
      <c r="U180" s="2">
        <v>0</v>
      </c>
      <c r="V180" s="3">
        <f>IF(U189=0,"- - -",U180/U189*100)</f>
        <v>0</v>
      </c>
      <c r="W180" s="2">
        <v>0</v>
      </c>
      <c r="X180" s="3">
        <f>IF(W189=0,"- - -",W180/W189*100)</f>
        <v>0</v>
      </c>
      <c r="Y180" s="2">
        <v>1</v>
      </c>
      <c r="Z180" s="3">
        <f>IF(Y189=0,"- - -",Y180/Y189*100)</f>
        <v>3.0478512648582746E-2</v>
      </c>
      <c r="AA180" s="2">
        <v>2</v>
      </c>
      <c r="AB180" s="3">
        <f t="shared" ref="AB180" si="19">IF(AA189=0,"- - -",AA180/AA189*100)</f>
        <v>0.15313935681470139</v>
      </c>
      <c r="AC180" s="2">
        <v>0</v>
      </c>
      <c r="AD180" s="3">
        <f t="shared" ref="AD180" si="20">IF(AC189=0,"- - -",AC180/AC189*100)</f>
        <v>0</v>
      </c>
      <c r="AE180" s="26">
        <f t="shared" si="14"/>
        <v>132</v>
      </c>
      <c r="AF180" s="29">
        <f>IF(AE189=0,"- - -",AE180/AE189*100)</f>
        <v>0.10256250874112291</v>
      </c>
    </row>
    <row r="181" spans="1:32" x14ac:dyDescent="0.3">
      <c r="A181" s="52" t="s">
        <v>58</v>
      </c>
      <c r="B181" s="144" t="s">
        <v>139</v>
      </c>
      <c r="C181" s="9">
        <v>0</v>
      </c>
      <c r="D181" s="3">
        <f>IF(C189=0,"- - -",C181/C189*100)</f>
        <v>0</v>
      </c>
      <c r="E181" s="2">
        <v>0</v>
      </c>
      <c r="F181" s="3">
        <f>IF(E189=0,"- - -",E181/E189*100)</f>
        <v>0</v>
      </c>
      <c r="G181" s="2">
        <v>0</v>
      </c>
      <c r="H181" s="3">
        <f>IF(G189=0,"- - -",G181/G189*100)</f>
        <v>0</v>
      </c>
      <c r="I181" s="2">
        <v>4</v>
      </c>
      <c r="J181" s="3">
        <f>IF(I189=0,"- - -",I181/I189*100)</f>
        <v>1.7254022343958935E-2</v>
      </c>
      <c r="K181" s="2">
        <v>12</v>
      </c>
      <c r="L181" s="3">
        <f>IF(K189=0,"- - -",K181/K189*100)</f>
        <v>2.3396829729571644E-2</v>
      </c>
      <c r="M181" s="2">
        <v>3</v>
      </c>
      <c r="N181" s="3">
        <f>IF(M189=0,"- - -",M181/M189*100)</f>
        <v>1.2656625743576764E-2</v>
      </c>
      <c r="O181" s="2">
        <v>1</v>
      </c>
      <c r="P181" s="3">
        <f>IF(O189=0,"- - -",O181/O189*100)</f>
        <v>1.0619093129446746E-2</v>
      </c>
      <c r="Q181" s="2">
        <v>1</v>
      </c>
      <c r="R181" s="3">
        <f>IF(Q189=0,"- - -",Q181/Q189*100)</f>
        <v>2.9753049687592979E-2</v>
      </c>
      <c r="S181" s="2">
        <v>0</v>
      </c>
      <c r="T181" s="3">
        <f>IF(S189=0,"- - -",S181/S189*100)</f>
        <v>0</v>
      </c>
      <c r="U181" s="2">
        <v>0</v>
      </c>
      <c r="V181" s="3">
        <f>IF(U189=0,"- - -",U181/U189*100)</f>
        <v>0</v>
      </c>
      <c r="W181" s="2">
        <v>0</v>
      </c>
      <c r="X181" s="3">
        <f>IF(W189=0,"- - -",W181/W189*100)</f>
        <v>0</v>
      </c>
      <c r="Y181" s="2">
        <v>0</v>
      </c>
      <c r="Z181" s="3">
        <f>IF(Y189=0,"- - -",Y181/Y189*100)</f>
        <v>0</v>
      </c>
      <c r="AA181" s="2">
        <v>1</v>
      </c>
      <c r="AB181" s="3">
        <f t="shared" ref="AB181" si="21">IF(AA189=0,"- - -",AA181/AA189*100)</f>
        <v>7.6569678407350697E-2</v>
      </c>
      <c r="AC181" s="2">
        <v>2</v>
      </c>
      <c r="AD181" s="3">
        <f t="shared" ref="AD181" si="22">IF(AC189=0,"- - -",AC181/AC189*100)</f>
        <v>0.13513513513513514</v>
      </c>
      <c r="AE181" s="26">
        <f t="shared" si="14"/>
        <v>24</v>
      </c>
      <c r="AF181" s="29">
        <f>IF(AE189=0,"- - -",AE181/AE189*100)</f>
        <v>1.8647728862022348E-2</v>
      </c>
    </row>
    <row r="182" spans="1:32" x14ac:dyDescent="0.3">
      <c r="A182" s="52" t="s">
        <v>59</v>
      </c>
      <c r="B182" s="144" t="s">
        <v>141</v>
      </c>
      <c r="C182" s="9">
        <v>70</v>
      </c>
      <c r="D182" s="3">
        <f>IF(C189=0,"- - -",C182/C189*100)</f>
        <v>3.6231884057971016</v>
      </c>
      <c r="E182" s="2">
        <v>154</v>
      </c>
      <c r="F182" s="3">
        <f>IF(E189=0,"- - -",E182/E189*100)</f>
        <v>6.2908496732026142</v>
      </c>
      <c r="G182" s="2">
        <v>104</v>
      </c>
      <c r="H182" s="3">
        <f>IF(G189=0,"- - -",G182/G189*100)</f>
        <v>2.1172638436482085</v>
      </c>
      <c r="I182" s="2">
        <v>199</v>
      </c>
      <c r="J182" s="3">
        <f>IF(I189=0,"- - -",I182/I189*100)</f>
        <v>0.85838761161195698</v>
      </c>
      <c r="K182" s="2">
        <v>384</v>
      </c>
      <c r="L182" s="3">
        <f>IF(K189=0,"- - -",K182/K189*100)</f>
        <v>0.7486985513462926</v>
      </c>
      <c r="M182" s="2">
        <v>188</v>
      </c>
      <c r="N182" s="3">
        <f>IF(M189=0,"- - -",M182/M189*100)</f>
        <v>0.79314854659747713</v>
      </c>
      <c r="O182" s="2">
        <v>90</v>
      </c>
      <c r="P182" s="3">
        <f>IF(O189=0,"- - -",O182/O189*100)</f>
        <v>0.95571838165020706</v>
      </c>
      <c r="Q182" s="2">
        <v>30</v>
      </c>
      <c r="R182" s="3">
        <f>IF(Q189=0,"- - -",Q182/Q189*100)</f>
        <v>0.89259149062778931</v>
      </c>
      <c r="S182" s="2">
        <v>17</v>
      </c>
      <c r="T182" s="3">
        <f>IF(S189=0,"- - -",S182/S189*100)</f>
        <v>1.5219337511190689</v>
      </c>
      <c r="U182" s="2">
        <v>9</v>
      </c>
      <c r="V182" s="3">
        <f>IF(U189=0,"- - -",U182/U189*100)</f>
        <v>1.272984441301273</v>
      </c>
      <c r="W182" s="2">
        <v>9</v>
      </c>
      <c r="X182" s="3">
        <f>IF(W189=0,"- - -",W182/W189*100)</f>
        <v>1.5901060070671376</v>
      </c>
      <c r="Y182" s="2">
        <v>38</v>
      </c>
      <c r="Z182" s="3">
        <f>IF(Y189=0,"- - -",Y182/Y189*100)</f>
        <v>1.1581834806461446</v>
      </c>
      <c r="AA182" s="2">
        <v>9</v>
      </c>
      <c r="AB182" s="3">
        <f t="shared" ref="AB182" si="23">IF(AA189=0,"- - -",AA182/AA189*100)</f>
        <v>0.6891271056661562</v>
      </c>
      <c r="AC182" s="2">
        <v>18</v>
      </c>
      <c r="AD182" s="3">
        <f t="shared" ref="AD182" si="24">IF(AC189=0,"- - -",AC182/AC189*100)</f>
        <v>1.2162162162162162</v>
      </c>
      <c r="AE182" s="26">
        <f t="shared" si="14"/>
        <v>1319</v>
      </c>
      <c r="AF182" s="29">
        <f>IF(AE189=0,"- - -",AE182/AE189*100)</f>
        <v>1.0248480987086448</v>
      </c>
    </row>
    <row r="183" spans="1:32" x14ac:dyDescent="0.3">
      <c r="A183" s="52" t="s">
        <v>60</v>
      </c>
      <c r="B183" s="144" t="s">
        <v>281</v>
      </c>
      <c r="C183" s="9">
        <v>54</v>
      </c>
      <c r="D183" s="3">
        <f>IF(C189=0,"- - -",C183/C189*100)</f>
        <v>2.7950310559006213</v>
      </c>
      <c r="E183" s="2">
        <v>77</v>
      </c>
      <c r="F183" s="3">
        <f>IF(E189=0,"- - -",E183/E189*100)</f>
        <v>3.1454248366013071</v>
      </c>
      <c r="G183" s="2">
        <v>213</v>
      </c>
      <c r="H183" s="3">
        <f>IF(G189=0,"- - -",G183/G189*100)</f>
        <v>4.3363192182410426</v>
      </c>
      <c r="I183" s="2">
        <v>929</v>
      </c>
      <c r="J183" s="3">
        <f>IF(I189=0,"- - -",I183/I189*100)</f>
        <v>4.0072466893844627</v>
      </c>
      <c r="K183" s="2">
        <v>1444</v>
      </c>
      <c r="L183" s="3">
        <f>IF(K189=0,"- - -",K183/K189*100)</f>
        <v>2.8154185107917877</v>
      </c>
      <c r="M183" s="2">
        <v>621</v>
      </c>
      <c r="N183" s="3">
        <f>IF(M189=0,"- - -",M183/M189*100)</f>
        <v>2.6199215289203899</v>
      </c>
      <c r="O183" s="2">
        <v>197</v>
      </c>
      <c r="P183" s="3">
        <f>IF(O189=0,"- - -",O183/O189*100)</f>
        <v>2.0919613465010087</v>
      </c>
      <c r="Q183" s="2">
        <v>76</v>
      </c>
      <c r="R183" s="3">
        <f>IF(Q189=0,"- - -",Q183/Q189*100)</f>
        <v>2.2612317762570662</v>
      </c>
      <c r="S183" s="2">
        <v>34</v>
      </c>
      <c r="T183" s="3">
        <f>IF(S189=0,"- - -",S183/S189*100)</f>
        <v>3.0438675022381378</v>
      </c>
      <c r="U183" s="2">
        <v>20</v>
      </c>
      <c r="V183" s="3">
        <f>IF(U189=0,"- - -",U183/U189*100)</f>
        <v>2.8288543140028288</v>
      </c>
      <c r="W183" s="2">
        <v>14</v>
      </c>
      <c r="X183" s="3">
        <f>IF(W189=0,"- - -",W183/W189*100)</f>
        <v>2.4734982332155475</v>
      </c>
      <c r="Y183" s="2">
        <v>77</v>
      </c>
      <c r="Z183" s="3">
        <f>IF(Y189=0,"- - -",Y183/Y189*100)</f>
        <v>2.346845473940872</v>
      </c>
      <c r="AA183" s="2">
        <v>36</v>
      </c>
      <c r="AB183" s="3">
        <f t="shared" ref="AB183" si="25">IF(AA189=0,"- - -",AA183/AA189*100)</f>
        <v>2.7565084226646248</v>
      </c>
      <c r="AC183" s="2">
        <v>59</v>
      </c>
      <c r="AD183" s="3">
        <f t="shared" ref="AD183" si="26">IF(AC189=0,"- - -",AC183/AC189*100)</f>
        <v>3.9864864864864868</v>
      </c>
      <c r="AE183" s="26">
        <f t="shared" si="14"/>
        <v>3851</v>
      </c>
      <c r="AF183" s="29">
        <f>IF(AE189=0,"- - -",AE183/AE189*100)</f>
        <v>2.9921834936520022</v>
      </c>
    </row>
    <row r="184" spans="1:32" x14ac:dyDescent="0.3">
      <c r="A184" s="52" t="s">
        <v>61</v>
      </c>
      <c r="B184" s="144" t="s">
        <v>144</v>
      </c>
      <c r="C184" s="9">
        <v>34</v>
      </c>
      <c r="D184" s="3">
        <f>IF(C189=0,"- - -",C184/C189*100)</f>
        <v>1.7598343685300208</v>
      </c>
      <c r="E184" s="2">
        <v>90</v>
      </c>
      <c r="F184" s="3">
        <f>IF(E189=0,"- - -",E184/E189*100)</f>
        <v>3.6764705882352944</v>
      </c>
      <c r="G184" s="2">
        <v>209</v>
      </c>
      <c r="H184" s="3">
        <f>IF(G189=0,"- - -",G184/G189*100)</f>
        <v>4.2548859934853418</v>
      </c>
      <c r="I184" s="2">
        <v>459</v>
      </c>
      <c r="J184" s="3">
        <f>IF(I189=0,"- - -",I184/I189*100)</f>
        <v>1.9798990639692877</v>
      </c>
      <c r="K184" s="2">
        <v>553</v>
      </c>
      <c r="L184" s="3">
        <f>IF(K189=0,"- - -",K184/K189*100)</f>
        <v>1.0782039033710933</v>
      </c>
      <c r="M184" s="2">
        <v>223</v>
      </c>
      <c r="N184" s="3">
        <f>IF(M189=0,"- - -",M184/M189*100)</f>
        <v>0.94080918027253935</v>
      </c>
      <c r="O184" s="2">
        <v>114</v>
      </c>
      <c r="P184" s="3">
        <f>IF(O189=0,"- - -",O184/O189*100)</f>
        <v>1.210576616756929</v>
      </c>
      <c r="Q184" s="2">
        <v>55</v>
      </c>
      <c r="R184" s="3">
        <f>IF(Q189=0,"- - -",Q184/Q189*100)</f>
        <v>1.6364177328176139</v>
      </c>
      <c r="S184" s="2">
        <v>21</v>
      </c>
      <c r="T184" s="3">
        <f>IF(S189=0,"- - -",S184/S189*100)</f>
        <v>1.8800358102059087</v>
      </c>
      <c r="U184" s="2">
        <v>10</v>
      </c>
      <c r="V184" s="3">
        <f>IF(U189=0,"- - -",U184/U189*100)</f>
        <v>1.4144271570014144</v>
      </c>
      <c r="W184" s="2">
        <v>2</v>
      </c>
      <c r="X184" s="3">
        <f>IF(W189=0,"- - -",W184/W189*100)</f>
        <v>0.35335689045936397</v>
      </c>
      <c r="Y184" s="2">
        <v>39</v>
      </c>
      <c r="Z184" s="3">
        <f>IF(Y189=0,"- - -",Y184/Y189*100)</f>
        <v>1.1886619932947273</v>
      </c>
      <c r="AA184" s="2">
        <v>18</v>
      </c>
      <c r="AB184" s="3">
        <f t="shared" ref="AB184" si="27">IF(AA189=0,"- - -",AA184/AA189*100)</f>
        <v>1.3782542113323124</v>
      </c>
      <c r="AC184" s="2">
        <v>20</v>
      </c>
      <c r="AD184" s="3">
        <f t="shared" ref="AD184" si="28">IF(AC189=0,"- - -",AC184/AC189*100)</f>
        <v>1.3513513513513513</v>
      </c>
      <c r="AE184" s="26">
        <f t="shared" si="14"/>
        <v>1847</v>
      </c>
      <c r="AF184" s="29">
        <f>IF(AE189=0,"- - -",AE184/AE189*100)</f>
        <v>1.4350981336731363</v>
      </c>
    </row>
    <row r="185" spans="1:32" x14ac:dyDescent="0.3">
      <c r="A185" s="52" t="s">
        <v>62</v>
      </c>
      <c r="B185" s="144" t="s">
        <v>146</v>
      </c>
      <c r="C185" s="9">
        <v>119</v>
      </c>
      <c r="D185" s="3">
        <f>IF(C189=0,"- - -",C185/C189*100)</f>
        <v>6.1594202898550732</v>
      </c>
      <c r="E185" s="2">
        <v>94</v>
      </c>
      <c r="F185" s="3">
        <f>IF(E189=0,"- - -",E185/E189*100)</f>
        <v>3.8398692810457518</v>
      </c>
      <c r="G185" s="2">
        <v>355</v>
      </c>
      <c r="H185" s="3">
        <f>IF(G189=0,"- - -",G185/G189*100)</f>
        <v>7.2271986970684043</v>
      </c>
      <c r="I185" s="2">
        <v>1581</v>
      </c>
      <c r="J185" s="3">
        <f>IF(I189=0,"- - -",I185/I189*100)</f>
        <v>6.8196523314497686</v>
      </c>
      <c r="K185" s="2">
        <v>2102</v>
      </c>
      <c r="L185" s="3">
        <f>IF(K189=0,"- - -",K185/K189*100)</f>
        <v>4.0983446742966327</v>
      </c>
      <c r="M185" s="2">
        <v>941</v>
      </c>
      <c r="N185" s="3">
        <f>IF(M189=0,"- - -",M185/M189*100)</f>
        <v>3.9699616082352445</v>
      </c>
      <c r="O185" s="2">
        <v>405</v>
      </c>
      <c r="P185" s="3">
        <f>IF(O189=0,"- - -",O185/O189*100)</f>
        <v>4.300732717425932</v>
      </c>
      <c r="Q185" s="2">
        <v>189</v>
      </c>
      <c r="R185" s="3">
        <f>IF(Q189=0,"- - -",Q185/Q189*100)</f>
        <v>5.6233263909550733</v>
      </c>
      <c r="S185" s="2">
        <v>56</v>
      </c>
      <c r="T185" s="3">
        <f>IF(S189=0,"- - -",S185/S189*100)</f>
        <v>5.0134288272157566</v>
      </c>
      <c r="U185" s="2">
        <v>42</v>
      </c>
      <c r="V185" s="3">
        <f>IF(U189=0,"- - -",U185/U189*100)</f>
        <v>5.9405940594059405</v>
      </c>
      <c r="W185" s="2">
        <v>26</v>
      </c>
      <c r="X185" s="3">
        <f>IF(W189=0,"- - -",W185/W189*100)</f>
        <v>4.5936395759717312</v>
      </c>
      <c r="Y185" s="2">
        <v>136</v>
      </c>
      <c r="Z185" s="3">
        <f>IF(Y189=0,"- - -",Y185/Y189*100)</f>
        <v>4.1450777202072544</v>
      </c>
      <c r="AA185" s="2">
        <v>42</v>
      </c>
      <c r="AB185" s="3">
        <f t="shared" ref="AB185" si="29">IF(AA189=0,"- - -",AA185/AA189*100)</f>
        <v>3.215926493108729</v>
      </c>
      <c r="AC185" s="2">
        <v>72</v>
      </c>
      <c r="AD185" s="3">
        <f t="shared" ref="AD185" si="30">IF(AC189=0,"- - -",AC185/AC189*100)</f>
        <v>4.8648648648648649</v>
      </c>
      <c r="AE185" s="26">
        <f t="shared" si="14"/>
        <v>6160</v>
      </c>
      <c r="AF185" s="29">
        <f>IF(AE189=0,"- - -",AE185/AE189*100)</f>
        <v>4.7862504079190691</v>
      </c>
    </row>
    <row r="186" spans="1:32" x14ac:dyDescent="0.3">
      <c r="A186" s="53" t="s">
        <v>63</v>
      </c>
      <c r="B186" s="145" t="s">
        <v>148</v>
      </c>
      <c r="C186" s="10">
        <v>14</v>
      </c>
      <c r="D186" s="7">
        <f>IF(C189=0,"- - -",C186/C189*100)</f>
        <v>0.72463768115942029</v>
      </c>
      <c r="E186" s="6">
        <v>9</v>
      </c>
      <c r="F186" s="7">
        <f>IF(E189=0,"- - -",E186/E189*100)</f>
        <v>0.36764705882352938</v>
      </c>
      <c r="G186" s="6">
        <v>42</v>
      </c>
      <c r="H186" s="7">
        <f>IF(G189=0,"- - -",G186/G189*100)</f>
        <v>0.85504885993485347</v>
      </c>
      <c r="I186" s="6">
        <v>156</v>
      </c>
      <c r="J186" s="7">
        <f>IF(I189=0,"- - -",I186/I189*100)</f>
        <v>0.67290687141439842</v>
      </c>
      <c r="K186" s="6">
        <v>291</v>
      </c>
      <c r="L186" s="7">
        <f>IF(K189=0,"- - -",K186/K189*100)</f>
        <v>0.56737312094211234</v>
      </c>
      <c r="M186" s="6">
        <v>137</v>
      </c>
      <c r="N186" s="7">
        <f>IF(M189=0,"- - -",M186/M189*100)</f>
        <v>0.57798590895667212</v>
      </c>
      <c r="O186" s="6">
        <v>59</v>
      </c>
      <c r="P186" s="7">
        <f>IF(O189=0,"- - -",O186/O189*100)</f>
        <v>0.62652649463735799</v>
      </c>
      <c r="Q186" s="6">
        <v>20</v>
      </c>
      <c r="R186" s="7">
        <f>IF(Q189=0,"- - -",Q186/Q189*100)</f>
        <v>0.59506099375185961</v>
      </c>
      <c r="S186" s="6">
        <v>13</v>
      </c>
      <c r="T186" s="7">
        <f>IF(S189=0,"- - -",S186/S189*100)</f>
        <v>1.1638316920322291</v>
      </c>
      <c r="U186" s="6">
        <v>0</v>
      </c>
      <c r="V186" s="7">
        <f>IF(U189=0,"- - -",U186/U189*100)</f>
        <v>0</v>
      </c>
      <c r="W186" s="6">
        <v>4</v>
      </c>
      <c r="X186" s="7">
        <f>IF(W189=0,"- - -",W186/W189*100)</f>
        <v>0.70671378091872794</v>
      </c>
      <c r="Y186" s="6">
        <v>16</v>
      </c>
      <c r="Z186" s="7">
        <f>IF(Y189=0,"- - -",Y186/Y189*100)</f>
        <v>0.48765620237732393</v>
      </c>
      <c r="AA186" s="6">
        <v>4</v>
      </c>
      <c r="AB186" s="7">
        <f t="shared" ref="AB186" si="31">IF(AA189=0,"- - -",AA186/AA189*100)</f>
        <v>0.30627871362940279</v>
      </c>
      <c r="AC186" s="6">
        <v>10</v>
      </c>
      <c r="AD186" s="7">
        <f t="shared" ref="AD186" si="32">IF(AC189=0,"- - -",AC186/AC189*100)</f>
        <v>0.67567567567567566</v>
      </c>
      <c r="AE186" s="26">
        <f t="shared" si="14"/>
        <v>775</v>
      </c>
      <c r="AF186" s="29">
        <f>IF(AE189=0,"- - -",AE186/AE189*100)</f>
        <v>0.60216624450280498</v>
      </c>
    </row>
    <row r="187" spans="1:32" x14ac:dyDescent="0.3">
      <c r="A187" s="53" t="s">
        <v>64</v>
      </c>
      <c r="B187" s="145" t="s">
        <v>150</v>
      </c>
      <c r="C187" s="10">
        <v>62</v>
      </c>
      <c r="D187" s="7">
        <f>IF(C189=0,"- - -",C187/C189*100)</f>
        <v>3.2091097308488616</v>
      </c>
      <c r="E187" s="6">
        <v>55</v>
      </c>
      <c r="F187" s="7">
        <f>IF(E189=0,"- - -",E187/E189*100)</f>
        <v>2.2467320261437909</v>
      </c>
      <c r="G187" s="6">
        <v>145</v>
      </c>
      <c r="H187" s="7">
        <f>IF(G189=0,"- - -",G187/G189*100)</f>
        <v>2.9519543973941369</v>
      </c>
      <c r="I187" s="6">
        <v>473</v>
      </c>
      <c r="J187" s="7">
        <f>IF(I189=0,"- - -",I187/I189*100)</f>
        <v>2.0402881421731442</v>
      </c>
      <c r="K187" s="6">
        <v>621</v>
      </c>
      <c r="L187" s="7">
        <f>IF(K189=0,"- - -",K187/K189*100)</f>
        <v>1.2107859385053326</v>
      </c>
      <c r="M187" s="6">
        <v>303</v>
      </c>
      <c r="N187" s="7">
        <f>IF(M189=0,"- - -",M187/M189*100)</f>
        <v>1.2783192001012531</v>
      </c>
      <c r="O187" s="6">
        <v>129</v>
      </c>
      <c r="P187" s="7">
        <f>IF(O189=0,"- - -",O187/O189*100)</f>
        <v>1.3698630136986301</v>
      </c>
      <c r="Q187" s="6">
        <v>77</v>
      </c>
      <c r="R187" s="7">
        <f>IF(Q189=0,"- - -",Q187/Q189*100)</f>
        <v>2.2909848259446592</v>
      </c>
      <c r="S187" s="6">
        <v>16</v>
      </c>
      <c r="T187" s="7">
        <f>IF(S189=0,"- - -",S187/S189*100)</f>
        <v>1.4324082363473589</v>
      </c>
      <c r="U187" s="6">
        <v>16</v>
      </c>
      <c r="V187" s="7">
        <f>IF(U189=0,"- - -",U187/U189*100)</f>
        <v>2.2630834512022631</v>
      </c>
      <c r="W187" s="6">
        <v>7</v>
      </c>
      <c r="X187" s="7">
        <f>IF(W189=0,"- - -",W187/W189*100)</f>
        <v>1.2367491166077738</v>
      </c>
      <c r="Y187" s="6">
        <v>43</v>
      </c>
      <c r="Z187" s="7">
        <f>IF(Y189=0,"- - -",Y187/Y189*100)</f>
        <v>1.3105760438890584</v>
      </c>
      <c r="AA187" s="6">
        <v>18</v>
      </c>
      <c r="AB187" s="7">
        <f t="shared" ref="AB187" si="33">IF(AA189=0,"- - -",AA187/AA189*100)</f>
        <v>1.3782542113323124</v>
      </c>
      <c r="AC187" s="6">
        <v>33</v>
      </c>
      <c r="AD187" s="7">
        <f t="shared" ref="AD187" si="34">IF(AC189=0,"- - -",AC187/AC189*100)</f>
        <v>2.2297297297297298</v>
      </c>
      <c r="AE187" s="26">
        <f t="shared" si="14"/>
        <v>1998</v>
      </c>
      <c r="AF187" s="29">
        <f>IF(AE189=0,"- - -",AE187/AE189*100)</f>
        <v>1.5524234277633604</v>
      </c>
    </row>
    <row r="188" spans="1:32" ht="15" thickBot="1" x14ac:dyDescent="0.35">
      <c r="A188" s="54" t="s">
        <v>65</v>
      </c>
      <c r="B188" s="145" t="s">
        <v>152</v>
      </c>
      <c r="C188" s="10">
        <v>0</v>
      </c>
      <c r="D188" s="7">
        <f>IF(C189=0,"- - -",C188/C189*100)</f>
        <v>0</v>
      </c>
      <c r="E188" s="6">
        <v>2</v>
      </c>
      <c r="F188" s="7">
        <f>IF(E189=0,"- - -",E188/E189*100)</f>
        <v>8.1699346405228759E-2</v>
      </c>
      <c r="G188" s="6">
        <v>2</v>
      </c>
      <c r="H188" s="7">
        <f>IF(G189=0,"- - -",G188/G189*100)</f>
        <v>4.0716612377850167E-2</v>
      </c>
      <c r="I188" s="6">
        <v>4</v>
      </c>
      <c r="J188" s="7">
        <f>IF(I189=0,"- - -",I188/I189*100)</f>
        <v>1.7254022343958935E-2</v>
      </c>
      <c r="K188" s="6">
        <v>12</v>
      </c>
      <c r="L188" s="7">
        <f>IF(K189=0,"- - -",K188/K189*100)</f>
        <v>2.3396829729571644E-2</v>
      </c>
      <c r="M188" s="6">
        <v>2</v>
      </c>
      <c r="N188" s="7">
        <f>IF(M189=0,"- - -",M188/M189*100)</f>
        <v>8.4377504957178408E-3</v>
      </c>
      <c r="O188" s="6">
        <v>1</v>
      </c>
      <c r="P188" s="7">
        <f>IF(O189=0,"- - -",O188/O189*100)</f>
        <v>1.0619093129446746E-2</v>
      </c>
      <c r="Q188" s="6">
        <v>1</v>
      </c>
      <c r="R188" s="7">
        <f>IF(Q189=0,"- - -",Q188/Q189*100)</f>
        <v>2.9753049687592979E-2</v>
      </c>
      <c r="S188" s="6">
        <v>0</v>
      </c>
      <c r="T188" s="7">
        <f>IF(S189=0,"- - -",S188/S189*100)</f>
        <v>0</v>
      </c>
      <c r="U188" s="6">
        <v>1</v>
      </c>
      <c r="V188" s="7">
        <f>IF(U189=0,"- - -",U188/U189*100)</f>
        <v>0.14144271570014144</v>
      </c>
      <c r="W188" s="6">
        <v>0</v>
      </c>
      <c r="X188" s="7">
        <f>IF(W189=0,"- - -",W188/W189*100)</f>
        <v>0</v>
      </c>
      <c r="Y188" s="6">
        <v>1</v>
      </c>
      <c r="Z188" s="7">
        <f>IF(Y189=0,"- - -",Y188/Y189*100)</f>
        <v>3.0478512648582746E-2</v>
      </c>
      <c r="AA188" s="6">
        <v>4</v>
      </c>
      <c r="AB188" s="7">
        <f t="shared" ref="AB188" si="35">IF(AA189=0,"- - -",AA188/AA189*100)</f>
        <v>0.30627871362940279</v>
      </c>
      <c r="AC188" s="6">
        <v>0</v>
      </c>
      <c r="AD188" s="7">
        <f t="shared" ref="AD188" si="36">IF(AC189=0,"- - -",AC188/AC189*100)</f>
        <v>0</v>
      </c>
      <c r="AE188" s="26">
        <f t="shared" si="14"/>
        <v>30</v>
      </c>
      <c r="AF188" s="29">
        <f>IF(AE189=0,"- - -",AE188/AE189*100)</f>
        <v>2.3309661077527934E-2</v>
      </c>
    </row>
    <row r="189" spans="1:32" x14ac:dyDescent="0.3">
      <c r="A189" s="161" t="s">
        <v>153</v>
      </c>
      <c r="B189" s="162"/>
      <c r="C189" s="14">
        <f>SUM(C176:C188)</f>
        <v>1932</v>
      </c>
      <c r="D189" s="15">
        <f>IF(C189=0,"- - -",C189/C189*100)</f>
        <v>100</v>
      </c>
      <c r="E189" s="16">
        <f>SUM(E176:E188)</f>
        <v>2448</v>
      </c>
      <c r="F189" s="15">
        <f>IF(E189=0,"- - -",E189/E189*100)</f>
        <v>100</v>
      </c>
      <c r="G189" s="16">
        <f>SUM(G176:G188)</f>
        <v>4912</v>
      </c>
      <c r="H189" s="15">
        <f>IF(G189=0,"- - -",G189/G189*100)</f>
        <v>100</v>
      </c>
      <c r="I189" s="16">
        <f>SUM(I176:I188)</f>
        <v>23183</v>
      </c>
      <c r="J189" s="15">
        <f>IF(I189=0,"- - -",I189/I189*100)</f>
        <v>100</v>
      </c>
      <c r="K189" s="16">
        <f>SUM(K176:K188)</f>
        <v>51289</v>
      </c>
      <c r="L189" s="15">
        <f>IF(K189=0,"- - -",K189/K189*100)</f>
        <v>100</v>
      </c>
      <c r="M189" s="16">
        <f>SUM(M176:M188)</f>
        <v>23703</v>
      </c>
      <c r="N189" s="15">
        <f>IF(M189=0,"- - -",M189/M189*100)</f>
        <v>100</v>
      </c>
      <c r="O189" s="16">
        <f>SUM(O176:O188)</f>
        <v>9417</v>
      </c>
      <c r="P189" s="15">
        <f>IF(O189=0,"- - -",O189/O189*100)</f>
        <v>100</v>
      </c>
      <c r="Q189" s="16">
        <f>SUM(Q176:Q188)</f>
        <v>3361</v>
      </c>
      <c r="R189" s="15">
        <f>IF(Q189=0,"- - -",Q189/Q189*100)</f>
        <v>100</v>
      </c>
      <c r="S189" s="16">
        <f>SUM(S176:S188)</f>
        <v>1117</v>
      </c>
      <c r="T189" s="15">
        <f>IF(S189=0,"- - -",S189/S189*100)</f>
        <v>100</v>
      </c>
      <c r="U189" s="16">
        <f>SUM(U176:U188)</f>
        <v>707</v>
      </c>
      <c r="V189" s="15">
        <f>IF(U189=0,"- - -",U189/U189*100)</f>
        <v>100</v>
      </c>
      <c r="W189" s="16">
        <f>SUM(W176:W188)</f>
        <v>566</v>
      </c>
      <c r="X189" s="15">
        <f>IF(W189=0,"- - -",W189/W189*100)</f>
        <v>100</v>
      </c>
      <c r="Y189" s="16">
        <f>SUM(Y176:Y188)</f>
        <v>3281</v>
      </c>
      <c r="Z189" s="15">
        <f>IF(Y189=0,"- - -",Y189/Y189*100)</f>
        <v>100</v>
      </c>
      <c r="AA189" s="16">
        <f t="shared" ref="AA189" si="37">SUM(AA176:AA188)</f>
        <v>1306</v>
      </c>
      <c r="AB189" s="15">
        <f t="shared" ref="AB189" si="38">IF(AA189=0,"- - -",AA189/AA189*100)</f>
        <v>100</v>
      </c>
      <c r="AC189" s="16">
        <f t="shared" ref="AC189" si="39">SUM(AC176:AC188)</f>
        <v>1480</v>
      </c>
      <c r="AD189" s="15">
        <f t="shared" ref="AD189" si="40">IF(AC189=0,"- - -",AC189/AC189*100)</f>
        <v>100</v>
      </c>
      <c r="AE189" s="22">
        <f>SUM(AE176:AE188)</f>
        <v>128702</v>
      </c>
      <c r="AF189" s="23">
        <f>IF(AE189=0,"- - -",AE189/AE189*100)</f>
        <v>100</v>
      </c>
    </row>
    <row r="190" spans="1:32" ht="15" thickBot="1" x14ac:dyDescent="0.35">
      <c r="A190" s="163" t="s">
        <v>187</v>
      </c>
      <c r="B190" s="164"/>
      <c r="C190" s="18">
        <f>IF($AE189=0,"- - -",C189/$AE189*100)</f>
        <v>1.5011421733927988</v>
      </c>
      <c r="D190" s="19"/>
      <c r="E190" s="20">
        <f>IF($AE189=0,"- - -",E189/$AE189*100)</f>
        <v>1.9020683439262793</v>
      </c>
      <c r="F190" s="19"/>
      <c r="G190" s="20">
        <f>IF($AE189=0,"- - -",G189/$AE189*100)</f>
        <v>3.816568507093907</v>
      </c>
      <c r="H190" s="19"/>
      <c r="I190" s="20">
        <f>IF($AE189=0,"- - -",I189/$AE189*100)</f>
        <v>18.012929092011003</v>
      </c>
      <c r="J190" s="19"/>
      <c r="K190" s="20">
        <f>IF($AE189=0,"- - -",K189/$AE189*100)</f>
        <v>39.850973566844338</v>
      </c>
      <c r="L190" s="19"/>
      <c r="M190" s="20">
        <f>IF($AE189=0,"- - -",M189/$AE189*100)</f>
        <v>18.416963217354819</v>
      </c>
      <c r="N190" s="19"/>
      <c r="O190" s="20">
        <f>IF($AE189=0,"- - -",O189/$AE189*100)</f>
        <v>7.3169026122360172</v>
      </c>
      <c r="P190" s="19"/>
      <c r="Q190" s="20">
        <f>IF($AE189=0,"- - -",Q189/$AE189*100)</f>
        <v>2.6114590293857125</v>
      </c>
      <c r="R190" s="19"/>
      <c r="S190" s="20">
        <f>IF($AE189=0,"- - -",S189/$AE189*100)</f>
        <v>0.86789638078662334</v>
      </c>
      <c r="T190" s="19"/>
      <c r="U190" s="20">
        <f>IF($AE189=0,"- - -",U189/$AE189*100)</f>
        <v>0.54933101272707496</v>
      </c>
      <c r="V190" s="19"/>
      <c r="W190" s="20">
        <f>IF($AE189=0,"- - -",W189/$AE189*100)</f>
        <v>0.43977560566269369</v>
      </c>
      <c r="X190" s="19"/>
      <c r="Y190" s="20">
        <f>IF($AE189=0,"- - -",Y189/$AE189*100)</f>
        <v>2.5492999331789714</v>
      </c>
      <c r="Z190" s="19"/>
      <c r="AA190" s="20">
        <f>IF($AE189=0,"- - -",AA189/$AE189*100)</f>
        <v>1.0147472455750495</v>
      </c>
      <c r="AB190" s="50"/>
      <c r="AC190" s="20">
        <f>IF($AE189=0,"- - -",AC189/$AE189*100)</f>
        <v>1.1499432798247113</v>
      </c>
      <c r="AD190" s="50"/>
      <c r="AE190" s="24">
        <f>IF($AE189=0,"- - -",AE189/$AE189*100)</f>
        <v>100</v>
      </c>
      <c r="AF190" s="25"/>
    </row>
    <row r="193" spans="1:12" x14ac:dyDescent="0.3">
      <c r="A193" s="49" t="s">
        <v>266</v>
      </c>
      <c r="J193" s="48"/>
      <c r="L193" s="48"/>
    </row>
    <row r="194" spans="1:12" ht="15" thickBot="1" x14ac:dyDescent="0.35"/>
    <row r="195" spans="1:12" ht="14.4" customHeight="1" x14ac:dyDescent="0.3">
      <c r="A195" s="157" t="s">
        <v>109</v>
      </c>
      <c r="B195" s="158"/>
      <c r="C195" s="32" t="s">
        <v>263</v>
      </c>
      <c r="D195" s="33"/>
      <c r="E195" s="33" t="s">
        <v>264</v>
      </c>
      <c r="F195" s="33"/>
      <c r="G195" s="33" t="s">
        <v>279</v>
      </c>
      <c r="H195" s="33"/>
      <c r="I195" s="35" t="s">
        <v>153</v>
      </c>
      <c r="J195" s="36"/>
    </row>
    <row r="196" spans="1:12" ht="15" thickBot="1" x14ac:dyDescent="0.35">
      <c r="A196" s="159"/>
      <c r="B196" s="160"/>
      <c r="C196" s="37" t="s">
        <v>154</v>
      </c>
      <c r="D196" s="38" t="s">
        <v>0</v>
      </c>
      <c r="E196" s="39" t="s">
        <v>154</v>
      </c>
      <c r="F196" s="38" t="s">
        <v>0</v>
      </c>
      <c r="G196" s="39" t="s">
        <v>154</v>
      </c>
      <c r="H196" s="38" t="s">
        <v>0</v>
      </c>
      <c r="I196" s="41" t="s">
        <v>154</v>
      </c>
      <c r="J196" s="42" t="s">
        <v>0</v>
      </c>
    </row>
    <row r="197" spans="1:12" x14ac:dyDescent="0.3">
      <c r="A197" s="55" t="s">
        <v>53</v>
      </c>
      <c r="B197" s="143" t="s">
        <v>560</v>
      </c>
      <c r="C197" s="8">
        <v>3479</v>
      </c>
      <c r="D197" s="5">
        <f>IF(C210=0,"- - -",C197/C210*100)</f>
        <v>3.4320495619919504</v>
      </c>
      <c r="E197" s="4">
        <v>906</v>
      </c>
      <c r="F197" s="5">
        <f>IF(E210=0,"- - -",E197/E210*100)</f>
        <v>3.4058869967294467</v>
      </c>
      <c r="G197" s="4">
        <v>22</v>
      </c>
      <c r="H197" s="5">
        <f>IF(G210=0,"- - -",G197/G210*100)</f>
        <v>3.0013642564802185</v>
      </c>
      <c r="I197" s="26">
        <f>C197+E197+G197</f>
        <v>4407</v>
      </c>
      <c r="J197" s="27">
        <f>IF(I210=0,"- - -",I197/I210*100)</f>
        <v>3.4241892122888538</v>
      </c>
    </row>
    <row r="198" spans="1:12" x14ac:dyDescent="0.3">
      <c r="A198" s="52" t="s">
        <v>54</v>
      </c>
      <c r="B198" s="144" t="s">
        <v>130</v>
      </c>
      <c r="C198" s="9">
        <v>84163</v>
      </c>
      <c r="D198" s="3">
        <f>IF(C210=0,"- - -",C198/C210*100)</f>
        <v>83.027188067240161</v>
      </c>
      <c r="E198" s="2">
        <v>21751</v>
      </c>
      <c r="F198" s="3">
        <f>IF(E210=0,"- - -",E198/E210*100)</f>
        <v>81.76760272170219</v>
      </c>
      <c r="G198" s="2">
        <v>573</v>
      </c>
      <c r="H198" s="3">
        <f>IF(G210=0,"- - -",G198/G210*100)</f>
        <v>78.1718963165075</v>
      </c>
      <c r="I198" s="26">
        <f t="shared" ref="I198:I209" si="41">C198+E198+G198</f>
        <v>106487</v>
      </c>
      <c r="J198" s="29">
        <f>IF(I210=0,"- - -",I198/I210*100)</f>
        <v>82.739195972090556</v>
      </c>
    </row>
    <row r="199" spans="1:12" x14ac:dyDescent="0.3">
      <c r="A199" s="52" t="s">
        <v>55</v>
      </c>
      <c r="B199" s="144" t="s">
        <v>133</v>
      </c>
      <c r="C199" s="9">
        <v>157</v>
      </c>
      <c r="D199" s="3">
        <f>IF(C210=0,"- - -",C199/C210*100)</f>
        <v>0.15488122484413228</v>
      </c>
      <c r="E199" s="2">
        <v>48</v>
      </c>
      <c r="F199" s="3">
        <f>IF(E210=0,"- - -",E199/E210*100)</f>
        <v>0.18044434419758656</v>
      </c>
      <c r="G199" s="2">
        <v>1</v>
      </c>
      <c r="H199" s="3">
        <f>IF(G210=0,"- - -",G199/G210*100)</f>
        <v>0.13642564802182811</v>
      </c>
      <c r="I199" s="26">
        <f t="shared" si="41"/>
        <v>206</v>
      </c>
      <c r="J199" s="29">
        <f>IF(I210=0,"- - -",I199/I210*100)</f>
        <v>0.16005967273235847</v>
      </c>
    </row>
    <row r="200" spans="1:12" x14ac:dyDescent="0.3">
      <c r="A200" s="52" t="s">
        <v>56</v>
      </c>
      <c r="B200" s="144" t="s">
        <v>135</v>
      </c>
      <c r="C200" s="9">
        <v>1139</v>
      </c>
      <c r="D200" s="3">
        <f>IF(C210=0,"- - -",C200/C210*100)</f>
        <v>1.1236287585825901</v>
      </c>
      <c r="E200" s="2">
        <v>319</v>
      </c>
      <c r="F200" s="3">
        <f>IF(E210=0,"- - -",E200/E210*100)</f>
        <v>1.199203037479794</v>
      </c>
      <c r="G200" s="2">
        <v>8</v>
      </c>
      <c r="H200" s="3">
        <f>IF(G210=0,"- - -",G200/G210*100)</f>
        <v>1.0914051841746248</v>
      </c>
      <c r="I200" s="26">
        <f t="shared" si="41"/>
        <v>1466</v>
      </c>
      <c r="J200" s="29">
        <f>IF(I210=0,"- - -",I200/I210*100)</f>
        <v>1.1390654379885317</v>
      </c>
    </row>
    <row r="201" spans="1:12" x14ac:dyDescent="0.3">
      <c r="A201" s="52" t="s">
        <v>57</v>
      </c>
      <c r="B201" s="144" t="s">
        <v>280</v>
      </c>
      <c r="C201" s="9">
        <v>101</v>
      </c>
      <c r="D201" s="3">
        <f>IF(C210=0,"- - -",C201/C210*100)</f>
        <v>9.96369663010023E-2</v>
      </c>
      <c r="E201" s="2">
        <v>29</v>
      </c>
      <c r="F201" s="3">
        <f>IF(E210=0,"- - -",E201/E210*100)</f>
        <v>0.10901845795270855</v>
      </c>
      <c r="G201" s="2">
        <v>2</v>
      </c>
      <c r="H201" s="3">
        <f>IF(G210=0,"- - -",G201/G210*100)</f>
        <v>0.27285129604365621</v>
      </c>
      <c r="I201" s="26">
        <f t="shared" si="41"/>
        <v>132</v>
      </c>
      <c r="J201" s="29">
        <f>IF(I210=0,"- - -",I201/I210*100)</f>
        <v>0.10256250874112291</v>
      </c>
    </row>
    <row r="202" spans="1:12" x14ac:dyDescent="0.3">
      <c r="A202" s="52" t="s">
        <v>58</v>
      </c>
      <c r="B202" s="144" t="s">
        <v>139</v>
      </c>
      <c r="C202" s="9">
        <v>16</v>
      </c>
      <c r="D202" s="3">
        <f>IF(C210=0,"- - -",C202/C210*100)</f>
        <v>1.5784073869465707E-2</v>
      </c>
      <c r="E202" s="2">
        <v>8</v>
      </c>
      <c r="F202" s="3">
        <f>IF(E210=0,"- - -",E202/E210*100)</f>
        <v>3.0074057366264426E-2</v>
      </c>
      <c r="G202" s="2">
        <v>0</v>
      </c>
      <c r="H202" s="3">
        <f>IF(G210=0,"- - -",G202/G210*100)</f>
        <v>0</v>
      </c>
      <c r="I202" s="26">
        <f t="shared" si="41"/>
        <v>24</v>
      </c>
      <c r="J202" s="29">
        <f>IF(I210=0,"- - -",I202/I210*100)</f>
        <v>1.8647728862022348E-2</v>
      </c>
    </row>
    <row r="203" spans="1:12" x14ac:dyDescent="0.3">
      <c r="A203" s="52" t="s">
        <v>59</v>
      </c>
      <c r="B203" s="144" t="s">
        <v>141</v>
      </c>
      <c r="C203" s="9">
        <v>1023</v>
      </c>
      <c r="D203" s="3">
        <f>IF(C210=0,"- - -",C203/C210*100)</f>
        <v>1.0091942230289637</v>
      </c>
      <c r="E203" s="2">
        <v>284</v>
      </c>
      <c r="F203" s="3">
        <f>IF(E210=0,"- - -",E203/E210*100)</f>
        <v>1.0676290365023873</v>
      </c>
      <c r="G203" s="2">
        <v>12</v>
      </c>
      <c r="H203" s="3">
        <f>IF(G210=0,"- - -",G203/G210*100)</f>
        <v>1.6371077762619373</v>
      </c>
      <c r="I203" s="26">
        <f t="shared" si="41"/>
        <v>1319</v>
      </c>
      <c r="J203" s="29">
        <f>IF(I210=0,"- - -",I203/I210*100)</f>
        <v>1.0248480987086448</v>
      </c>
    </row>
    <row r="204" spans="1:12" x14ac:dyDescent="0.3">
      <c r="A204" s="52" t="s">
        <v>60</v>
      </c>
      <c r="B204" s="144" t="s">
        <v>281</v>
      </c>
      <c r="C204" s="9">
        <v>2979</v>
      </c>
      <c r="D204" s="3">
        <f>IF(C210=0,"- - -",C204/C210*100)</f>
        <v>2.9387972535711469</v>
      </c>
      <c r="E204" s="2">
        <v>840</v>
      </c>
      <c r="F204" s="3">
        <f>IF(E210=0,"- - -",E204/E210*100)</f>
        <v>3.1577760234577648</v>
      </c>
      <c r="G204" s="2">
        <v>32</v>
      </c>
      <c r="H204" s="3">
        <f>IF(G210=0,"- - -",G204/G210*100)</f>
        <v>4.3656207366984994</v>
      </c>
      <c r="I204" s="26">
        <f t="shared" si="41"/>
        <v>3851</v>
      </c>
      <c r="J204" s="29">
        <f>IF(I210=0,"- - -",I204/I210*100)</f>
        <v>2.9921834936520022</v>
      </c>
    </row>
    <row r="205" spans="1:12" x14ac:dyDescent="0.3">
      <c r="A205" s="52" t="s">
        <v>61</v>
      </c>
      <c r="B205" s="144" t="s">
        <v>144</v>
      </c>
      <c r="C205" s="9">
        <v>1482</v>
      </c>
      <c r="D205" s="3">
        <f>IF(C210=0,"- - -",C205/C210*100)</f>
        <v>1.4619998421592613</v>
      </c>
      <c r="E205" s="2">
        <v>351</v>
      </c>
      <c r="F205" s="3">
        <f>IF(E210=0,"- - -",E205/E210*100)</f>
        <v>1.3194992669448518</v>
      </c>
      <c r="G205" s="2">
        <v>14</v>
      </c>
      <c r="H205" s="3">
        <f>IF(G210=0,"- - -",G205/G210*100)</f>
        <v>1.9099590723055935</v>
      </c>
      <c r="I205" s="26">
        <f t="shared" si="41"/>
        <v>1847</v>
      </c>
      <c r="J205" s="29">
        <f>IF(I210=0,"- - -",I205/I210*100)</f>
        <v>1.4350981336731363</v>
      </c>
    </row>
    <row r="206" spans="1:12" x14ac:dyDescent="0.3">
      <c r="A206" s="52" t="s">
        <v>62</v>
      </c>
      <c r="B206" s="144" t="s">
        <v>146</v>
      </c>
      <c r="C206" s="9">
        <v>4701</v>
      </c>
      <c r="D206" s="3">
        <f>IF(C210=0,"- - -",C206/C210*100)</f>
        <v>4.637558203772393</v>
      </c>
      <c r="E206" s="2">
        <v>1406</v>
      </c>
      <c r="F206" s="3">
        <f>IF(E210=0,"- - -",E206/E210*100)</f>
        <v>5.2855155821209729</v>
      </c>
      <c r="G206" s="2">
        <v>53</v>
      </c>
      <c r="H206" s="3">
        <f>IF(G210=0,"- - -",G206/G210*100)</f>
        <v>7.2305593451568893</v>
      </c>
      <c r="I206" s="26">
        <f t="shared" si="41"/>
        <v>6160</v>
      </c>
      <c r="J206" s="29">
        <f>IF(I210=0,"- - -",I206/I210*100)</f>
        <v>4.7862504079190691</v>
      </c>
    </row>
    <row r="207" spans="1:12" x14ac:dyDescent="0.3">
      <c r="A207" s="53" t="s">
        <v>63</v>
      </c>
      <c r="B207" s="145" t="s">
        <v>148</v>
      </c>
      <c r="C207" s="10">
        <v>557</v>
      </c>
      <c r="D207" s="7">
        <f>IF(C210=0,"- - -",C207/C210*100)</f>
        <v>0.54948307158077503</v>
      </c>
      <c r="E207" s="6">
        <v>217</v>
      </c>
      <c r="F207" s="7">
        <f>IF(E210=0,"- - -",E207/E210*100)</f>
        <v>0.81575880605992257</v>
      </c>
      <c r="G207" s="6">
        <v>1</v>
      </c>
      <c r="H207" s="7">
        <f>IF(G210=0,"- - -",G207/G210*100)</f>
        <v>0.13642564802182811</v>
      </c>
      <c r="I207" s="26">
        <f t="shared" si="41"/>
        <v>775</v>
      </c>
      <c r="J207" s="29">
        <f>IF(I210=0,"- - -",I207/I210*100)</f>
        <v>0.60216624450280498</v>
      </c>
    </row>
    <row r="208" spans="1:12" x14ac:dyDescent="0.3">
      <c r="A208" s="53" t="s">
        <v>64</v>
      </c>
      <c r="B208" s="145" t="s">
        <v>150</v>
      </c>
      <c r="C208" s="10">
        <v>1549</v>
      </c>
      <c r="D208" s="7">
        <f>IF(C210=0,"- - -",C208/C210*100)</f>
        <v>1.5280956514876491</v>
      </c>
      <c r="E208" s="6">
        <v>434</v>
      </c>
      <c r="F208" s="7">
        <f>IF(E210=0,"- - -",E208/E210*100)</f>
        <v>1.6315176121198451</v>
      </c>
      <c r="G208" s="6">
        <v>15</v>
      </c>
      <c r="H208" s="7">
        <f>IF(G210=0,"- - -",G208/G210*100)</f>
        <v>2.0463847203274219</v>
      </c>
      <c r="I208" s="26">
        <f t="shared" si="41"/>
        <v>1998</v>
      </c>
      <c r="J208" s="29">
        <f>IF(I210=0,"- - -",I208/I210*100)</f>
        <v>1.5524234277633604</v>
      </c>
    </row>
    <row r="209" spans="1:12" ht="15" thickBot="1" x14ac:dyDescent="0.35">
      <c r="A209" s="54" t="s">
        <v>65</v>
      </c>
      <c r="B209" s="145" t="s">
        <v>152</v>
      </c>
      <c r="C209" s="10">
        <v>22</v>
      </c>
      <c r="D209" s="7">
        <f>IF(C210=0,"- - -",C209/C210*100)</f>
        <v>2.1703101570515349E-2</v>
      </c>
      <c r="E209" s="6">
        <v>8</v>
      </c>
      <c r="F209" s="7">
        <f>IF(E210=0,"- - -",E209/E210*100)</f>
        <v>3.0074057366264426E-2</v>
      </c>
      <c r="G209" s="6">
        <v>0</v>
      </c>
      <c r="H209" s="7">
        <f>IF(G210=0,"- - -",G209/G210*100)</f>
        <v>0</v>
      </c>
      <c r="I209" s="26">
        <f t="shared" si="41"/>
        <v>30</v>
      </c>
      <c r="J209" s="29">
        <f>IF(I210=0,"- - -",I209/I210*100)</f>
        <v>2.3309661077527934E-2</v>
      </c>
    </row>
    <row r="210" spans="1:12" x14ac:dyDescent="0.3">
      <c r="A210" s="161" t="s">
        <v>153</v>
      </c>
      <c r="B210" s="162"/>
      <c r="C210" s="14">
        <f>SUM(C197:C209)</f>
        <v>101368</v>
      </c>
      <c r="D210" s="15">
        <f>IF(C210=0,"- - -",C210/C210*100)</f>
        <v>100</v>
      </c>
      <c r="E210" s="16">
        <f>SUM(E197:E209)</f>
        <v>26601</v>
      </c>
      <c r="F210" s="15">
        <f>IF(E210=0,"- - -",E210/E210*100)</f>
        <v>100</v>
      </c>
      <c r="G210" s="16">
        <f>SUM(G197:G209)</f>
        <v>733</v>
      </c>
      <c r="H210" s="15">
        <f>IF(G210=0,"- - -",G210/G210*100)</f>
        <v>100</v>
      </c>
      <c r="I210" s="22">
        <f>SUM(I197:I209)</f>
        <v>128702</v>
      </c>
      <c r="J210" s="23">
        <f>IF(I210=0,"- - -",I210/I210*100)</f>
        <v>100</v>
      </c>
    </row>
    <row r="211" spans="1:12" ht="15" thickBot="1" x14ac:dyDescent="0.35">
      <c r="A211" s="165" t="s">
        <v>614</v>
      </c>
      <c r="B211" s="166"/>
      <c r="C211" s="18">
        <f>IF($I210=0,"- - -",C210/$I210*100)</f>
        <v>78.761790803561709</v>
      </c>
      <c r="D211" s="19"/>
      <c r="E211" s="20">
        <f>IF($I210=0,"- - -",E210/$I210*100)</f>
        <v>20.668676477444016</v>
      </c>
      <c r="F211" s="19"/>
      <c r="G211" s="20">
        <f>IF($I210=0,"- - -",G210/$I210*100)</f>
        <v>0.56953271899426583</v>
      </c>
      <c r="H211" s="19"/>
      <c r="I211" s="24">
        <f>IF($I210=0,"- - -",I210/$I210*100)</f>
        <v>100</v>
      </c>
      <c r="J211" s="25"/>
    </row>
    <row r="212" spans="1:12" x14ac:dyDescent="0.3">
      <c r="A212" s="156" t="s">
        <v>528</v>
      </c>
      <c r="B212" s="156"/>
      <c r="C212" s="156"/>
      <c r="D212" s="156"/>
      <c r="E212" s="156"/>
    </row>
    <row r="214" spans="1:12" x14ac:dyDescent="0.3">
      <c r="A214" s="51" t="s">
        <v>353</v>
      </c>
      <c r="J214" s="48"/>
      <c r="L214" s="48"/>
    </row>
    <row r="215" spans="1:12" ht="15" thickBot="1" x14ac:dyDescent="0.35"/>
    <row r="216" spans="1:12" ht="14.4" customHeight="1" x14ac:dyDescent="0.3">
      <c r="A216" s="157" t="s">
        <v>109</v>
      </c>
      <c r="B216" s="158"/>
      <c r="C216" s="32" t="s">
        <v>427</v>
      </c>
      <c r="D216" s="33"/>
      <c r="E216" s="33" t="s">
        <v>428</v>
      </c>
      <c r="F216" s="33"/>
      <c r="G216" s="33" t="s">
        <v>364</v>
      </c>
      <c r="H216" s="33"/>
      <c r="I216" s="35" t="s">
        <v>153</v>
      </c>
      <c r="J216" s="36"/>
    </row>
    <row r="217" spans="1:12" ht="15" thickBot="1" x14ac:dyDescent="0.35">
      <c r="A217" s="159"/>
      <c r="B217" s="160"/>
      <c r="C217" s="37" t="s">
        <v>154</v>
      </c>
      <c r="D217" s="38" t="s">
        <v>0</v>
      </c>
      <c r="E217" s="39" t="s">
        <v>154</v>
      </c>
      <c r="F217" s="38" t="s">
        <v>0</v>
      </c>
      <c r="G217" s="39" t="s">
        <v>154</v>
      </c>
      <c r="H217" s="38" t="s">
        <v>0</v>
      </c>
      <c r="I217" s="41" t="s">
        <v>154</v>
      </c>
      <c r="J217" s="42" t="s">
        <v>0</v>
      </c>
    </row>
    <row r="218" spans="1:12" x14ac:dyDescent="0.3">
      <c r="A218" s="55" t="s">
        <v>53</v>
      </c>
      <c r="B218" s="143" t="s">
        <v>560</v>
      </c>
      <c r="C218" s="8">
        <v>420</v>
      </c>
      <c r="D218" s="5">
        <f>IF(C231=0,"- - -",C218/C231*100)</f>
        <v>3.3188463058079813</v>
      </c>
      <c r="E218" s="4">
        <v>3628</v>
      </c>
      <c r="F218" s="5">
        <f>IF(E231=0,"- - -",E218/E231*100)</f>
        <v>3.2754324509768513</v>
      </c>
      <c r="G218" s="4">
        <v>263</v>
      </c>
      <c r="H218" s="5">
        <f>IF(G231=0,"- - -",G218/G231*100)</f>
        <v>8.6541625534715365</v>
      </c>
      <c r="I218" s="26">
        <f>C218+E218+G218</f>
        <v>4311</v>
      </c>
      <c r="J218" s="27">
        <f>IF(I231=0,"- - -",I218/I231*100)</f>
        <v>3.4090369925192556</v>
      </c>
    </row>
    <row r="219" spans="1:12" x14ac:dyDescent="0.3">
      <c r="A219" s="52" t="s">
        <v>54</v>
      </c>
      <c r="B219" s="144" t="s">
        <v>130</v>
      </c>
      <c r="C219" s="9">
        <v>10184</v>
      </c>
      <c r="D219" s="3">
        <f>IF(C231=0,"- - -",C219/C231*100)</f>
        <v>80.474120900829718</v>
      </c>
      <c r="E219" s="2">
        <v>92168</v>
      </c>
      <c r="F219" s="3">
        <f>IF(E231=0,"- - -",E219/E231*100)</f>
        <v>83.211151637716227</v>
      </c>
      <c r="G219" s="2">
        <v>2278</v>
      </c>
      <c r="H219" s="3">
        <f>IF(G231=0,"- - -",G219/G231*100)</f>
        <v>74.958868048700239</v>
      </c>
      <c r="I219" s="26">
        <f t="shared" ref="I219:I230" si="42">C219+E219+G219</f>
        <v>104630</v>
      </c>
      <c r="J219" s="29">
        <f>IF(I231=0,"- - -",I219/I231*100)</f>
        <v>82.738933084502364</v>
      </c>
    </row>
    <row r="220" spans="1:12" x14ac:dyDescent="0.3">
      <c r="A220" s="52" t="s">
        <v>55</v>
      </c>
      <c r="B220" s="144" t="s">
        <v>133</v>
      </c>
      <c r="C220" s="9">
        <v>24</v>
      </c>
      <c r="D220" s="3">
        <f>IF(C231=0,"- - -",C220/C231*100)</f>
        <v>0.18964836033188462</v>
      </c>
      <c r="E220" s="2">
        <v>173</v>
      </c>
      <c r="F220" s="3">
        <f>IF(E231=0,"- - -",E220/E231*100)</f>
        <v>0.15618793109674625</v>
      </c>
      <c r="G220" s="2">
        <v>3</v>
      </c>
      <c r="H220" s="3">
        <f>IF(G231=0,"- - -",G220/G231*100)</f>
        <v>9.8716683119447174E-2</v>
      </c>
      <c r="I220" s="26">
        <f t="shared" si="42"/>
        <v>200</v>
      </c>
      <c r="J220" s="29">
        <f>IF(I231=0,"- - -",I220/I231*100)</f>
        <v>0.15815527685081213</v>
      </c>
    </row>
    <row r="221" spans="1:12" x14ac:dyDescent="0.3">
      <c r="A221" s="52" t="s">
        <v>56</v>
      </c>
      <c r="B221" s="144" t="s">
        <v>135</v>
      </c>
      <c r="C221" s="9">
        <v>126</v>
      </c>
      <c r="D221" s="3">
        <f>IF(C231=0,"- - -",C221/C231*100)</f>
        <v>0.99565389174239427</v>
      </c>
      <c r="E221" s="2">
        <v>1278</v>
      </c>
      <c r="F221" s="3">
        <f>IF(E231=0,"- - -",E221/E231*100)</f>
        <v>1.1538044852118017</v>
      </c>
      <c r="G221" s="2">
        <v>24</v>
      </c>
      <c r="H221" s="3">
        <f>IF(G231=0,"- - -",G221/G231*100)</f>
        <v>0.78973346495557739</v>
      </c>
      <c r="I221" s="26">
        <f t="shared" si="42"/>
        <v>1428</v>
      </c>
      <c r="J221" s="29">
        <f>IF(I231=0,"- - -",I221/I231*100)</f>
        <v>1.1292286767147985</v>
      </c>
    </row>
    <row r="222" spans="1:12" x14ac:dyDescent="0.3">
      <c r="A222" s="52" t="s">
        <v>57</v>
      </c>
      <c r="B222" s="144" t="s">
        <v>280</v>
      </c>
      <c r="C222" s="9">
        <v>15</v>
      </c>
      <c r="D222" s="3">
        <f>IF(C231=0,"- - -",C222/C231*100)</f>
        <v>0.1185302252074279</v>
      </c>
      <c r="E222" s="2">
        <v>111</v>
      </c>
      <c r="F222" s="3">
        <f>IF(E231=0,"- - -",E222/E231*100)</f>
        <v>0.10021306561698747</v>
      </c>
      <c r="G222" s="2">
        <v>6</v>
      </c>
      <c r="H222" s="3">
        <f>IF(G231=0,"- - -",G222/G231*100)</f>
        <v>0.19743336623889435</v>
      </c>
      <c r="I222" s="26">
        <f t="shared" si="42"/>
        <v>132</v>
      </c>
      <c r="J222" s="29">
        <f>IF(I231=0,"- - -",I222/I231*100)</f>
        <v>0.10438248272153601</v>
      </c>
    </row>
    <row r="223" spans="1:12" x14ac:dyDescent="0.3">
      <c r="A223" s="52" t="s">
        <v>58</v>
      </c>
      <c r="B223" s="144" t="s">
        <v>139</v>
      </c>
      <c r="C223" s="9">
        <v>5</v>
      </c>
      <c r="D223" s="3">
        <f>IF(C231=0,"- - -",C223/C231*100)</f>
        <v>3.9510075069142628E-2</v>
      </c>
      <c r="E223" s="2">
        <v>19</v>
      </c>
      <c r="F223" s="3">
        <f>IF(E231=0,"- - -",E223/E231*100)</f>
        <v>1.7153587808313171E-2</v>
      </c>
      <c r="G223" s="2">
        <v>0</v>
      </c>
      <c r="H223" s="3">
        <f>IF(G231=0,"- - -",G223/G231*100)</f>
        <v>0</v>
      </c>
      <c r="I223" s="26">
        <f t="shared" si="42"/>
        <v>24</v>
      </c>
      <c r="J223" s="29">
        <f>IF(I231=0,"- - -",I223/I231*100)</f>
        <v>1.8978633222097457E-2</v>
      </c>
    </row>
    <row r="224" spans="1:12" x14ac:dyDescent="0.3">
      <c r="A224" s="52" t="s">
        <v>59</v>
      </c>
      <c r="B224" s="144" t="s">
        <v>141</v>
      </c>
      <c r="C224" s="9">
        <v>138</v>
      </c>
      <c r="D224" s="3">
        <f>IF(C231=0,"- - -",C224/C231*100)</f>
        <v>1.0904780719083367</v>
      </c>
      <c r="E224" s="2">
        <v>1111</v>
      </c>
      <c r="F224" s="3">
        <f>IF(E231=0,"- - -",E224/E231*100)</f>
        <v>1.0030334765808386</v>
      </c>
      <c r="G224" s="2">
        <v>45</v>
      </c>
      <c r="H224" s="3">
        <f>IF(G231=0,"- - -",G224/G231*100)</f>
        <v>1.4807502467917077</v>
      </c>
      <c r="I224" s="26">
        <f t="shared" si="42"/>
        <v>1294</v>
      </c>
      <c r="J224" s="29">
        <f>IF(I231=0,"- - -",I224/I231*100)</f>
        <v>1.0232646412247546</v>
      </c>
    </row>
    <row r="225" spans="1:12" x14ac:dyDescent="0.3">
      <c r="A225" s="52" t="s">
        <v>60</v>
      </c>
      <c r="B225" s="144" t="s">
        <v>281</v>
      </c>
      <c r="C225" s="9">
        <v>395</v>
      </c>
      <c r="D225" s="3">
        <f>IF(C231=0,"- - -",C225/C231*100)</f>
        <v>3.1212959304622681</v>
      </c>
      <c r="E225" s="2">
        <v>3326</v>
      </c>
      <c r="F225" s="3">
        <f>IF(E231=0,"- - -",E225/E231*100)</f>
        <v>3.0027806868657687</v>
      </c>
      <c r="G225" s="2">
        <v>78</v>
      </c>
      <c r="H225" s="3">
        <f>IF(G231=0,"- - -",G225/G231*100)</f>
        <v>2.5666337611056269</v>
      </c>
      <c r="I225" s="26">
        <f t="shared" si="42"/>
        <v>3799</v>
      </c>
      <c r="J225" s="29">
        <f>IF(I231=0,"- - -",I225/I231*100)</f>
        <v>3.004159483781176</v>
      </c>
    </row>
    <row r="226" spans="1:12" x14ac:dyDescent="0.3">
      <c r="A226" s="52" t="s">
        <v>61</v>
      </c>
      <c r="B226" s="144" t="s">
        <v>144</v>
      </c>
      <c r="C226" s="9">
        <v>181</v>
      </c>
      <c r="D226" s="3">
        <f>IF(C231=0,"- - -",C226/C231*100)</f>
        <v>1.4302647175029632</v>
      </c>
      <c r="E226" s="2">
        <v>1573</v>
      </c>
      <c r="F226" s="3">
        <f>IF(E231=0,"- - -",E226/E231*100)</f>
        <v>1.4201365064461378</v>
      </c>
      <c r="G226" s="2">
        <v>66</v>
      </c>
      <c r="H226" s="3">
        <f>IF(G231=0,"- - -",G226/G231*100)</f>
        <v>2.1717670286278379</v>
      </c>
      <c r="I226" s="26">
        <f t="shared" si="42"/>
        <v>1820</v>
      </c>
      <c r="J226" s="29">
        <f>IF(I231=0,"- - -",I226/I231*100)</f>
        <v>1.4392130193423902</v>
      </c>
    </row>
    <row r="227" spans="1:12" x14ac:dyDescent="0.3">
      <c r="A227" s="52" t="s">
        <v>62</v>
      </c>
      <c r="B227" s="144" t="s">
        <v>146</v>
      </c>
      <c r="C227" s="9">
        <v>804</v>
      </c>
      <c r="D227" s="3">
        <f>IF(C231=0,"- - -",C227/C231*100)</f>
        <v>6.3532200711181348</v>
      </c>
      <c r="E227" s="2">
        <v>5065</v>
      </c>
      <c r="F227" s="3">
        <f>IF(E231=0,"- - -",E227/E231*100)</f>
        <v>4.5727853815319053</v>
      </c>
      <c r="G227" s="2">
        <v>196</v>
      </c>
      <c r="H227" s="3">
        <f>IF(G231=0,"- - -",G227/G231*100)</f>
        <v>6.4494899638038827</v>
      </c>
      <c r="I227" s="26">
        <f t="shared" si="42"/>
        <v>6065</v>
      </c>
      <c r="J227" s="29">
        <f>IF(I231=0,"- - -",I227/I231*100)</f>
        <v>4.7960587705008777</v>
      </c>
    </row>
    <row r="228" spans="1:12" x14ac:dyDescent="0.3">
      <c r="A228" s="53" t="s">
        <v>63</v>
      </c>
      <c r="B228" s="145" t="s">
        <v>148</v>
      </c>
      <c r="C228" s="10">
        <v>133</v>
      </c>
      <c r="D228" s="7">
        <f>IF(C231=0,"- - -",C228/C231*100)</f>
        <v>1.0509679968391941</v>
      </c>
      <c r="E228" s="6">
        <v>613</v>
      </c>
      <c r="F228" s="7">
        <f>IF(E231=0,"- - -",E228/E231*100)</f>
        <v>0.55342891192084076</v>
      </c>
      <c r="G228" s="6">
        <v>19</v>
      </c>
      <c r="H228" s="7">
        <f>IF(G231=0,"- - -",G228/G231*100)</f>
        <v>0.62520565975649889</v>
      </c>
      <c r="I228" s="26">
        <f t="shared" si="42"/>
        <v>765</v>
      </c>
      <c r="J228" s="29">
        <f>IF(I231=0,"- - -",I228/I231*100)</f>
        <v>0.60494393395435631</v>
      </c>
    </row>
    <row r="229" spans="1:12" x14ac:dyDescent="0.3">
      <c r="A229" s="53" t="s">
        <v>64</v>
      </c>
      <c r="B229" s="145" t="s">
        <v>150</v>
      </c>
      <c r="C229" s="10">
        <v>226</v>
      </c>
      <c r="D229" s="7">
        <f>IF(C231=0,"- - -",C229/C231*100)</f>
        <v>1.785855393125247</v>
      </c>
      <c r="E229" s="6">
        <v>1675</v>
      </c>
      <c r="F229" s="7">
        <f>IF(E231=0,"- - -",E229/E231*100)</f>
        <v>1.5122241883644505</v>
      </c>
      <c r="G229" s="6">
        <v>61</v>
      </c>
      <c r="H229" s="7">
        <f>IF(G231=0,"- - -",G229/G231*100)</f>
        <v>2.0072392234287593</v>
      </c>
      <c r="I229" s="26">
        <f t="shared" si="42"/>
        <v>1962</v>
      </c>
      <c r="J229" s="29">
        <f>IF(I231=0,"- - -",I229/I231*100)</f>
        <v>1.5515032659064669</v>
      </c>
    </row>
    <row r="230" spans="1:12" ht="15" thickBot="1" x14ac:dyDescent="0.35">
      <c r="A230" s="54" t="s">
        <v>65</v>
      </c>
      <c r="B230" s="145" t="s">
        <v>152</v>
      </c>
      <c r="C230" s="10">
        <v>4</v>
      </c>
      <c r="D230" s="7">
        <f>IF(C231=0,"- - -",C230/C231*100)</f>
        <v>3.1608060055314108E-2</v>
      </c>
      <c r="E230" s="6">
        <v>24</v>
      </c>
      <c r="F230" s="7">
        <f>IF(E231=0,"- - -",E230/E231*100)</f>
        <v>2.1667689863132427E-2</v>
      </c>
      <c r="G230" s="6">
        <v>0</v>
      </c>
      <c r="H230" s="7">
        <f>IF(G231=0,"- - -",G230/G231*100)</f>
        <v>0</v>
      </c>
      <c r="I230" s="26">
        <f t="shared" si="42"/>
        <v>28</v>
      </c>
      <c r="J230" s="29">
        <f>IF(I231=0,"- - -",I230/I231*100)</f>
        <v>2.21417387591137E-2</v>
      </c>
    </row>
    <row r="231" spans="1:12" x14ac:dyDescent="0.3">
      <c r="A231" s="161" t="s">
        <v>153</v>
      </c>
      <c r="B231" s="162"/>
      <c r="C231" s="14">
        <f>SUM(C218:C230)</f>
        <v>12655</v>
      </c>
      <c r="D231" s="15">
        <f>IF(C231=0,"- - -",C231/C231*100)</f>
        <v>100</v>
      </c>
      <c r="E231" s="16">
        <f>SUM(E218:E230)</f>
        <v>110764</v>
      </c>
      <c r="F231" s="15">
        <f>IF(E231=0,"- - -",E231/E231*100)</f>
        <v>100</v>
      </c>
      <c r="G231" s="16">
        <f>SUM(G218:G230)</f>
        <v>3039</v>
      </c>
      <c r="H231" s="15">
        <f>IF(G231=0,"- - -",G231/G231*100)</f>
        <v>100</v>
      </c>
      <c r="I231" s="22">
        <f>SUM(I218:I230)</f>
        <v>126458</v>
      </c>
      <c r="J231" s="23">
        <f>IF(I231=0,"- - -",I231/I231*100)</f>
        <v>100</v>
      </c>
    </row>
    <row r="232" spans="1:12" ht="15" thickBot="1" x14ac:dyDescent="0.35">
      <c r="A232" s="163" t="s">
        <v>613</v>
      </c>
      <c r="B232" s="164"/>
      <c r="C232" s="18">
        <f>IF($I231=0,"- - -",C231/$I231*100)</f>
        <v>10.007275142735137</v>
      </c>
      <c r="D232" s="19"/>
      <c r="E232" s="20">
        <f>IF($I231=0,"- - -",E231/$I231*100)</f>
        <v>87.589555425516778</v>
      </c>
      <c r="F232" s="19"/>
      <c r="G232" s="20">
        <f>IF($I231=0,"- - -",G231/$I231*100)</f>
        <v>2.4031694317480903</v>
      </c>
      <c r="H232" s="19"/>
      <c r="I232" s="24">
        <f>IF($I231=0,"- - -",I231/$I231*100)</f>
        <v>100</v>
      </c>
      <c r="J232" s="25"/>
    </row>
    <row r="235" spans="1:12" x14ac:dyDescent="0.3">
      <c r="A235" s="51" t="s">
        <v>286</v>
      </c>
      <c r="J235" s="48"/>
      <c r="L235" s="48"/>
    </row>
    <row r="236" spans="1:12" ht="15" thickBot="1" x14ac:dyDescent="0.35"/>
    <row r="237" spans="1:12" ht="14.4" customHeight="1" x14ac:dyDescent="0.3">
      <c r="A237" s="157" t="s">
        <v>109</v>
      </c>
      <c r="B237" s="158"/>
      <c r="C237" s="128" t="s">
        <v>283</v>
      </c>
      <c r="D237" s="33"/>
      <c r="E237" s="129" t="s">
        <v>284</v>
      </c>
      <c r="F237" s="33"/>
      <c r="G237" s="129" t="s">
        <v>561</v>
      </c>
      <c r="H237" s="129"/>
      <c r="I237" s="35" t="s">
        <v>153</v>
      </c>
      <c r="J237" s="36"/>
    </row>
    <row r="238" spans="1:12" ht="15" thickBot="1" x14ac:dyDescent="0.35">
      <c r="A238" s="159"/>
      <c r="B238" s="160"/>
      <c r="C238" s="37" t="s">
        <v>154</v>
      </c>
      <c r="D238" s="38" t="s">
        <v>0</v>
      </c>
      <c r="E238" s="39" t="s">
        <v>154</v>
      </c>
      <c r="F238" s="38" t="s">
        <v>0</v>
      </c>
      <c r="G238" s="39" t="s">
        <v>154</v>
      </c>
      <c r="H238" s="38" t="s">
        <v>0</v>
      </c>
      <c r="I238" s="41" t="s">
        <v>154</v>
      </c>
      <c r="J238" s="42" t="s">
        <v>0</v>
      </c>
    </row>
    <row r="239" spans="1:12" x14ac:dyDescent="0.3">
      <c r="A239" s="55" t="s">
        <v>53</v>
      </c>
      <c r="B239" s="143" t="s">
        <v>560</v>
      </c>
      <c r="C239" s="8">
        <v>2685</v>
      </c>
      <c r="D239" s="5">
        <f>IF(C252=0,"- - -",C239/C252*100)</f>
        <v>3.2005817072153149</v>
      </c>
      <c r="E239" s="4">
        <v>1254</v>
      </c>
      <c r="F239" s="5">
        <f>IF(E252=0,"- - -",E239/E252*100)</f>
        <v>3.0350703100418714</v>
      </c>
      <c r="G239" s="4">
        <v>372</v>
      </c>
      <c r="H239" s="5">
        <f>IF(G252=0,"- - -",G239/G252*100)</f>
        <v>29.759999999999998</v>
      </c>
      <c r="I239" s="26">
        <f>C239+E239+G239</f>
        <v>4311</v>
      </c>
      <c r="J239" s="27">
        <f>IF(I252=0,"- - -",I239/I252*100)</f>
        <v>3.4090369925192556</v>
      </c>
    </row>
    <row r="240" spans="1:12" x14ac:dyDescent="0.3">
      <c r="A240" s="52" t="s">
        <v>54</v>
      </c>
      <c r="B240" s="144" t="s">
        <v>130</v>
      </c>
      <c r="C240" s="9">
        <v>70023</v>
      </c>
      <c r="D240" s="3">
        <f>IF(C252=0,"- - -",C240/C252*100)</f>
        <v>83.469025282807451</v>
      </c>
      <c r="E240" s="2">
        <v>33826</v>
      </c>
      <c r="F240" s="3">
        <f>IF(E252=0,"- - -",E240/E252*100)</f>
        <v>81.869448411065662</v>
      </c>
      <c r="G240" s="2">
        <v>781</v>
      </c>
      <c r="H240" s="3">
        <f>IF(G252=0,"- - -",G240/G252*100)</f>
        <v>62.480000000000004</v>
      </c>
      <c r="I240" s="26">
        <f t="shared" ref="I240:I251" si="43">C240+E240+G240</f>
        <v>104630</v>
      </c>
      <c r="J240" s="29">
        <f>IF(I252=0,"- - -",I240/I252*100)</f>
        <v>82.738933084502364</v>
      </c>
    </row>
    <row r="241" spans="1:12" x14ac:dyDescent="0.3">
      <c r="A241" s="52" t="s">
        <v>55</v>
      </c>
      <c r="B241" s="144" t="s">
        <v>133</v>
      </c>
      <c r="C241" s="9">
        <v>116</v>
      </c>
      <c r="D241" s="3">
        <f>IF(C252=0,"- - -",C241/C252*100)</f>
        <v>0.13827466593555923</v>
      </c>
      <c r="E241" s="2">
        <v>84</v>
      </c>
      <c r="F241" s="3">
        <f>IF(E252=0,"- - -",E241/E252*100)</f>
        <v>0.20330614517026888</v>
      </c>
      <c r="G241" s="2">
        <v>0</v>
      </c>
      <c r="H241" s="3">
        <f>IF(G252=0,"- - -",G241/G252*100)</f>
        <v>0</v>
      </c>
      <c r="I241" s="26">
        <f t="shared" si="43"/>
        <v>200</v>
      </c>
      <c r="J241" s="29">
        <f>IF(I252=0,"- - -",I241/I252*100)</f>
        <v>0.15815527685081213</v>
      </c>
    </row>
    <row r="242" spans="1:12" x14ac:dyDescent="0.3">
      <c r="A242" s="52" t="s">
        <v>56</v>
      </c>
      <c r="B242" s="144" t="s">
        <v>135</v>
      </c>
      <c r="C242" s="9">
        <v>1001</v>
      </c>
      <c r="D242" s="3">
        <f>IF(C252=0,"- - -",C242/C252*100)</f>
        <v>1.1932150051853001</v>
      </c>
      <c r="E242" s="2">
        <v>424</v>
      </c>
      <c r="F242" s="3">
        <f>IF(E252=0,"- - -",E242/E252*100)</f>
        <v>1.0262119708594526</v>
      </c>
      <c r="G242" s="2">
        <v>3</v>
      </c>
      <c r="H242" s="3">
        <f>IF(G252=0,"- - -",G242/G252*100)</f>
        <v>0.24</v>
      </c>
      <c r="I242" s="26">
        <f t="shared" si="43"/>
        <v>1428</v>
      </c>
      <c r="J242" s="29">
        <f>IF(I252=0,"- - -",I242/I252*100)</f>
        <v>1.1292286767147985</v>
      </c>
    </row>
    <row r="243" spans="1:12" x14ac:dyDescent="0.3">
      <c r="A243" s="52" t="s">
        <v>57</v>
      </c>
      <c r="B243" s="144" t="s">
        <v>280</v>
      </c>
      <c r="C243" s="9">
        <v>92</v>
      </c>
      <c r="D243" s="3">
        <f>IF(C252=0,"- - -",C243/C252*100)</f>
        <v>0.10966611436268492</v>
      </c>
      <c r="E243" s="2">
        <v>38</v>
      </c>
      <c r="F243" s="3">
        <f>IF(E252=0,"- - -",E243/E252*100)</f>
        <v>9.1971827577026405E-2</v>
      </c>
      <c r="G243" s="2">
        <v>2</v>
      </c>
      <c r="H243" s="3">
        <f>IF(G252=0,"- - -",G243/G252*100)</f>
        <v>0.16</v>
      </c>
      <c r="I243" s="26">
        <f t="shared" si="43"/>
        <v>132</v>
      </c>
      <c r="J243" s="29">
        <f>IF(I252=0,"- - -",I243/I252*100)</f>
        <v>0.10438248272153601</v>
      </c>
    </row>
    <row r="244" spans="1:12" x14ac:dyDescent="0.3">
      <c r="A244" s="52" t="s">
        <v>58</v>
      </c>
      <c r="B244" s="144" t="s">
        <v>139</v>
      </c>
      <c r="C244" s="9">
        <v>18</v>
      </c>
      <c r="D244" s="3">
        <f>IF(C252=0,"- - -",C244/C252*100)</f>
        <v>2.1456413679655745E-2</v>
      </c>
      <c r="E244" s="2">
        <v>6</v>
      </c>
      <c r="F244" s="3">
        <f>IF(E252=0,"- - -",E244/E252*100)</f>
        <v>1.4521867512162064E-2</v>
      </c>
      <c r="G244" s="2">
        <v>0</v>
      </c>
      <c r="H244" s="3">
        <f>IF(G252=0,"- - -",G244/G252*100)</f>
        <v>0</v>
      </c>
      <c r="I244" s="26">
        <f t="shared" si="43"/>
        <v>24</v>
      </c>
      <c r="J244" s="29">
        <f>IF(I252=0,"- - -",I244/I252*100)</f>
        <v>1.8978633222097457E-2</v>
      </c>
    </row>
    <row r="245" spans="1:12" x14ac:dyDescent="0.3">
      <c r="A245" s="52" t="s">
        <v>59</v>
      </c>
      <c r="B245" s="144" t="s">
        <v>141</v>
      </c>
      <c r="C245" s="9">
        <v>800</v>
      </c>
      <c r="D245" s="3">
        <f>IF(C252=0,"- - -",C245/C252*100)</f>
        <v>0.95361838576247748</v>
      </c>
      <c r="E245" s="2">
        <v>487</v>
      </c>
      <c r="F245" s="3">
        <f>IF(E252=0,"- - -",E245/E252*100)</f>
        <v>1.1786915797371542</v>
      </c>
      <c r="G245" s="2">
        <v>7</v>
      </c>
      <c r="H245" s="3">
        <f>IF(G252=0,"- - -",G245/G252*100)</f>
        <v>0.55999999999999994</v>
      </c>
      <c r="I245" s="26">
        <f t="shared" si="43"/>
        <v>1294</v>
      </c>
      <c r="J245" s="29">
        <f>IF(I252=0,"- - -",I245/I252*100)</f>
        <v>1.0232646412247546</v>
      </c>
    </row>
    <row r="246" spans="1:12" x14ac:dyDescent="0.3">
      <c r="A246" s="52" t="s">
        <v>60</v>
      </c>
      <c r="B246" s="144" t="s">
        <v>281</v>
      </c>
      <c r="C246" s="9">
        <v>2653</v>
      </c>
      <c r="D246" s="3">
        <f>IF(C252=0,"- - -",C246/C252*100)</f>
        <v>3.1624369717848162</v>
      </c>
      <c r="E246" s="2">
        <v>1130</v>
      </c>
      <c r="F246" s="3">
        <f>IF(E252=0,"- - -",E246/E252*100)</f>
        <v>2.734951714790522</v>
      </c>
      <c r="G246" s="2">
        <v>16</v>
      </c>
      <c r="H246" s="3">
        <f>IF(G252=0,"- - -",G246/G252*100)</f>
        <v>1.28</v>
      </c>
      <c r="I246" s="26">
        <f t="shared" si="43"/>
        <v>3799</v>
      </c>
      <c r="J246" s="29">
        <f>IF(I252=0,"- - -",I246/I252*100)</f>
        <v>3.004159483781176</v>
      </c>
    </row>
    <row r="247" spans="1:12" x14ac:dyDescent="0.3">
      <c r="A247" s="52" t="s">
        <v>61</v>
      </c>
      <c r="B247" s="144" t="s">
        <v>144</v>
      </c>
      <c r="C247" s="9">
        <v>1018</v>
      </c>
      <c r="D247" s="3">
        <f>IF(C252=0,"- - -",C247/C252*100)</f>
        <v>1.2134793958827526</v>
      </c>
      <c r="E247" s="2">
        <v>787</v>
      </c>
      <c r="F247" s="3">
        <f>IF(E252=0,"- - -",E247/E252*100)</f>
        <v>1.9047849553452574</v>
      </c>
      <c r="G247" s="2">
        <v>15</v>
      </c>
      <c r="H247" s="3">
        <f>IF(G252=0,"- - -",G247/G252*100)</f>
        <v>1.2</v>
      </c>
      <c r="I247" s="26">
        <f t="shared" si="43"/>
        <v>1820</v>
      </c>
      <c r="J247" s="29">
        <f>IF(I252=0,"- - -",I247/I252*100)</f>
        <v>1.4392130193423902</v>
      </c>
    </row>
    <row r="248" spans="1:12" x14ac:dyDescent="0.3">
      <c r="A248" s="52" t="s">
        <v>62</v>
      </c>
      <c r="B248" s="144" t="s">
        <v>146</v>
      </c>
      <c r="C248" s="9">
        <v>3630</v>
      </c>
      <c r="D248" s="3">
        <f>IF(C252=0,"- - -",C248/C252*100)</f>
        <v>4.3270434253972416</v>
      </c>
      <c r="E248" s="2">
        <v>2391</v>
      </c>
      <c r="F248" s="3">
        <f>IF(E252=0,"- - -",E248/E252*100)</f>
        <v>5.7869642035965825</v>
      </c>
      <c r="G248" s="2">
        <v>44</v>
      </c>
      <c r="H248" s="3">
        <f>IF(G252=0,"- - -",G248/G252*100)</f>
        <v>3.52</v>
      </c>
      <c r="I248" s="26">
        <f t="shared" si="43"/>
        <v>6065</v>
      </c>
      <c r="J248" s="29">
        <f>IF(I252=0,"- - -",I248/I252*100)</f>
        <v>4.7960587705008777</v>
      </c>
    </row>
    <row r="249" spans="1:12" x14ac:dyDescent="0.3">
      <c r="A249" s="53" t="s">
        <v>63</v>
      </c>
      <c r="B249" s="145" t="s">
        <v>148</v>
      </c>
      <c r="C249" s="10">
        <v>554</v>
      </c>
      <c r="D249" s="7">
        <f>IF(C252=0,"- - -",C249/C252*100)</f>
        <v>0.66038073214051562</v>
      </c>
      <c r="E249" s="6">
        <v>208</v>
      </c>
      <c r="F249" s="7">
        <f>IF(E252=0,"- - -",E249/E252*100)</f>
        <v>0.50342474042161822</v>
      </c>
      <c r="G249" s="6">
        <v>3</v>
      </c>
      <c r="H249" s="7">
        <f>IF(G252=0,"- - -",G249/G252*100)</f>
        <v>0.24</v>
      </c>
      <c r="I249" s="26">
        <f t="shared" si="43"/>
        <v>765</v>
      </c>
      <c r="J249" s="29">
        <f>IF(I252=0,"- - -",I249/I252*100)</f>
        <v>0.60494393395435631</v>
      </c>
    </row>
    <row r="250" spans="1:12" x14ac:dyDescent="0.3">
      <c r="A250" s="53" t="s">
        <v>64</v>
      </c>
      <c r="B250" s="145" t="s">
        <v>150</v>
      </c>
      <c r="C250" s="10">
        <v>1280</v>
      </c>
      <c r="D250" s="7">
        <f>IF(C252=0,"- - -",C250/C252*100)</f>
        <v>1.525789417219964</v>
      </c>
      <c r="E250" s="6">
        <v>675</v>
      </c>
      <c r="F250" s="7">
        <f>IF(E252=0,"- - -",E250/E252*100)</f>
        <v>1.6337100951182322</v>
      </c>
      <c r="G250" s="6">
        <v>7</v>
      </c>
      <c r="H250" s="7">
        <f>IF(G252=0,"- - -",G250/G252*100)</f>
        <v>0.55999999999999994</v>
      </c>
      <c r="I250" s="26">
        <f t="shared" si="43"/>
        <v>1962</v>
      </c>
      <c r="J250" s="29">
        <f>IF(I252=0,"- - -",I250/I252*100)</f>
        <v>1.5515032659064669</v>
      </c>
    </row>
    <row r="251" spans="1:12" ht="15" thickBot="1" x14ac:dyDescent="0.35">
      <c r="A251" s="54" t="s">
        <v>65</v>
      </c>
      <c r="B251" s="145" t="s">
        <v>152</v>
      </c>
      <c r="C251" s="10">
        <v>21</v>
      </c>
      <c r="D251" s="7">
        <f>IF(C252=0,"- - -",C251/C252*100)</f>
        <v>2.5032482626265031E-2</v>
      </c>
      <c r="E251" s="6">
        <v>7</v>
      </c>
      <c r="F251" s="7">
        <f>IF(E252=0,"- - -",E251/E252*100)</f>
        <v>1.6942178764189075E-2</v>
      </c>
      <c r="G251" s="6">
        <v>0</v>
      </c>
      <c r="H251" s="7">
        <f>IF(G252=0,"- - -",G251/G252*100)</f>
        <v>0</v>
      </c>
      <c r="I251" s="26">
        <f t="shared" si="43"/>
        <v>28</v>
      </c>
      <c r="J251" s="29">
        <f>IF(I252=0,"- - -",I251/I252*100)</f>
        <v>2.21417387591137E-2</v>
      </c>
    </row>
    <row r="252" spans="1:12" x14ac:dyDescent="0.3">
      <c r="A252" s="161" t="s">
        <v>153</v>
      </c>
      <c r="B252" s="162"/>
      <c r="C252" s="14">
        <f>SUM(C239:C251)</f>
        <v>83891</v>
      </c>
      <c r="D252" s="15">
        <f>IF(C252=0,"- - -",C252/C252*100)</f>
        <v>100</v>
      </c>
      <c r="E252" s="16">
        <f>SUM(E239:E251)</f>
        <v>41317</v>
      </c>
      <c r="F252" s="15">
        <f>IF(E252=0,"- - -",E252/E252*100)</f>
        <v>100</v>
      </c>
      <c r="G252" s="16">
        <f>SUM(G239:G251)</f>
        <v>1250</v>
      </c>
      <c r="H252" s="15">
        <f>IF(G252=0,"- - -",G252/G252*100)</f>
        <v>100</v>
      </c>
      <c r="I252" s="22">
        <f>SUM(I239:I251)</f>
        <v>126458</v>
      </c>
      <c r="J252" s="23">
        <f>IF(I252=0,"- - -",I252/I252*100)</f>
        <v>100</v>
      </c>
    </row>
    <row r="253" spans="1:12" ht="15" thickBot="1" x14ac:dyDescent="0.35">
      <c r="A253" s="163" t="s">
        <v>612</v>
      </c>
      <c r="B253" s="164"/>
      <c r="C253" s="18">
        <f>IF($I252=0,"- - -",C252/$I252*100)</f>
        <v>66.339021651457401</v>
      </c>
      <c r="D253" s="19"/>
      <c r="E253" s="20">
        <f>IF($I252=0,"- - -",E252/$I252*100)</f>
        <v>32.672507868225026</v>
      </c>
      <c r="F253" s="19"/>
      <c r="G253" s="20">
        <f>IF($I252=0,"- - -",G252/$I252*100)</f>
        <v>0.98847048031757578</v>
      </c>
      <c r="H253" s="19"/>
      <c r="I253" s="24">
        <f>IF($I252=0,"- - -",I252/$I252*100)</f>
        <v>100</v>
      </c>
      <c r="J253" s="25"/>
    </row>
    <row r="254" spans="1:12" x14ac:dyDescent="0.3">
      <c r="A254" s="156" t="s">
        <v>552</v>
      </c>
      <c r="B254" s="156"/>
      <c r="C254" s="156"/>
      <c r="D254" s="156"/>
      <c r="E254" s="156"/>
    </row>
    <row r="256" spans="1:12" x14ac:dyDescent="0.3">
      <c r="A256" s="51" t="s">
        <v>326</v>
      </c>
      <c r="J256" s="48"/>
      <c r="L256" s="48"/>
    </row>
    <row r="257" spans="1:10" ht="15" thickBot="1" x14ac:dyDescent="0.35"/>
    <row r="258" spans="1:10" ht="14.4" customHeight="1" x14ac:dyDescent="0.3">
      <c r="A258" s="157" t="s">
        <v>109</v>
      </c>
      <c r="B258" s="158"/>
      <c r="C258" s="32" t="s">
        <v>430</v>
      </c>
      <c r="D258" s="33"/>
      <c r="E258" s="33" t="s">
        <v>431</v>
      </c>
      <c r="F258" s="33"/>
      <c r="G258" s="33" t="s">
        <v>559</v>
      </c>
      <c r="H258" s="33"/>
      <c r="I258" s="35" t="s">
        <v>153</v>
      </c>
      <c r="J258" s="36"/>
    </row>
    <row r="259" spans="1:10" ht="15" thickBot="1" x14ac:dyDescent="0.35">
      <c r="A259" s="159"/>
      <c r="B259" s="160"/>
      <c r="C259" s="37" t="s">
        <v>154</v>
      </c>
      <c r="D259" s="38" t="s">
        <v>0</v>
      </c>
      <c r="E259" s="39" t="s">
        <v>154</v>
      </c>
      <c r="F259" s="38" t="s">
        <v>0</v>
      </c>
      <c r="G259" s="39" t="s">
        <v>154</v>
      </c>
      <c r="H259" s="38" t="s">
        <v>0</v>
      </c>
      <c r="I259" s="41" t="s">
        <v>154</v>
      </c>
      <c r="J259" s="42" t="s">
        <v>0</v>
      </c>
    </row>
    <row r="260" spans="1:10" x14ac:dyDescent="0.3">
      <c r="A260" s="55" t="s">
        <v>53</v>
      </c>
      <c r="B260" s="143" t="s">
        <v>560</v>
      </c>
      <c r="C260" s="8">
        <v>944</v>
      </c>
      <c r="D260" s="5">
        <f>IF(C273=0,"- - -",C260/C273*100)</f>
        <v>3.0268051814800563</v>
      </c>
      <c r="E260" s="4">
        <v>3102</v>
      </c>
      <c r="F260" s="5">
        <f>IF(E273=0,"- - -",E260/E273*100)</f>
        <v>3.2995787771773819</v>
      </c>
      <c r="G260" s="4">
        <v>265</v>
      </c>
      <c r="H260" s="5">
        <f>IF(G273=0,"- - -",G260/G273*100)</f>
        <v>21.065182829888712</v>
      </c>
      <c r="I260" s="26">
        <f>C260+E260+G260</f>
        <v>4311</v>
      </c>
      <c r="J260" s="27">
        <f>IF(I273=0,"- - -",I260/I273*100)</f>
        <v>3.4090369925192556</v>
      </c>
    </row>
    <row r="261" spans="1:10" x14ac:dyDescent="0.3">
      <c r="A261" s="52" t="s">
        <v>54</v>
      </c>
      <c r="B261" s="144" t="s">
        <v>130</v>
      </c>
      <c r="C261" s="9">
        <v>26269</v>
      </c>
      <c r="D261" s="3">
        <f>IF(C273=0,"- - -",C261/C273*100)</f>
        <v>84.227908169808899</v>
      </c>
      <c r="E261" s="2">
        <v>77469</v>
      </c>
      <c r="F261" s="3">
        <f>IF(E273=0,"- - -",E261/E273*100)</f>
        <v>82.403310215717141</v>
      </c>
      <c r="G261" s="2">
        <v>892</v>
      </c>
      <c r="H261" s="3">
        <f>IF(G273=0,"- - -",G261/G273*100)</f>
        <v>70.90620031796503</v>
      </c>
      <c r="I261" s="26">
        <f t="shared" ref="I261:I272" si="44">C261+E261+G261</f>
        <v>104630</v>
      </c>
      <c r="J261" s="29">
        <f>IF(I273=0,"- - -",I261/I273*100)</f>
        <v>82.738933084502364</v>
      </c>
    </row>
    <row r="262" spans="1:10" x14ac:dyDescent="0.3">
      <c r="A262" s="52" t="s">
        <v>55</v>
      </c>
      <c r="B262" s="144" t="s">
        <v>133</v>
      </c>
      <c r="C262" s="9">
        <v>42</v>
      </c>
      <c r="D262" s="3">
        <f>IF(C273=0,"- - -",C262/C273*100)</f>
        <v>0.13466717968449404</v>
      </c>
      <c r="E262" s="2">
        <v>158</v>
      </c>
      <c r="F262" s="3">
        <f>IF(E273=0,"- - -",E262/E273*100)</f>
        <v>0.16806365144875121</v>
      </c>
      <c r="G262" s="2">
        <v>0</v>
      </c>
      <c r="H262" s="3">
        <f>IF(G273=0,"- - -",G262/G273*100)</f>
        <v>0</v>
      </c>
      <c r="I262" s="26">
        <f t="shared" si="44"/>
        <v>200</v>
      </c>
      <c r="J262" s="29">
        <f>IF(I273=0,"- - -",I262/I273*100)</f>
        <v>0.15815527685081213</v>
      </c>
    </row>
    <row r="263" spans="1:10" x14ac:dyDescent="0.3">
      <c r="A263" s="52" t="s">
        <v>56</v>
      </c>
      <c r="B263" s="144" t="s">
        <v>135</v>
      </c>
      <c r="C263" s="9">
        <v>379</v>
      </c>
      <c r="D263" s="3">
        <f>IF(C273=0,"- - -",C263/C273*100)</f>
        <v>1.2152109785815057</v>
      </c>
      <c r="E263" s="2">
        <v>1047</v>
      </c>
      <c r="F263" s="3">
        <f>IF(E273=0,"- - -",E263/E273*100)</f>
        <v>1.1136876143471046</v>
      </c>
      <c r="G263" s="2">
        <v>2</v>
      </c>
      <c r="H263" s="3">
        <f>IF(G273=0,"- - -",G263/G273*100)</f>
        <v>0.1589825119236884</v>
      </c>
      <c r="I263" s="26">
        <f t="shared" si="44"/>
        <v>1428</v>
      </c>
      <c r="J263" s="29">
        <f>IF(I273=0,"- - -",I263/I273*100)</f>
        <v>1.1292286767147985</v>
      </c>
    </row>
    <row r="264" spans="1:10" x14ac:dyDescent="0.3">
      <c r="A264" s="52" t="s">
        <v>57</v>
      </c>
      <c r="B264" s="144" t="s">
        <v>280</v>
      </c>
      <c r="C264" s="9">
        <v>33</v>
      </c>
      <c r="D264" s="3">
        <f>IF(C273=0,"- - -",C264/C273*100)</f>
        <v>0.10580992689495959</v>
      </c>
      <c r="E264" s="2">
        <v>98</v>
      </c>
      <c r="F264" s="3">
        <f>IF(E273=0,"- - -",E264/E273*100)</f>
        <v>0.10424201165808621</v>
      </c>
      <c r="G264" s="2">
        <v>1</v>
      </c>
      <c r="H264" s="3">
        <f>IF(G273=0,"- - -",G264/G273*100)</f>
        <v>7.9491255961844198E-2</v>
      </c>
      <c r="I264" s="26">
        <f t="shared" si="44"/>
        <v>132</v>
      </c>
      <c r="J264" s="29">
        <f>IF(I273=0,"- - -",I264/I273*100)</f>
        <v>0.10438248272153601</v>
      </c>
    </row>
    <row r="265" spans="1:10" x14ac:dyDescent="0.3">
      <c r="A265" s="52" t="s">
        <v>58</v>
      </c>
      <c r="B265" s="144" t="s">
        <v>139</v>
      </c>
      <c r="C265" s="9">
        <v>4</v>
      </c>
      <c r="D265" s="3">
        <f>IF(C273=0,"- - -",C265/C273*100)</f>
        <v>1.2825445684237527E-2</v>
      </c>
      <c r="E265" s="2">
        <v>20</v>
      </c>
      <c r="F265" s="3">
        <f>IF(E273=0,"- - -",E265/E273*100)</f>
        <v>2.1273879930221676E-2</v>
      </c>
      <c r="G265" s="2">
        <v>0</v>
      </c>
      <c r="H265" s="3">
        <f>IF(G273=0,"- - -",G265/G273*100)</f>
        <v>0</v>
      </c>
      <c r="I265" s="26">
        <f t="shared" si="44"/>
        <v>24</v>
      </c>
      <c r="J265" s="29">
        <f>IF(I273=0,"- - -",I265/I273*100)</f>
        <v>1.8978633222097457E-2</v>
      </c>
    </row>
    <row r="266" spans="1:10" x14ac:dyDescent="0.3">
      <c r="A266" s="52" t="s">
        <v>59</v>
      </c>
      <c r="B266" s="144" t="s">
        <v>141</v>
      </c>
      <c r="C266" s="9">
        <v>287</v>
      </c>
      <c r="D266" s="3">
        <f>IF(C273=0,"- - -",C266/C273*100)</f>
        <v>0.92022572784404255</v>
      </c>
      <c r="E266" s="2">
        <v>1003</v>
      </c>
      <c r="F266" s="3">
        <f>IF(E273=0,"- - -",E266/E273*100)</f>
        <v>1.066885078500617</v>
      </c>
      <c r="G266" s="2">
        <v>4</v>
      </c>
      <c r="H266" s="3">
        <f>IF(G273=0,"- - -",G266/G273*100)</f>
        <v>0.31796502384737679</v>
      </c>
      <c r="I266" s="26">
        <f t="shared" si="44"/>
        <v>1294</v>
      </c>
      <c r="J266" s="29">
        <f>IF(I273=0,"- - -",I266/I273*100)</f>
        <v>1.0232646412247546</v>
      </c>
    </row>
    <row r="267" spans="1:10" x14ac:dyDescent="0.3">
      <c r="A267" s="52" t="s">
        <v>60</v>
      </c>
      <c r="B267" s="144" t="s">
        <v>281</v>
      </c>
      <c r="C267" s="9">
        <v>924</v>
      </c>
      <c r="D267" s="3">
        <f>IF(C273=0,"- - -",C267/C273*100)</f>
        <v>2.9626779530588685</v>
      </c>
      <c r="E267" s="2">
        <v>2857</v>
      </c>
      <c r="F267" s="3">
        <f>IF(E273=0,"- - -",E267/E273*100)</f>
        <v>3.0389737480321659</v>
      </c>
      <c r="G267" s="2">
        <v>18</v>
      </c>
      <c r="H267" s="3">
        <f>IF(G273=0,"- - -",G267/G273*100)</f>
        <v>1.4308426073131957</v>
      </c>
      <c r="I267" s="26">
        <f t="shared" si="44"/>
        <v>3799</v>
      </c>
      <c r="J267" s="29">
        <f>IF(I273=0,"- - -",I267/I273*100)</f>
        <v>3.004159483781176</v>
      </c>
    </row>
    <row r="268" spans="1:10" x14ac:dyDescent="0.3">
      <c r="A268" s="52" t="s">
        <v>61</v>
      </c>
      <c r="B268" s="144" t="s">
        <v>144</v>
      </c>
      <c r="C268" s="9">
        <v>376</v>
      </c>
      <c r="D268" s="3">
        <f>IF(C273=0,"- - -",C268/C273*100)</f>
        <v>1.2055918943183275</v>
      </c>
      <c r="E268" s="2">
        <v>1430</v>
      </c>
      <c r="F268" s="3">
        <f>IF(E273=0,"- - -",E268/E273*100)</f>
        <v>1.5210824150108497</v>
      </c>
      <c r="G268" s="2">
        <v>14</v>
      </c>
      <c r="H268" s="3">
        <f>IF(G273=0,"- - -",G268/G273*100)</f>
        <v>1.1128775834658187</v>
      </c>
      <c r="I268" s="26">
        <f t="shared" si="44"/>
        <v>1820</v>
      </c>
      <c r="J268" s="29">
        <f>IF(I273=0,"- - -",I268/I273*100)</f>
        <v>1.4392130193423902</v>
      </c>
    </row>
    <row r="269" spans="1:10" x14ac:dyDescent="0.3">
      <c r="A269" s="52" t="s">
        <v>62</v>
      </c>
      <c r="B269" s="144" t="s">
        <v>146</v>
      </c>
      <c r="C269" s="9">
        <v>1367</v>
      </c>
      <c r="D269" s="3">
        <f>IF(C273=0,"- - -",C269/C273*100)</f>
        <v>4.3830960625881747</v>
      </c>
      <c r="E269" s="2">
        <v>4649</v>
      </c>
      <c r="F269" s="3">
        <f>IF(E273=0,"- - -",E269/E273*100)</f>
        <v>4.9451133897800279</v>
      </c>
      <c r="G269" s="2">
        <v>49</v>
      </c>
      <c r="H269" s="3">
        <f>IF(G273=0,"- - -",G269/G273*100)</f>
        <v>3.8950715421303657</v>
      </c>
      <c r="I269" s="26">
        <f t="shared" si="44"/>
        <v>6065</v>
      </c>
      <c r="J269" s="29">
        <f>IF(I273=0,"- - -",I269/I273*100)</f>
        <v>4.7960587705008777</v>
      </c>
    </row>
    <row r="270" spans="1:10" x14ac:dyDescent="0.3">
      <c r="A270" s="53" t="s">
        <v>63</v>
      </c>
      <c r="B270" s="145" t="s">
        <v>148</v>
      </c>
      <c r="C270" s="10">
        <v>169</v>
      </c>
      <c r="D270" s="7">
        <f>IF(C273=0,"- - -",C270/C273*100)</f>
        <v>0.54187508015903552</v>
      </c>
      <c r="E270" s="6">
        <v>591</v>
      </c>
      <c r="F270" s="7">
        <f>IF(E273=0,"- - -",E270/E273*100)</f>
        <v>0.62864315193805043</v>
      </c>
      <c r="G270" s="6">
        <v>5</v>
      </c>
      <c r="H270" s="7">
        <f>IF(G273=0,"- - -",G270/G273*100)</f>
        <v>0.39745627980922094</v>
      </c>
      <c r="I270" s="26">
        <f t="shared" si="44"/>
        <v>765</v>
      </c>
      <c r="J270" s="29">
        <f>IF(I273=0,"- - -",I270/I273*100)</f>
        <v>0.60494393395435631</v>
      </c>
    </row>
    <row r="271" spans="1:10" x14ac:dyDescent="0.3">
      <c r="A271" s="53" t="s">
        <v>64</v>
      </c>
      <c r="B271" s="145" t="s">
        <v>150</v>
      </c>
      <c r="C271" s="10">
        <v>385</v>
      </c>
      <c r="D271" s="7">
        <f>IF(C273=0,"- - -",C271/C273*100)</f>
        <v>1.234449147107862</v>
      </c>
      <c r="E271" s="6">
        <v>1569</v>
      </c>
      <c r="F271" s="7">
        <f>IF(E273=0,"- - -",E271/E273*100)</f>
        <v>1.6689358805258903</v>
      </c>
      <c r="G271" s="6">
        <v>8</v>
      </c>
      <c r="H271" s="7">
        <f>IF(G273=0,"- - -",G271/G273*100)</f>
        <v>0.63593004769475359</v>
      </c>
      <c r="I271" s="26">
        <f t="shared" si="44"/>
        <v>1962</v>
      </c>
      <c r="J271" s="29">
        <f>IF(I273=0,"- - -",I271/I273*100)</f>
        <v>1.5515032659064669</v>
      </c>
    </row>
    <row r="272" spans="1:10" ht="15" thickBot="1" x14ac:dyDescent="0.35">
      <c r="A272" s="54" t="s">
        <v>65</v>
      </c>
      <c r="B272" s="145" t="s">
        <v>152</v>
      </c>
      <c r="C272" s="10">
        <v>9</v>
      </c>
      <c r="D272" s="7">
        <f>IF(C273=0,"- - -",C272/C273*100)</f>
        <v>2.8857252789534438E-2</v>
      </c>
      <c r="E272" s="6">
        <v>19</v>
      </c>
      <c r="F272" s="7">
        <f>IF(E273=0,"- - -",E272/E273*100)</f>
        <v>2.021018593371059E-2</v>
      </c>
      <c r="G272" s="6">
        <v>0</v>
      </c>
      <c r="H272" s="7">
        <f>IF(G273=0,"- - -",G272/G273*100)</f>
        <v>0</v>
      </c>
      <c r="I272" s="26">
        <f t="shared" si="44"/>
        <v>28</v>
      </c>
      <c r="J272" s="29">
        <f>IF(I273=0,"- - -",I272/I273*100)</f>
        <v>2.21417387591137E-2</v>
      </c>
    </row>
    <row r="273" spans="1:12" x14ac:dyDescent="0.3">
      <c r="A273" s="161" t="s">
        <v>153</v>
      </c>
      <c r="B273" s="162"/>
      <c r="C273" s="14">
        <f>SUM(C260:C272)</f>
        <v>31188</v>
      </c>
      <c r="D273" s="15">
        <f>IF(C273=0,"- - -",C273/C273*100)</f>
        <v>100</v>
      </c>
      <c r="E273" s="16">
        <f>SUM(E260:E272)</f>
        <v>94012</v>
      </c>
      <c r="F273" s="15">
        <f>IF(E273=0,"- - -",E273/E273*100)</f>
        <v>100</v>
      </c>
      <c r="G273" s="16">
        <f>SUM(G260:G272)</f>
        <v>1258</v>
      </c>
      <c r="H273" s="15">
        <f>IF(G273=0,"- - -",G273/G273*100)</f>
        <v>100</v>
      </c>
      <c r="I273" s="22">
        <f>SUM(I260:I272)</f>
        <v>126458</v>
      </c>
      <c r="J273" s="23">
        <f>IF(I273=0,"- - -",I273/I273*100)</f>
        <v>100</v>
      </c>
    </row>
    <row r="274" spans="1:12" ht="15" thickBot="1" x14ac:dyDescent="0.35">
      <c r="A274" s="163" t="s">
        <v>611</v>
      </c>
      <c r="B274" s="164"/>
      <c r="C274" s="18">
        <f>IF($I273=0,"- - -",C273/$I273*100)</f>
        <v>24.662733872115645</v>
      </c>
      <c r="D274" s="19"/>
      <c r="E274" s="20">
        <f>IF($I273=0,"- - -",E273/$I273*100)</f>
        <v>74.342469436492749</v>
      </c>
      <c r="F274" s="19"/>
      <c r="G274" s="20">
        <f>IF($I273=0,"- - -",G273/$I273*100)</f>
        <v>0.9947966913916082</v>
      </c>
      <c r="H274" s="19"/>
      <c r="I274" s="24">
        <f>IF($I273=0,"- - -",I273/$I273*100)</f>
        <v>100</v>
      </c>
      <c r="J274" s="25"/>
    </row>
    <row r="277" spans="1:12" x14ac:dyDescent="0.3">
      <c r="A277" s="49" t="s">
        <v>305</v>
      </c>
      <c r="J277" s="48"/>
      <c r="L277" s="48"/>
    </row>
    <row r="278" spans="1:12" ht="15" thickBot="1" x14ac:dyDescent="0.35"/>
    <row r="279" spans="1:12" ht="14.4" customHeight="1" x14ac:dyDescent="0.3">
      <c r="A279" s="157" t="s">
        <v>109</v>
      </c>
      <c r="B279" s="158"/>
      <c r="C279" s="32" t="s">
        <v>323</v>
      </c>
      <c r="D279" s="33"/>
      <c r="E279" s="33" t="s">
        <v>324</v>
      </c>
      <c r="F279" s="33"/>
      <c r="G279" s="35" t="s">
        <v>153</v>
      </c>
      <c r="H279" s="36"/>
    </row>
    <row r="280" spans="1:12" ht="15" thickBot="1" x14ac:dyDescent="0.35">
      <c r="A280" s="159"/>
      <c r="B280" s="160"/>
      <c r="C280" s="37" t="s">
        <v>154</v>
      </c>
      <c r="D280" s="38" t="s">
        <v>0</v>
      </c>
      <c r="E280" s="39" t="s">
        <v>154</v>
      </c>
      <c r="F280" s="38" t="s">
        <v>0</v>
      </c>
      <c r="G280" s="41" t="s">
        <v>154</v>
      </c>
      <c r="H280" s="42" t="s">
        <v>0</v>
      </c>
    </row>
    <row r="281" spans="1:12" x14ac:dyDescent="0.3">
      <c r="A281" s="55" t="s">
        <v>53</v>
      </c>
      <c r="B281" s="143" t="s">
        <v>560</v>
      </c>
      <c r="C281" s="8">
        <v>20</v>
      </c>
      <c r="D281" s="5">
        <f>IF(C294=0,"- - -",C281/C294*100)</f>
        <v>3.284072249589491</v>
      </c>
      <c r="E281" s="4">
        <v>4387</v>
      </c>
      <c r="F281" s="5">
        <f>IF(E294=0,"- - -",E281/E294*100)</f>
        <v>3.4248553785140481</v>
      </c>
      <c r="G281" s="26">
        <f>C281+E281</f>
        <v>4407</v>
      </c>
      <c r="H281" s="27">
        <f>IF(G294=0,"- - -",G281/G294*100)</f>
        <v>3.4241892122888538</v>
      </c>
    </row>
    <row r="282" spans="1:12" x14ac:dyDescent="0.3">
      <c r="A282" s="52" t="s">
        <v>54</v>
      </c>
      <c r="B282" s="144" t="s">
        <v>130</v>
      </c>
      <c r="C282" s="9">
        <v>474</v>
      </c>
      <c r="D282" s="3">
        <f>IF(C294=0,"- - -",C282/C294*100)</f>
        <v>77.832512315270947</v>
      </c>
      <c r="E282" s="2">
        <v>106013</v>
      </c>
      <c r="F282" s="3">
        <f>IF(E294=0,"- - -",E282/E294*100)</f>
        <v>82.762524103580986</v>
      </c>
      <c r="G282" s="26">
        <f t="shared" ref="G282:G293" si="45">C282+E282</f>
        <v>106487</v>
      </c>
      <c r="H282" s="29">
        <f>IF(G294=0,"- - -",G282/G294*100)</f>
        <v>82.739195972090556</v>
      </c>
    </row>
    <row r="283" spans="1:12" x14ac:dyDescent="0.3">
      <c r="A283" s="52" t="s">
        <v>55</v>
      </c>
      <c r="B283" s="144" t="s">
        <v>133</v>
      </c>
      <c r="C283" s="9">
        <v>0</v>
      </c>
      <c r="D283" s="3">
        <f>IF(C294=0,"- - -",C283/C294*100)</f>
        <v>0</v>
      </c>
      <c r="E283" s="2">
        <v>206</v>
      </c>
      <c r="F283" s="3">
        <f>IF(E294=0,"- - -",E283/E294*100)</f>
        <v>0.16082065374376431</v>
      </c>
      <c r="G283" s="26">
        <f t="shared" si="45"/>
        <v>206</v>
      </c>
      <c r="H283" s="29">
        <f>IF(G294=0,"- - -",G283/G294*100)</f>
        <v>0.16005967273235847</v>
      </c>
    </row>
    <row r="284" spans="1:12" x14ac:dyDescent="0.3">
      <c r="A284" s="52" t="s">
        <v>56</v>
      </c>
      <c r="B284" s="144" t="s">
        <v>135</v>
      </c>
      <c r="C284" s="9">
        <v>6</v>
      </c>
      <c r="D284" s="3">
        <f>IF(C294=0,"- - -",C284/C294*100)</f>
        <v>0.98522167487684731</v>
      </c>
      <c r="E284" s="2">
        <v>1460</v>
      </c>
      <c r="F284" s="3">
        <f>IF(E294=0,"- - -",E284/E294*100)</f>
        <v>1.1397968663393003</v>
      </c>
      <c r="G284" s="26">
        <f t="shared" si="45"/>
        <v>1466</v>
      </c>
      <c r="H284" s="29">
        <f>IF(G294=0,"- - -",G284/G294*100)</f>
        <v>1.1390654379885317</v>
      </c>
    </row>
    <row r="285" spans="1:12" x14ac:dyDescent="0.3">
      <c r="A285" s="52" t="s">
        <v>57</v>
      </c>
      <c r="B285" s="144" t="s">
        <v>280</v>
      </c>
      <c r="C285" s="9">
        <v>2</v>
      </c>
      <c r="D285" s="3">
        <f>IF(C294=0,"- - -",C285/C294*100)</f>
        <v>0.32840722495894908</v>
      </c>
      <c r="E285" s="2">
        <v>130</v>
      </c>
      <c r="F285" s="3">
        <f>IF(E294=0,"- - -",E285/E294*100)</f>
        <v>0.10148876207130757</v>
      </c>
      <c r="G285" s="26">
        <f t="shared" si="45"/>
        <v>132</v>
      </c>
      <c r="H285" s="29">
        <f>IF(G294=0,"- - -",G285/G294*100)</f>
        <v>0.10256250874112291</v>
      </c>
    </row>
    <row r="286" spans="1:12" x14ac:dyDescent="0.3">
      <c r="A286" s="52" t="s">
        <v>58</v>
      </c>
      <c r="B286" s="144" t="s">
        <v>139</v>
      </c>
      <c r="C286" s="9">
        <v>0</v>
      </c>
      <c r="D286" s="3">
        <f>IF(C294=0,"- - -",C286/C294*100)</f>
        <v>0</v>
      </c>
      <c r="E286" s="2">
        <v>24</v>
      </c>
      <c r="F286" s="3">
        <f>IF(E294=0,"- - -",E286/E294*100)</f>
        <v>1.8736386843933705E-2</v>
      </c>
      <c r="G286" s="26">
        <f t="shared" si="45"/>
        <v>24</v>
      </c>
      <c r="H286" s="29">
        <f>IF(G294=0,"- - -",G286/G294*100)</f>
        <v>1.8647728862022348E-2</v>
      </c>
    </row>
    <row r="287" spans="1:12" x14ac:dyDescent="0.3">
      <c r="A287" s="52" t="s">
        <v>59</v>
      </c>
      <c r="B287" s="144" t="s">
        <v>141</v>
      </c>
      <c r="C287" s="9">
        <v>9</v>
      </c>
      <c r="D287" s="3">
        <f>IF(C294=0,"- - -",C287/C294*100)</f>
        <v>1.4778325123152709</v>
      </c>
      <c r="E287" s="2">
        <v>1310</v>
      </c>
      <c r="F287" s="3">
        <f>IF(E294=0,"- - -",E287/E294*100)</f>
        <v>1.0226944485647147</v>
      </c>
      <c r="G287" s="26">
        <f t="shared" si="45"/>
        <v>1319</v>
      </c>
      <c r="H287" s="29">
        <f>IF(G294=0,"- - -",G287/G294*100)</f>
        <v>1.0248480987086448</v>
      </c>
    </row>
    <row r="288" spans="1:12" x14ac:dyDescent="0.3">
      <c r="A288" s="52" t="s">
        <v>60</v>
      </c>
      <c r="B288" s="144" t="s">
        <v>281</v>
      </c>
      <c r="C288" s="9">
        <v>25</v>
      </c>
      <c r="D288" s="3">
        <f>IF(C294=0,"- - -",C288/C294*100)</f>
        <v>4.1050903119868636</v>
      </c>
      <c r="E288" s="2">
        <v>3826</v>
      </c>
      <c r="F288" s="3">
        <f>IF(E294=0,"- - -",E288/E294*100)</f>
        <v>2.9868923360370983</v>
      </c>
      <c r="G288" s="26">
        <f t="shared" si="45"/>
        <v>3851</v>
      </c>
      <c r="H288" s="29">
        <f>IF(G294=0,"- - -",G288/G294*100)</f>
        <v>2.9921834936520022</v>
      </c>
    </row>
    <row r="289" spans="1:8" x14ac:dyDescent="0.3">
      <c r="A289" s="52" t="s">
        <v>61</v>
      </c>
      <c r="B289" s="144" t="s">
        <v>144</v>
      </c>
      <c r="C289" s="9">
        <v>12</v>
      </c>
      <c r="D289" s="3">
        <f>IF(C294=0,"- - -",C289/C294*100)</f>
        <v>1.9704433497536946</v>
      </c>
      <c r="E289" s="2">
        <v>1835</v>
      </c>
      <c r="F289" s="3">
        <f>IF(E294=0,"- - -",E289/E294*100)</f>
        <v>1.4325529107757644</v>
      </c>
      <c r="G289" s="26">
        <f t="shared" si="45"/>
        <v>1847</v>
      </c>
      <c r="H289" s="29">
        <f>IF(G294=0,"- - -",G289/G294*100)</f>
        <v>1.4350981336731363</v>
      </c>
    </row>
    <row r="290" spans="1:8" x14ac:dyDescent="0.3">
      <c r="A290" s="52" t="s">
        <v>62</v>
      </c>
      <c r="B290" s="144" t="s">
        <v>146</v>
      </c>
      <c r="C290" s="9">
        <v>45</v>
      </c>
      <c r="D290" s="3">
        <f>IF(C294=0,"- - -",C290/C294*100)</f>
        <v>7.389162561576355</v>
      </c>
      <c r="E290" s="2">
        <v>6115</v>
      </c>
      <c r="F290" s="3">
        <f>IF(E294=0,"- - -",E290/E294*100)</f>
        <v>4.7738752312772759</v>
      </c>
      <c r="G290" s="26">
        <f t="shared" si="45"/>
        <v>6160</v>
      </c>
      <c r="H290" s="29">
        <f>IF(G294=0,"- - -",G290/G294*100)</f>
        <v>4.7862504079190691</v>
      </c>
    </row>
    <row r="291" spans="1:8" x14ac:dyDescent="0.3">
      <c r="A291" s="53" t="s">
        <v>63</v>
      </c>
      <c r="B291" s="145" t="s">
        <v>148</v>
      </c>
      <c r="C291" s="10">
        <v>1</v>
      </c>
      <c r="D291" s="7">
        <f>IF(C294=0,"- - -",C291/C294*100)</f>
        <v>0.16420361247947454</v>
      </c>
      <c r="E291" s="6">
        <v>774</v>
      </c>
      <c r="F291" s="7">
        <f>IF(E294=0,"- - -",E291/E294*100)</f>
        <v>0.60424847571686191</v>
      </c>
      <c r="G291" s="26">
        <f t="shared" si="45"/>
        <v>775</v>
      </c>
      <c r="H291" s="29">
        <f>IF(G294=0,"- - -",G291/G294*100)</f>
        <v>0.60216624450280498</v>
      </c>
    </row>
    <row r="292" spans="1:8" x14ac:dyDescent="0.3">
      <c r="A292" s="53" t="s">
        <v>64</v>
      </c>
      <c r="B292" s="145" t="s">
        <v>150</v>
      </c>
      <c r="C292" s="10">
        <v>15</v>
      </c>
      <c r="D292" s="7">
        <f>IF(C294=0,"- - -",C292/C294*100)</f>
        <v>2.4630541871921183</v>
      </c>
      <c r="E292" s="6">
        <v>1983</v>
      </c>
      <c r="F292" s="7">
        <f>IF(E294=0,"- - -",E292/E294*100)</f>
        <v>1.5480939629800223</v>
      </c>
      <c r="G292" s="26">
        <f t="shared" si="45"/>
        <v>1998</v>
      </c>
      <c r="H292" s="29">
        <f>IF(G294=0,"- - -",G292/G294*100)</f>
        <v>1.5524234277633604</v>
      </c>
    </row>
    <row r="293" spans="1:8" ht="15" thickBot="1" x14ac:dyDescent="0.35">
      <c r="A293" s="54" t="s">
        <v>65</v>
      </c>
      <c r="B293" s="145" t="s">
        <v>152</v>
      </c>
      <c r="C293" s="10">
        <v>0</v>
      </c>
      <c r="D293" s="7">
        <f>IF(C294=0,"- - -",C293/C294*100)</f>
        <v>0</v>
      </c>
      <c r="E293" s="6">
        <v>30</v>
      </c>
      <c r="F293" s="7">
        <f>IF(E294=0,"- - -",E293/E294*100)</f>
        <v>2.3420483554917132E-2</v>
      </c>
      <c r="G293" s="26">
        <f t="shared" si="45"/>
        <v>30</v>
      </c>
      <c r="H293" s="29">
        <f>IF(G294=0,"- - -",G293/G294*100)</f>
        <v>2.3309661077527934E-2</v>
      </c>
    </row>
    <row r="294" spans="1:8" x14ac:dyDescent="0.3">
      <c r="A294" s="161" t="s">
        <v>153</v>
      </c>
      <c r="B294" s="162"/>
      <c r="C294" s="14">
        <f>SUM(C281:C293)</f>
        <v>609</v>
      </c>
      <c r="D294" s="15">
        <f>IF(C294=0,"- - -",C294/C294*100)</f>
        <v>100</v>
      </c>
      <c r="E294" s="16">
        <f>SUM(E281:E293)</f>
        <v>128093</v>
      </c>
      <c r="F294" s="15">
        <f>IF(E294=0,"- - -",E294/E294*100)</f>
        <v>100</v>
      </c>
      <c r="G294" s="22">
        <f>SUM(G281:G293)</f>
        <v>128702</v>
      </c>
      <c r="H294" s="23">
        <f>IF(G294=0,"- - -",G294/G294*100)</f>
        <v>100</v>
      </c>
    </row>
    <row r="295" spans="1:8" ht="15" thickBot="1" x14ac:dyDescent="0.35">
      <c r="A295" s="163" t="s">
        <v>322</v>
      </c>
      <c r="B295" s="164"/>
      <c r="C295" s="18">
        <f>IF($G294=0,"- - -",C294/$G294*100)</f>
        <v>0.47318611987381703</v>
      </c>
      <c r="D295" s="19"/>
      <c r="E295" s="20">
        <f>IF($G294=0,"- - -",E294/$G294*100)</f>
        <v>99.526813880126184</v>
      </c>
      <c r="F295" s="19"/>
      <c r="G295" s="24">
        <f>IF($G294=0,"- - -",G294/$G294*100)</f>
        <v>100</v>
      </c>
      <c r="H295" s="25"/>
    </row>
  </sheetData>
  <sheetProtection sheet="1" objects="1" scenarios="1"/>
  <mergeCells count="49">
    <mergeCell ref="A128:E128"/>
    <mergeCell ref="A212:E212"/>
    <mergeCell ref="A254:E254"/>
    <mergeCell ref="A1:B1"/>
    <mergeCell ref="A69:B70"/>
    <mergeCell ref="A84:B84"/>
    <mergeCell ref="A85:B85"/>
    <mergeCell ref="A105:B105"/>
    <mergeCell ref="A106:B106"/>
    <mergeCell ref="A111:B112"/>
    <mergeCell ref="A126:B126"/>
    <mergeCell ref="A127:B127"/>
    <mergeCell ref="A132:B133"/>
    <mergeCell ref="A147:B147"/>
    <mergeCell ref="A195:B196"/>
    <mergeCell ref="A210:B210"/>
    <mergeCell ref="A43:B43"/>
    <mergeCell ref="A48:B49"/>
    <mergeCell ref="A63:B63"/>
    <mergeCell ref="A64:B64"/>
    <mergeCell ref="A27:B28"/>
    <mergeCell ref="K1:P1"/>
    <mergeCell ref="A211:B211"/>
    <mergeCell ref="A148:B148"/>
    <mergeCell ref="A153:B154"/>
    <mergeCell ref="A168:B168"/>
    <mergeCell ref="A169:B169"/>
    <mergeCell ref="A174:B175"/>
    <mergeCell ref="A107:C107"/>
    <mergeCell ref="A170:E170"/>
    <mergeCell ref="A189:B189"/>
    <mergeCell ref="A190:B190"/>
    <mergeCell ref="A90:B91"/>
    <mergeCell ref="A6:B7"/>
    <mergeCell ref="A21:B21"/>
    <mergeCell ref="A22:B22"/>
    <mergeCell ref="A42:B42"/>
    <mergeCell ref="A294:B294"/>
    <mergeCell ref="A295:B295"/>
    <mergeCell ref="A237:B238"/>
    <mergeCell ref="A252:B252"/>
    <mergeCell ref="A253:B253"/>
    <mergeCell ref="A258:B259"/>
    <mergeCell ref="A273:B273"/>
    <mergeCell ref="A216:B217"/>
    <mergeCell ref="A231:B231"/>
    <mergeCell ref="A232:B232"/>
    <mergeCell ref="A274:B274"/>
    <mergeCell ref="A279:B280"/>
  </mergeCells>
  <hyperlinks>
    <hyperlink ref="A1:B1" location="Index!B5" display="Index (klikken)"/>
    <hyperlink ref="K1" location="'GR enkelvoudig'!K4" display="Grafiek: verdeling van de nationaliteit van de moeder"/>
    <hyperlink ref="A128:D128" location="'GR Nationalité'!B64" display="Graphique: poids de naissance et nationalité de la mère"/>
    <hyperlink ref="A254:D254" location="'GR Nationalité'!B148" display="Graphique: anesthésie péridurale et nationalité de la mère"/>
    <hyperlink ref="A128:E128" location="'GR Nationalité'!B64" display="Graphique : poids de naissance et nationalité de la mère"/>
    <hyperlink ref="A170:D170" location="'GR Nationalité'!B92" display="Graphique : grossesse multiple et nationalité de la mère"/>
    <hyperlink ref="A212:E212" location="'GR Nationalité'!B120" display="Graphique : mode d'accouchement et nationalité de la mère"/>
    <hyperlink ref="A254:E254" location="'GR Nationalité'!B148" display="Graphique : anesthésie péridurale et nationalité de la mère"/>
    <hyperlink ref="A107:C107" location="'GR Nationalité'!B36" display="Graphique : âge de la mère par nationalité"/>
    <hyperlink ref="A170:E170" location="'GR Nationalité'!B92" display="Graphique : grossesse multiple selon la nationalité de la mère"/>
    <hyperlink ref="K1:P1" location="'GR simples'!K4" display="Graphique : distribution des accouchements par nationalité de la mère"/>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dimension ref="A1:AF281"/>
  <sheetViews>
    <sheetView showGridLines="0" zoomScale="90" zoomScaleNormal="90" workbookViewId="0">
      <pane ySplit="2" topLeftCell="A3" activePane="bottomLeft" state="frozen"/>
      <selection activeCell="H1" sqref="H1:M1"/>
      <selection pane="bottomLeft" activeCell="A3" sqref="A3"/>
    </sheetView>
  </sheetViews>
  <sheetFormatPr baseColWidth="10" defaultRowHeight="14.4" x14ac:dyDescent="0.3"/>
  <cols>
    <col min="1" max="1" width="6.33203125" customWidth="1"/>
    <col min="2" max="2" width="16.6640625" customWidth="1"/>
    <col min="3" max="52" width="9.77734375" customWidth="1"/>
  </cols>
  <sheetData>
    <row r="1" spans="1:17" ht="18" x14ac:dyDescent="0.35">
      <c r="A1" s="167" t="s">
        <v>114</v>
      </c>
      <c r="B1" s="167"/>
      <c r="C1" s="56" t="s">
        <v>406</v>
      </c>
      <c r="D1" s="57"/>
      <c r="E1" s="57"/>
      <c r="F1" s="57"/>
      <c r="G1" s="57"/>
      <c r="H1" s="58"/>
      <c r="I1" s="117"/>
      <c r="K1" s="154" t="s">
        <v>602</v>
      </c>
      <c r="L1" s="154"/>
      <c r="M1" s="154"/>
      <c r="N1" s="154"/>
      <c r="O1" s="154"/>
      <c r="P1" s="154"/>
      <c r="Q1" s="137"/>
    </row>
    <row r="2" spans="1:17" ht="14.4" customHeight="1" x14ac:dyDescent="0.3"/>
    <row r="3" spans="1:17" x14ac:dyDescent="0.3">
      <c r="C3" s="64"/>
    </row>
    <row r="4" spans="1:17" x14ac:dyDescent="0.3">
      <c r="A4" s="1" t="s">
        <v>367</v>
      </c>
      <c r="J4" s="48"/>
      <c r="L4" s="48"/>
    </row>
    <row r="5" spans="1:17" ht="15" thickBot="1" x14ac:dyDescent="0.35"/>
    <row r="6" spans="1:17" x14ac:dyDescent="0.3">
      <c r="A6" s="157" t="s">
        <v>407</v>
      </c>
      <c r="B6" s="158"/>
      <c r="C6" s="32" t="s">
        <v>377</v>
      </c>
      <c r="D6" s="33"/>
      <c r="E6" s="33" t="s">
        <v>378</v>
      </c>
      <c r="F6" s="33"/>
      <c r="G6" s="33" t="s">
        <v>379</v>
      </c>
      <c r="H6" s="33"/>
      <c r="I6" s="35" t="s">
        <v>153</v>
      </c>
      <c r="J6" s="36"/>
    </row>
    <row r="7" spans="1:17" ht="15" thickBot="1" x14ac:dyDescent="0.35">
      <c r="A7" s="159"/>
      <c r="B7" s="160"/>
      <c r="C7" s="37" t="s">
        <v>154</v>
      </c>
      <c r="D7" s="38" t="s">
        <v>0</v>
      </c>
      <c r="E7" s="39" t="s">
        <v>154</v>
      </c>
      <c r="F7" s="38" t="s">
        <v>0</v>
      </c>
      <c r="G7" s="39" t="s">
        <v>154</v>
      </c>
      <c r="H7" s="38" t="s">
        <v>0</v>
      </c>
      <c r="I7" s="41" t="s">
        <v>154</v>
      </c>
      <c r="J7" s="42" t="s">
        <v>0</v>
      </c>
    </row>
    <row r="8" spans="1:17" x14ac:dyDescent="0.3">
      <c r="A8" s="59">
        <v>0</v>
      </c>
      <c r="B8" s="62" t="s">
        <v>186</v>
      </c>
      <c r="C8" s="8">
        <v>477</v>
      </c>
      <c r="D8" s="5">
        <f>IF(C20=0,"- - -",C8/C20*100)</f>
        <v>0.73065375896084805</v>
      </c>
      <c r="E8" s="4">
        <v>51</v>
      </c>
      <c r="F8" s="5">
        <f>IF(E20=0,"- - -",E8/E20*100)</f>
        <v>0.20271881707607919</v>
      </c>
      <c r="G8" s="4">
        <v>67</v>
      </c>
      <c r="H8" s="5">
        <f>IF(G20=0,"- - -",G8/G20*100)</f>
        <v>0.18602843180808529</v>
      </c>
      <c r="I8" s="26">
        <f>C8+E8+G8</f>
        <v>595</v>
      </c>
      <c r="J8" s="27">
        <f>IF(I20=0,"- - -",I8/I20*100)</f>
        <v>0.47051194863116608</v>
      </c>
    </row>
    <row r="9" spans="1:17" x14ac:dyDescent="0.3">
      <c r="A9" s="60">
        <v>1</v>
      </c>
      <c r="B9" s="62" t="s">
        <v>186</v>
      </c>
      <c r="C9" s="9">
        <v>1717</v>
      </c>
      <c r="D9" s="3">
        <f>IF(C20=0,"- - -",C9/C20*100)</f>
        <v>2.6300471784817105</v>
      </c>
      <c r="E9" s="2">
        <v>254</v>
      </c>
      <c r="F9" s="3">
        <f>IF(E20=0,"- - -",E9/E20*100)</f>
        <v>1.0096192066141982</v>
      </c>
      <c r="G9" s="2">
        <v>265</v>
      </c>
      <c r="H9" s="3">
        <f>IF(G20=0,"- - -",G9/G20*100)</f>
        <v>0.73578409595735228</v>
      </c>
      <c r="I9" s="26">
        <f t="shared" ref="I9:I19" si="0">C9+E9+G9</f>
        <v>2236</v>
      </c>
      <c r="J9" s="29">
        <f>IF(I20=0,"- - -",I9/I20*100)</f>
        <v>1.7681759951920797</v>
      </c>
    </row>
    <row r="10" spans="1:17" x14ac:dyDescent="0.3">
      <c r="A10" s="60">
        <v>2</v>
      </c>
      <c r="B10" s="62" t="s">
        <v>183</v>
      </c>
      <c r="C10" s="9">
        <v>2849</v>
      </c>
      <c r="D10" s="3">
        <f>IF(C20=0,"- - -",C10/C20*100)</f>
        <v>4.3640095582378535</v>
      </c>
      <c r="E10" s="2">
        <v>704</v>
      </c>
      <c r="F10" s="3">
        <f>IF(E20=0,"- - -",E10/E20*100)</f>
        <v>2.7983146514031323</v>
      </c>
      <c r="G10" s="2">
        <v>692</v>
      </c>
      <c r="H10" s="3">
        <f>IF(G20=0,"- - -",G10/G20*100)</f>
        <v>1.9213682807641046</v>
      </c>
      <c r="I10" s="26">
        <f t="shared" si="0"/>
        <v>4245</v>
      </c>
      <c r="J10" s="29">
        <f>IF(I20=0,"- - -",I10/I20*100)</f>
        <v>3.3568457511584873</v>
      </c>
    </row>
    <row r="11" spans="1:17" x14ac:dyDescent="0.3">
      <c r="A11" s="60">
        <v>3</v>
      </c>
      <c r="B11" s="62" t="s">
        <v>183</v>
      </c>
      <c r="C11" s="9">
        <v>7599</v>
      </c>
      <c r="D11" s="3">
        <f>IF(C20=0,"- - -",C11/C20*100)</f>
        <v>11.639911770112125</v>
      </c>
      <c r="E11" s="2">
        <v>4720</v>
      </c>
      <c r="F11" s="3">
        <f>IF(E20=0,"- - -",E11/E20*100)</f>
        <v>18.76142777645282</v>
      </c>
      <c r="G11" s="2">
        <v>4798</v>
      </c>
      <c r="H11" s="3">
        <f>IF(G20=0,"- - -",G11/G20*100)</f>
        <v>13.321856952465572</v>
      </c>
      <c r="I11" s="26">
        <f t="shared" si="0"/>
        <v>17117</v>
      </c>
      <c r="J11" s="29">
        <f>IF(I20=0,"- - -",I11/I20*100)</f>
        <v>13.535719369276755</v>
      </c>
    </row>
    <row r="12" spans="1:17" x14ac:dyDescent="0.3">
      <c r="A12" s="60">
        <v>4</v>
      </c>
      <c r="B12" s="62" t="s">
        <v>183</v>
      </c>
      <c r="C12" s="9">
        <v>21631</v>
      </c>
      <c r="D12" s="3">
        <f>IF(C20=0,"- - -",C12/C20*100)</f>
        <v>33.133692788432079</v>
      </c>
      <c r="E12" s="2">
        <v>8593</v>
      </c>
      <c r="F12" s="3">
        <f>IF(E20=0,"- - -",E12/E20*100)</f>
        <v>34.156133237936245</v>
      </c>
      <c r="G12" s="2">
        <v>11982</v>
      </c>
      <c r="H12" s="3">
        <f>IF(G20=0,"- - -",G12/G20*100)</f>
        <v>33.268547312305643</v>
      </c>
      <c r="I12" s="26">
        <f t="shared" si="0"/>
        <v>42206</v>
      </c>
      <c r="J12" s="29">
        <f>IF(I20=0,"- - -",I12/I20*100)</f>
        <v>33.375508073826879</v>
      </c>
    </row>
    <row r="13" spans="1:17" x14ac:dyDescent="0.3">
      <c r="A13" s="60">
        <v>5</v>
      </c>
      <c r="B13" s="62" t="s">
        <v>183</v>
      </c>
      <c r="C13" s="9">
        <v>17209</v>
      </c>
      <c r="D13" s="3">
        <f>IF(C20=0,"- - -",C13/C20*100)</f>
        <v>26.360210771398812</v>
      </c>
      <c r="E13" s="2">
        <v>5979</v>
      </c>
      <c r="F13" s="3">
        <f>IF(E20=0,"- - -",E13/E20*100)</f>
        <v>23.765800143095635</v>
      </c>
      <c r="G13" s="2">
        <v>10422</v>
      </c>
      <c r="H13" s="3">
        <f>IF(G20=0,"- - -",G13/G20*100)</f>
        <v>28.937139049311416</v>
      </c>
      <c r="I13" s="26">
        <f t="shared" si="0"/>
        <v>33610</v>
      </c>
      <c r="J13" s="29">
        <f>IF(I20=0,"- - -",I13/I20*100)</f>
        <v>26.577994274778977</v>
      </c>
    </row>
    <row r="14" spans="1:17" x14ac:dyDescent="0.3">
      <c r="A14" s="60">
        <v>6</v>
      </c>
      <c r="B14" s="62" t="s">
        <v>183</v>
      </c>
      <c r="C14" s="9">
        <v>7970</v>
      </c>
      <c r="D14" s="3">
        <f>IF(C20=0,"- - -",C14/C20*100)</f>
        <v>12.208198027081673</v>
      </c>
      <c r="E14" s="2">
        <v>2531</v>
      </c>
      <c r="F14" s="3">
        <f>IF(E20=0,"- - -",E14/E20*100)</f>
        <v>10.060418157246204</v>
      </c>
      <c r="G14" s="2">
        <v>4336</v>
      </c>
      <c r="H14" s="3">
        <f>IF(G20=0,"- - -",G14/G20*100)</f>
        <v>12.039093736117282</v>
      </c>
      <c r="I14" s="26">
        <f t="shared" si="0"/>
        <v>14837</v>
      </c>
      <c r="J14" s="29">
        <f>IF(I20=0,"- - -",I14/I20*100)</f>
        <v>11.732749213177497</v>
      </c>
    </row>
    <row r="15" spans="1:17" x14ac:dyDescent="0.3">
      <c r="A15" s="60">
        <v>7</v>
      </c>
      <c r="B15" s="62" t="s">
        <v>183</v>
      </c>
      <c r="C15" s="9">
        <v>3303</v>
      </c>
      <c r="D15" s="3">
        <f>IF(C20=0,"- - -",C15/C20*100)</f>
        <v>5.059432632804362</v>
      </c>
      <c r="E15" s="2">
        <v>982</v>
      </c>
      <c r="F15" s="3">
        <f>IF(E20=0,"- - -",E15/E20*100)</f>
        <v>3.9033309484060736</v>
      </c>
      <c r="G15" s="2">
        <v>1653</v>
      </c>
      <c r="H15" s="3">
        <f>IF(G20=0,"- - -",G15/G20*100)</f>
        <v>4.5896268325188805</v>
      </c>
      <c r="I15" s="26">
        <f t="shared" si="0"/>
        <v>5938</v>
      </c>
      <c r="J15" s="29">
        <f>IF(I20=0,"- - -",I15/I20*100)</f>
        <v>4.6956301697006122</v>
      </c>
    </row>
    <row r="16" spans="1:17" ht="15.6" customHeight="1" x14ac:dyDescent="0.3">
      <c r="A16" s="60">
        <v>8</v>
      </c>
      <c r="B16" s="62" t="s">
        <v>183</v>
      </c>
      <c r="C16" s="9">
        <v>1082</v>
      </c>
      <c r="D16" s="3">
        <f>IF(C20=0,"- - -",C16/C20*100)</f>
        <v>1.6573739354206238</v>
      </c>
      <c r="E16" s="2">
        <v>414</v>
      </c>
      <c r="F16" s="3">
        <f>IF(E20=0,"- - -",E16/E20*100)</f>
        <v>1.6455998092058195</v>
      </c>
      <c r="G16" s="2">
        <v>587</v>
      </c>
      <c r="H16" s="3">
        <f>IF(G20=0,"- - -",G16/G20*100)</f>
        <v>1.6298311861394934</v>
      </c>
      <c r="I16" s="26">
        <f t="shared" si="0"/>
        <v>2083</v>
      </c>
      <c r="J16" s="29">
        <f>IF(I20=0,"- - -",I16/I20*100)</f>
        <v>1.6471872084012085</v>
      </c>
    </row>
    <row r="17" spans="1:26" x14ac:dyDescent="0.3">
      <c r="A17" s="60">
        <v>9</v>
      </c>
      <c r="B17" s="62" t="s">
        <v>183</v>
      </c>
      <c r="C17" s="9">
        <v>385</v>
      </c>
      <c r="D17" s="3">
        <f>IF(C20=0,"- - -",C17/C20*100)</f>
        <v>0.58973102138349365</v>
      </c>
      <c r="E17" s="2">
        <v>213</v>
      </c>
      <c r="F17" s="3">
        <f>IF(E20=0,"- - -",E17/E20*100)</f>
        <v>0.84664917720009536</v>
      </c>
      <c r="G17" s="2">
        <v>306</v>
      </c>
      <c r="H17" s="3">
        <f>IF(G20=0,"- - -",G17/G20*100)</f>
        <v>0.84962239004886719</v>
      </c>
      <c r="I17" s="26">
        <f t="shared" si="0"/>
        <v>904</v>
      </c>
      <c r="J17" s="29">
        <f>IF(I20=0,"- - -",I17/I20*100)</f>
        <v>0.71486185136567082</v>
      </c>
    </row>
    <row r="18" spans="1:26" x14ac:dyDescent="0.3">
      <c r="A18" s="61">
        <v>10</v>
      </c>
      <c r="B18" s="62" t="s">
        <v>183</v>
      </c>
      <c r="C18" s="10">
        <v>222</v>
      </c>
      <c r="D18" s="7">
        <f>IF(C20=0,"- - -",C18/C20*100)</f>
        <v>0.34005269284970285</v>
      </c>
      <c r="E18" s="6">
        <v>143</v>
      </c>
      <c r="F18" s="7">
        <f>IF(E20=0,"- - -",E18/E20*100)</f>
        <v>0.56840766356626127</v>
      </c>
      <c r="G18" s="6">
        <v>185</v>
      </c>
      <c r="H18" s="7">
        <f>IF(G20=0,"- - -",G18/G20*100)</f>
        <v>0.51366059529098174</v>
      </c>
      <c r="I18" s="26">
        <f t="shared" si="0"/>
        <v>550</v>
      </c>
      <c r="J18" s="29">
        <f>IF(I20=0,"- - -",I18/I20*100)</f>
        <v>0.43492701133973338</v>
      </c>
    </row>
    <row r="19" spans="1:26" ht="15" thickBot="1" x14ac:dyDescent="0.35">
      <c r="A19" s="61" t="s">
        <v>12</v>
      </c>
      <c r="B19" s="62" t="s">
        <v>183</v>
      </c>
      <c r="C19" s="10">
        <v>840</v>
      </c>
      <c r="D19" s="7">
        <f>IF(C20=0,"- - -",C19/C20*100)</f>
        <v>1.2866858648367134</v>
      </c>
      <c r="E19" s="6">
        <v>574</v>
      </c>
      <c r="F19" s="7">
        <f>IF(E20=0,"- - -",E19/E20*100)</f>
        <v>2.2815804117974405</v>
      </c>
      <c r="G19" s="6">
        <v>723</v>
      </c>
      <c r="H19" s="7">
        <f>IF(G20=0,"- - -",G19/G20*100)</f>
        <v>2.0074411372723233</v>
      </c>
      <c r="I19" s="26">
        <f t="shared" si="0"/>
        <v>2137</v>
      </c>
      <c r="J19" s="29">
        <f>IF(I20=0,"- - -",I19/I20*100)</f>
        <v>1.6898891331509274</v>
      </c>
    </row>
    <row r="20" spans="1:26" x14ac:dyDescent="0.3">
      <c r="A20" s="161" t="s">
        <v>153</v>
      </c>
      <c r="B20" s="162"/>
      <c r="C20" s="14">
        <f>SUM(C8:C19)</f>
        <v>65284</v>
      </c>
      <c r="D20" s="15">
        <f>IF(C20=0,"- - -",C20/C20*100)</f>
        <v>100</v>
      </c>
      <c r="E20" s="16">
        <f>SUM(E8:E19)</f>
        <v>25158</v>
      </c>
      <c r="F20" s="15">
        <f>IF(E20=0,"- - -",E20/E20*100)</f>
        <v>100</v>
      </c>
      <c r="G20" s="16">
        <f>SUM(G8:G19)</f>
        <v>36016</v>
      </c>
      <c r="H20" s="15">
        <f>IF(G20=0,"- - -",G20/G20*100)</f>
        <v>100</v>
      </c>
      <c r="I20" s="22">
        <f>SUM(I8:I19)</f>
        <v>126458</v>
      </c>
      <c r="J20" s="23">
        <f>IF(I20=0,"- - -",I20/I20*100)</f>
        <v>100</v>
      </c>
    </row>
    <row r="21" spans="1:26" ht="15" thickBot="1" x14ac:dyDescent="0.35">
      <c r="A21" s="163" t="s">
        <v>376</v>
      </c>
      <c r="B21" s="164"/>
      <c r="C21" s="18">
        <f>IF($I20=0,"- - -",C20/$I20*100)</f>
        <v>51.625045469642096</v>
      </c>
      <c r="D21" s="19"/>
      <c r="E21" s="20">
        <f>IF($I20=0,"- - -",E20/$I20*100)</f>
        <v>19.894352275063657</v>
      </c>
      <c r="F21" s="19"/>
      <c r="G21" s="20">
        <f>IF($I20=0,"- - -",G20/$I20*100)</f>
        <v>28.480602255294247</v>
      </c>
      <c r="H21" s="19"/>
      <c r="I21" s="24">
        <f>IF($I20=0,"- - -",I20/$I20*100)</f>
        <v>100</v>
      </c>
      <c r="J21" s="25"/>
    </row>
    <row r="24" spans="1:26" x14ac:dyDescent="0.3">
      <c r="A24" s="1" t="s">
        <v>168</v>
      </c>
      <c r="J24" s="48"/>
      <c r="L24" s="48"/>
    </row>
    <row r="25" spans="1:26" ht="15" thickBot="1" x14ac:dyDescent="0.35"/>
    <row r="26" spans="1:26" ht="14.4" customHeight="1" x14ac:dyDescent="0.3">
      <c r="A26" s="157" t="s">
        <v>407</v>
      </c>
      <c r="B26" s="158"/>
      <c r="C26" s="82" t="s">
        <v>155</v>
      </c>
      <c r="D26" s="32"/>
      <c r="E26" s="34" t="s">
        <v>156</v>
      </c>
      <c r="F26" s="32"/>
      <c r="G26" s="34" t="s">
        <v>157</v>
      </c>
      <c r="H26" s="32"/>
      <c r="I26" s="34" t="s">
        <v>158</v>
      </c>
      <c r="J26" s="32"/>
      <c r="K26" s="34" t="s">
        <v>159</v>
      </c>
      <c r="L26" s="32"/>
      <c r="M26" s="34" t="s">
        <v>378</v>
      </c>
      <c r="N26" s="32"/>
      <c r="O26" s="34" t="s">
        <v>161</v>
      </c>
      <c r="P26" s="32"/>
      <c r="Q26" s="34" t="s">
        <v>162</v>
      </c>
      <c r="R26" s="32"/>
      <c r="S26" s="34" t="s">
        <v>163</v>
      </c>
      <c r="T26" s="32"/>
      <c r="U26" s="34" t="s">
        <v>164</v>
      </c>
      <c r="V26" s="32"/>
      <c r="W26" s="34" t="s">
        <v>138</v>
      </c>
      <c r="X26" s="83"/>
      <c r="Y26" s="82" t="s">
        <v>131</v>
      </c>
      <c r="Z26" s="36"/>
    </row>
    <row r="27" spans="1:26" ht="15" thickBot="1" x14ac:dyDescent="0.35">
      <c r="A27" s="159"/>
      <c r="B27" s="160"/>
      <c r="C27" s="37" t="s">
        <v>154</v>
      </c>
      <c r="D27" s="38" t="s">
        <v>0</v>
      </c>
      <c r="E27" s="39" t="s">
        <v>154</v>
      </c>
      <c r="F27" s="38" t="s">
        <v>0</v>
      </c>
      <c r="G27" s="39" t="s">
        <v>154</v>
      </c>
      <c r="H27" s="38" t="s">
        <v>0</v>
      </c>
      <c r="I27" s="37" t="s">
        <v>154</v>
      </c>
      <c r="J27" s="38" t="s">
        <v>0</v>
      </c>
      <c r="K27" s="37" t="s">
        <v>154</v>
      </c>
      <c r="L27" s="38" t="s">
        <v>0</v>
      </c>
      <c r="M27" s="37" t="s">
        <v>154</v>
      </c>
      <c r="N27" s="38" t="s">
        <v>0</v>
      </c>
      <c r="O27" s="37" t="s">
        <v>154</v>
      </c>
      <c r="P27" s="38" t="s">
        <v>0</v>
      </c>
      <c r="Q27" s="37" t="s">
        <v>154</v>
      </c>
      <c r="R27" s="38" t="s">
        <v>0</v>
      </c>
      <c r="S27" s="37" t="s">
        <v>154</v>
      </c>
      <c r="T27" s="38" t="s">
        <v>0</v>
      </c>
      <c r="U27" s="37" t="s">
        <v>154</v>
      </c>
      <c r="V27" s="38" t="s">
        <v>0</v>
      </c>
      <c r="W27" s="37" t="s">
        <v>154</v>
      </c>
      <c r="X27" s="38" t="s">
        <v>0</v>
      </c>
      <c r="Y27" s="41" t="s">
        <v>154</v>
      </c>
      <c r="Z27" s="42" t="s">
        <v>0</v>
      </c>
    </row>
    <row r="28" spans="1:26" x14ac:dyDescent="0.3">
      <c r="A28" s="59">
        <v>0</v>
      </c>
      <c r="B28" s="62" t="s">
        <v>186</v>
      </c>
      <c r="C28" s="8">
        <v>88</v>
      </c>
      <c r="D28" s="5">
        <f>IF(C40=0,"- - -",C28/C40*100)</f>
        <v>0.74274139095205938</v>
      </c>
      <c r="E28" s="4">
        <v>88</v>
      </c>
      <c r="F28" s="5">
        <f>IF(E40=0,"- - -",E28/E40*100)</f>
        <v>0.54351182755852012</v>
      </c>
      <c r="G28" s="4">
        <v>239</v>
      </c>
      <c r="H28" s="5">
        <f>IF(G40=0,"- - -",G28/G40*100)</f>
        <v>1.0643983254653959</v>
      </c>
      <c r="I28" s="4">
        <v>48</v>
      </c>
      <c r="J28" s="5">
        <f>IF(I40=0,"- - -",I28/I40*100)</f>
        <v>0.57217785194898085</v>
      </c>
      <c r="K28" s="4">
        <v>14</v>
      </c>
      <c r="L28" s="5">
        <f>IF(K40=0,"- - -",K28/K40*100)</f>
        <v>0.21868166198063108</v>
      </c>
      <c r="M28" s="4">
        <v>51</v>
      </c>
      <c r="N28" s="5">
        <f>IF(M40=0,"- - -",M28/M40*100)</f>
        <v>0.20271881707607919</v>
      </c>
      <c r="O28" s="4">
        <v>16</v>
      </c>
      <c r="P28" s="5">
        <f>IF(O40=0,"- - -",O28/O40*100)</f>
        <v>0.11324226767641021</v>
      </c>
      <c r="Q28" s="4">
        <v>8</v>
      </c>
      <c r="R28" s="5">
        <f>IF(Q40=0,"- - -",Q28/Q40*100)</f>
        <v>0.45740423098913663</v>
      </c>
      <c r="S28" s="4">
        <v>25</v>
      </c>
      <c r="T28" s="5">
        <f>IF(S40=0,"- - -",S28/S40*100)</f>
        <v>0.20338431500162707</v>
      </c>
      <c r="U28" s="4">
        <v>10</v>
      </c>
      <c r="V28" s="5">
        <f>IF(U40=0,"- - -",U28/U40*100)</f>
        <v>0.20173492031470647</v>
      </c>
      <c r="W28" s="4">
        <v>8</v>
      </c>
      <c r="X28" s="5">
        <f>IF(W40=0,"- - -",W28/W40*100)</f>
        <v>0.27691242644513675</v>
      </c>
      <c r="Y28" s="26">
        <f>C28+E28+G28+I28+K28+M28+O28+Q28+S28+U28+W28</f>
        <v>595</v>
      </c>
      <c r="Z28" s="27">
        <f>IF(Y40=0,"- - -",Y28/Y40*100)</f>
        <v>0.47051194863116608</v>
      </c>
    </row>
    <row r="29" spans="1:26" x14ac:dyDescent="0.3">
      <c r="A29" s="60">
        <v>1</v>
      </c>
      <c r="B29" s="62" t="s">
        <v>186</v>
      </c>
      <c r="C29" s="9">
        <v>288</v>
      </c>
      <c r="D29" s="3">
        <f>IF(C40=0,"- - -",C29/C40*100)</f>
        <v>2.4307900067521944</v>
      </c>
      <c r="E29" s="2">
        <v>420</v>
      </c>
      <c r="F29" s="3">
        <f>IF(E40=0,"- - -",E29/E40*100)</f>
        <v>2.5940337224383918</v>
      </c>
      <c r="G29" s="2">
        <v>647</v>
      </c>
      <c r="H29" s="3">
        <f>IF(G40=0,"- - -",G29/G40*100)</f>
        <v>2.8814465128707578</v>
      </c>
      <c r="I29" s="2">
        <v>224</v>
      </c>
      <c r="J29" s="3">
        <f>IF(I40=0,"- - -",I29/I40*100)</f>
        <v>2.6701633090952437</v>
      </c>
      <c r="K29" s="2">
        <v>138</v>
      </c>
      <c r="L29" s="3">
        <f>IF(K40=0,"- - -",K29/K40*100)</f>
        <v>2.1555763823805063</v>
      </c>
      <c r="M29" s="2">
        <v>254</v>
      </c>
      <c r="N29" s="3">
        <f>IF(M40=0,"- - -",M29/M40*100)</f>
        <v>1.0096192066141982</v>
      </c>
      <c r="O29" s="2">
        <v>103</v>
      </c>
      <c r="P29" s="3">
        <f>IF(O40=0,"- - -",O29/O40*100)</f>
        <v>0.72899709816689084</v>
      </c>
      <c r="Q29" s="2">
        <v>31</v>
      </c>
      <c r="R29" s="3">
        <f>IF(Q40=0,"- - -",Q29/Q40*100)</f>
        <v>1.7724413950829045</v>
      </c>
      <c r="S29" s="2">
        <v>69</v>
      </c>
      <c r="T29" s="3">
        <f>IF(S40=0,"- - -",S29/S40*100)</f>
        <v>0.56134070940449077</v>
      </c>
      <c r="U29" s="2">
        <v>39</v>
      </c>
      <c r="V29" s="3">
        <f>IF(U40=0,"- - -",U29/U40*100)</f>
        <v>0.78676618922735531</v>
      </c>
      <c r="W29" s="2">
        <v>23</v>
      </c>
      <c r="X29" s="3">
        <f>IF(W40=0,"- - -",W29/W40*100)</f>
        <v>0.79612322602976815</v>
      </c>
      <c r="Y29" s="26">
        <f t="shared" ref="Y29:Y39" si="1">C29+E29+G29+I29+K29+M29+O29+Q29+S29+U29+W29</f>
        <v>2236</v>
      </c>
      <c r="Z29" s="29">
        <f>IF(Y40=0,"- - -",Y29/Y40*100)</f>
        <v>1.7681759951920797</v>
      </c>
    </row>
    <row r="30" spans="1:26" x14ac:dyDescent="0.3">
      <c r="A30" s="60">
        <v>2</v>
      </c>
      <c r="B30" s="62" t="s">
        <v>183</v>
      </c>
      <c r="C30" s="9">
        <v>389</v>
      </c>
      <c r="D30" s="3">
        <f>IF(C40=0,"- - -",C30/C40*100)</f>
        <v>3.2832545577312624</v>
      </c>
      <c r="E30" s="2">
        <v>864</v>
      </c>
      <c r="F30" s="3">
        <f>IF(E40=0,"- - -",E30/E40*100)</f>
        <v>5.336297943301834</v>
      </c>
      <c r="G30" s="2">
        <v>1040</v>
      </c>
      <c r="H30" s="3">
        <f>IF(G40=0,"- - -",G30/G40*100)</f>
        <v>4.6316914580920994</v>
      </c>
      <c r="I30" s="2">
        <v>339</v>
      </c>
      <c r="J30" s="3">
        <f>IF(I40=0,"- - -",I30/I40*100)</f>
        <v>4.0410060793896774</v>
      </c>
      <c r="K30" s="2">
        <v>217</v>
      </c>
      <c r="L30" s="3">
        <f>IF(K40=0,"- - -",K30/K40*100)</f>
        <v>3.3895657606997815</v>
      </c>
      <c r="M30" s="2">
        <v>704</v>
      </c>
      <c r="N30" s="3">
        <f>IF(M40=0,"- - -",M30/M40*100)</f>
        <v>2.7983146514031323</v>
      </c>
      <c r="O30" s="2">
        <v>295</v>
      </c>
      <c r="P30" s="3">
        <f>IF(O40=0,"- - -",O30/O40*100)</f>
        <v>2.0879043102838133</v>
      </c>
      <c r="Q30" s="2">
        <v>70</v>
      </c>
      <c r="R30" s="3">
        <f>IF(Q40=0,"- - -",Q30/Q40*100)</f>
        <v>4.0022870211549453</v>
      </c>
      <c r="S30" s="2">
        <v>171</v>
      </c>
      <c r="T30" s="3">
        <f>IF(S40=0,"- - -",S30/S40*100)</f>
        <v>1.3911487146111292</v>
      </c>
      <c r="U30" s="2">
        <v>80</v>
      </c>
      <c r="V30" s="3">
        <f>IF(U40=0,"- - -",U30/U40*100)</f>
        <v>1.6138793625176517</v>
      </c>
      <c r="W30" s="2">
        <v>76</v>
      </c>
      <c r="X30" s="3">
        <f>IF(W40=0,"- - -",W30/W40*100)</f>
        <v>2.630668051228799</v>
      </c>
      <c r="Y30" s="26">
        <f t="shared" si="1"/>
        <v>4245</v>
      </c>
      <c r="Z30" s="29">
        <f>IF(Y40=0,"- - -",Y30/Y40*100)</f>
        <v>3.3568457511584873</v>
      </c>
    </row>
    <row r="31" spans="1:26" x14ac:dyDescent="0.3">
      <c r="A31" s="60">
        <v>3</v>
      </c>
      <c r="B31" s="62" t="s">
        <v>183</v>
      </c>
      <c r="C31" s="9">
        <v>837</v>
      </c>
      <c r="D31" s="3">
        <f>IF(C40=0,"- - -",C31/C40*100)</f>
        <v>7.0644834571235648</v>
      </c>
      <c r="E31" s="2">
        <v>2514</v>
      </c>
      <c r="F31" s="3">
        <f>IF(E40=0,"- - -",E31/E40*100)</f>
        <v>15.527144710024087</v>
      </c>
      <c r="G31" s="2">
        <v>2744</v>
      </c>
      <c r="H31" s="3">
        <f>IF(G40=0,"- - -",G31/G40*100)</f>
        <v>12.220539770196845</v>
      </c>
      <c r="I31" s="2">
        <v>948</v>
      </c>
      <c r="J31" s="3">
        <f>IF(I40=0,"- - -",I31/I40*100)</f>
        <v>11.30051257599237</v>
      </c>
      <c r="K31" s="2">
        <v>556</v>
      </c>
      <c r="L31" s="3">
        <f>IF(K40=0,"- - -",K31/K40*100)</f>
        <v>8.6847860043736329</v>
      </c>
      <c r="M31" s="2">
        <v>4720</v>
      </c>
      <c r="N31" s="3">
        <f>IF(M40=0,"- - -",M31/M40*100)</f>
        <v>18.76142777645282</v>
      </c>
      <c r="O31" s="2">
        <v>1712</v>
      </c>
      <c r="P31" s="3">
        <f>IF(O40=0,"- - -",O31/O40*100)</f>
        <v>12.116922641375893</v>
      </c>
      <c r="Q31" s="2">
        <v>536</v>
      </c>
      <c r="R31" s="3">
        <f>IF(Q40=0,"- - -",Q31/Q40*100)</f>
        <v>30.646083476272157</v>
      </c>
      <c r="S31" s="2">
        <v>1125</v>
      </c>
      <c r="T31" s="3">
        <f>IF(S40=0,"- - -",S31/S40*100)</f>
        <v>9.1522941750732176</v>
      </c>
      <c r="U31" s="2">
        <v>640</v>
      </c>
      <c r="V31" s="3">
        <f>IF(U40=0,"- - -",U31/U40*100)</f>
        <v>12.911034900141214</v>
      </c>
      <c r="W31" s="2">
        <v>785</v>
      </c>
      <c r="X31" s="3">
        <f>IF(W40=0,"- - -",W31/W40*100)</f>
        <v>27.172031844929041</v>
      </c>
      <c r="Y31" s="26">
        <f t="shared" si="1"/>
        <v>17117</v>
      </c>
      <c r="Z31" s="29">
        <f>IF(Y40=0,"- - -",Y31/Y40*100)</f>
        <v>13.535719369276755</v>
      </c>
    </row>
    <row r="32" spans="1:26" x14ac:dyDescent="0.3">
      <c r="A32" s="60">
        <v>4</v>
      </c>
      <c r="B32" s="62" t="s">
        <v>183</v>
      </c>
      <c r="C32" s="9">
        <v>2980</v>
      </c>
      <c r="D32" s="3">
        <f>IF(C40=0,"- - -",C32/C40*100)</f>
        <v>25.151924375422013</v>
      </c>
      <c r="E32" s="2">
        <v>5781</v>
      </c>
      <c r="F32" s="3">
        <f>IF(E40=0,"- - -",E32/E40*100)</f>
        <v>35.70502130813415</v>
      </c>
      <c r="G32" s="2">
        <v>8074</v>
      </c>
      <c r="H32" s="3">
        <f>IF(G40=0,"- - -",G32/G40*100)</f>
        <v>35.957958492918856</v>
      </c>
      <c r="I32" s="2">
        <v>2917</v>
      </c>
      <c r="J32" s="3">
        <f>IF(I40=0,"- - -",I32/I40*100)</f>
        <v>34.77172487781619</v>
      </c>
      <c r="K32" s="2">
        <v>1879</v>
      </c>
      <c r="L32" s="3">
        <f>IF(K40=0,"- - -",K32/K40*100)</f>
        <v>29.350203061543269</v>
      </c>
      <c r="M32" s="2">
        <v>8593</v>
      </c>
      <c r="N32" s="3">
        <f>IF(M40=0,"- - -",M32/M40*100)</f>
        <v>34.156133237936245</v>
      </c>
      <c r="O32" s="2">
        <v>4491</v>
      </c>
      <c r="P32" s="3">
        <f>IF(O40=0,"- - -",O32/O40*100)</f>
        <v>31.785689008422395</v>
      </c>
      <c r="Q32" s="2">
        <v>510</v>
      </c>
      <c r="R32" s="3">
        <f>IF(Q40=0,"- - -",Q32/Q40*100)</f>
        <v>29.159519725557459</v>
      </c>
      <c r="S32" s="2">
        <v>4122</v>
      </c>
      <c r="T32" s="3">
        <f>IF(S40=0,"- - -",S32/S40*100)</f>
        <v>33.534005857468273</v>
      </c>
      <c r="U32" s="2">
        <v>1605</v>
      </c>
      <c r="V32" s="3">
        <f>IF(U40=0,"- - -",U32/U40*100)</f>
        <v>32.37845471051039</v>
      </c>
      <c r="W32" s="2">
        <v>1254</v>
      </c>
      <c r="X32" s="3">
        <f>IF(W40=0,"- - -",W32/W40*100)</f>
        <v>43.406022845275182</v>
      </c>
      <c r="Y32" s="26">
        <f t="shared" si="1"/>
        <v>42206</v>
      </c>
      <c r="Z32" s="29">
        <f>IF(Y40=0,"- - -",Y32/Y40*100)</f>
        <v>33.375508073826879</v>
      </c>
    </row>
    <row r="33" spans="1:30" x14ac:dyDescent="0.3">
      <c r="A33" s="60">
        <v>5</v>
      </c>
      <c r="B33" s="62" t="s">
        <v>183</v>
      </c>
      <c r="C33" s="9">
        <v>4346</v>
      </c>
      <c r="D33" s="3">
        <f>IF(C40=0,"- - -",C33/C40*100)</f>
        <v>36.681296421336931</v>
      </c>
      <c r="E33" s="2">
        <v>3537</v>
      </c>
      <c r="F33" s="3">
        <f>IF(E40=0,"- - -",E33/E40*100)</f>
        <v>21.845469705391885</v>
      </c>
      <c r="G33" s="2">
        <v>5219</v>
      </c>
      <c r="H33" s="3">
        <f>IF(G40=0,"- - -",G33/G40*100)</f>
        <v>23.243074730560256</v>
      </c>
      <c r="I33" s="2">
        <v>2377</v>
      </c>
      <c r="J33" s="3">
        <f>IF(I40=0,"- - -",I33/I40*100)</f>
        <v>28.334724043390153</v>
      </c>
      <c r="K33" s="2">
        <v>1730</v>
      </c>
      <c r="L33" s="3">
        <f>IF(K40=0,"- - -",K33/K40*100)</f>
        <v>27.022805373320836</v>
      </c>
      <c r="M33" s="2">
        <v>5979</v>
      </c>
      <c r="N33" s="3">
        <f>IF(M40=0,"- - -",M33/M40*100)</f>
        <v>23.765800143095635</v>
      </c>
      <c r="O33" s="2">
        <v>4087</v>
      </c>
      <c r="P33" s="3">
        <f>IF(O40=0,"- - -",O33/O40*100)</f>
        <v>28.926321749593036</v>
      </c>
      <c r="Q33" s="2">
        <v>293</v>
      </c>
      <c r="R33" s="3">
        <f>IF(Q40=0,"- - -",Q33/Q40*100)</f>
        <v>16.752429959977132</v>
      </c>
      <c r="S33" s="2">
        <v>4138</v>
      </c>
      <c r="T33" s="3">
        <f>IF(S40=0,"- - -",S33/S40*100)</f>
        <v>33.66417181906931</v>
      </c>
      <c r="U33" s="2">
        <v>1400</v>
      </c>
      <c r="V33" s="3">
        <f>IF(U40=0,"- - -",U33/U40*100)</f>
        <v>28.242888844058907</v>
      </c>
      <c r="W33" s="2">
        <v>504</v>
      </c>
      <c r="X33" s="3">
        <f>IF(W40=0,"- - -",W33/W40*100)</f>
        <v>17.445482866043612</v>
      </c>
      <c r="Y33" s="26">
        <f t="shared" si="1"/>
        <v>33610</v>
      </c>
      <c r="Z33" s="29">
        <f>IF(Y40=0,"- - -",Y33/Y40*100)</f>
        <v>26.577994274778977</v>
      </c>
    </row>
    <row r="34" spans="1:30" x14ac:dyDescent="0.3">
      <c r="A34" s="60">
        <v>6</v>
      </c>
      <c r="B34" s="62" t="s">
        <v>183</v>
      </c>
      <c r="C34" s="9">
        <v>1929</v>
      </c>
      <c r="D34" s="3">
        <f>IF(C40=0,"- - -",C34/C40*100)</f>
        <v>16.281228899392303</v>
      </c>
      <c r="E34" s="2">
        <v>1603</v>
      </c>
      <c r="F34" s="3">
        <f>IF(E40=0,"- - -",E34/E40*100)</f>
        <v>9.900562040639862</v>
      </c>
      <c r="G34" s="2">
        <v>2587</v>
      </c>
      <c r="H34" s="3">
        <f>IF(G40=0,"- - -",G34/G40*100)</f>
        <v>11.521332502004098</v>
      </c>
      <c r="I34" s="2">
        <v>892</v>
      </c>
      <c r="J34" s="3">
        <f>IF(I40=0,"- - -",I34/I40*100)</f>
        <v>10.63297174871856</v>
      </c>
      <c r="K34" s="2">
        <v>959</v>
      </c>
      <c r="L34" s="3">
        <f>IF(K40=0,"- - -",K34/K40*100)</f>
        <v>14.979693845673228</v>
      </c>
      <c r="M34" s="2">
        <v>2531</v>
      </c>
      <c r="N34" s="3">
        <f>IF(M40=0,"- - -",M34/M40*100)</f>
        <v>10.060418157246204</v>
      </c>
      <c r="O34" s="2">
        <v>1813</v>
      </c>
      <c r="P34" s="3">
        <f>IF(O40=0,"- - -",O34/O40*100)</f>
        <v>12.831764456083233</v>
      </c>
      <c r="Q34" s="2">
        <v>174</v>
      </c>
      <c r="R34" s="3">
        <f>IF(Q40=0,"- - -",Q34/Q40*100)</f>
        <v>9.9485420240137223</v>
      </c>
      <c r="S34" s="2">
        <v>1579</v>
      </c>
      <c r="T34" s="3">
        <f>IF(S40=0,"- - -",S34/S40*100)</f>
        <v>12.845753335502765</v>
      </c>
      <c r="U34" s="2">
        <v>624</v>
      </c>
      <c r="V34" s="3">
        <f>IF(U40=0,"- - -",U34/U40*100)</f>
        <v>12.588259027637685</v>
      </c>
      <c r="W34" s="2">
        <v>146</v>
      </c>
      <c r="X34" s="3">
        <f>IF(W40=0,"- - -",W34/W40*100)</f>
        <v>5.0536517826237448</v>
      </c>
      <c r="Y34" s="26">
        <f t="shared" si="1"/>
        <v>14837</v>
      </c>
      <c r="Z34" s="29">
        <f>IF(Y40=0,"- - -",Y34/Y40*100)</f>
        <v>11.732749213177497</v>
      </c>
    </row>
    <row r="35" spans="1:30" x14ac:dyDescent="0.3">
      <c r="A35" s="60">
        <v>7</v>
      </c>
      <c r="B35" s="62" t="s">
        <v>183</v>
      </c>
      <c r="C35" s="9">
        <v>611</v>
      </c>
      <c r="D35" s="3">
        <f>IF(C40=0,"- - -",C35/C40*100)</f>
        <v>5.1569885212694127</v>
      </c>
      <c r="E35" s="2">
        <v>767</v>
      </c>
      <c r="F35" s="3">
        <f>IF(E40=0,"- - -",E35/E40*100)</f>
        <v>4.7371996788339201</v>
      </c>
      <c r="G35" s="2">
        <v>1168</v>
      </c>
      <c r="H35" s="3">
        <f>IF(G40=0,"- - -",G35/G40*100)</f>
        <v>5.2017457913957426</v>
      </c>
      <c r="I35" s="2">
        <v>288</v>
      </c>
      <c r="J35" s="3">
        <f>IF(I40=0,"- - -",I35/I40*100)</f>
        <v>3.4330671116938847</v>
      </c>
      <c r="K35" s="2">
        <v>469</v>
      </c>
      <c r="L35" s="3">
        <f>IF(K40=0,"- - -",K35/K40*100)</f>
        <v>7.3258356763511401</v>
      </c>
      <c r="M35" s="2">
        <v>982</v>
      </c>
      <c r="N35" s="3">
        <f>IF(M40=0,"- - -",M35/M40*100)</f>
        <v>3.9033309484060736</v>
      </c>
      <c r="O35" s="2">
        <v>783</v>
      </c>
      <c r="P35" s="3">
        <f>IF(O40=0,"- - -",O35/O40*100)</f>
        <v>5.5417934744143249</v>
      </c>
      <c r="Q35" s="2">
        <v>39</v>
      </c>
      <c r="R35" s="3">
        <f>IF(Q40=0,"- - -",Q35/Q40*100)</f>
        <v>2.2298456260720414</v>
      </c>
      <c r="S35" s="2">
        <v>561</v>
      </c>
      <c r="T35" s="3">
        <f>IF(S40=0,"- - -",S35/S40*100)</f>
        <v>4.5639440286365112</v>
      </c>
      <c r="U35" s="2">
        <v>223</v>
      </c>
      <c r="V35" s="3">
        <f>IF(U40=0,"- - -",U35/U40*100)</f>
        <v>4.4986887230179544</v>
      </c>
      <c r="W35" s="2">
        <v>47</v>
      </c>
      <c r="X35" s="3">
        <f>IF(W40=0,"- - -",W35/W40*100)</f>
        <v>1.6268605053651783</v>
      </c>
      <c r="Y35" s="26">
        <f t="shared" si="1"/>
        <v>5938</v>
      </c>
      <c r="Z35" s="29">
        <f>IF(Y40=0,"- - -",Y35/Y40*100)</f>
        <v>4.6956301697006122</v>
      </c>
    </row>
    <row r="36" spans="1:30" x14ac:dyDescent="0.3">
      <c r="A36" s="60">
        <v>8</v>
      </c>
      <c r="B36" s="62" t="s">
        <v>183</v>
      </c>
      <c r="C36" s="9">
        <v>175</v>
      </c>
      <c r="D36" s="3">
        <f>IF(C40=0,"- - -",C36/C40*100)</f>
        <v>1.477042538825118</v>
      </c>
      <c r="E36" s="2">
        <v>266</v>
      </c>
      <c r="F36" s="3">
        <f>IF(E40=0,"- - -",E36/E40*100)</f>
        <v>1.6428880242109816</v>
      </c>
      <c r="G36" s="2">
        <v>340</v>
      </c>
      <c r="H36" s="3">
        <f>IF(G40=0,"- - -",G36/G40*100)</f>
        <v>1.5142068228378018</v>
      </c>
      <c r="I36" s="2">
        <v>135</v>
      </c>
      <c r="J36" s="3">
        <f>IF(I40=0,"- - -",I36/I40*100)</f>
        <v>1.6092502086065084</v>
      </c>
      <c r="K36" s="2">
        <v>166</v>
      </c>
      <c r="L36" s="3">
        <f>IF(K40=0,"- - -",K36/K40*100)</f>
        <v>2.5929397063417681</v>
      </c>
      <c r="M36" s="2">
        <v>414</v>
      </c>
      <c r="N36" s="3">
        <f>IF(M40=0,"- - -",M36/M40*100)</f>
        <v>1.6455998092058195</v>
      </c>
      <c r="O36" s="2">
        <v>267</v>
      </c>
      <c r="P36" s="3">
        <f>IF(O40=0,"- - -",O36/O40*100)</f>
        <v>1.8897303418500957</v>
      </c>
      <c r="Q36" s="2">
        <v>17</v>
      </c>
      <c r="R36" s="3">
        <f>IF(Q40=0,"- - -",Q36/Q40*100)</f>
        <v>0.97198399085191534</v>
      </c>
      <c r="S36" s="2">
        <v>189</v>
      </c>
      <c r="T36" s="3">
        <f>IF(S40=0,"- - -",S36/S40*100)</f>
        <v>1.5375854214123008</v>
      </c>
      <c r="U36" s="2">
        <v>102</v>
      </c>
      <c r="V36" s="3">
        <f>IF(U40=0,"- - -",U36/U40*100)</f>
        <v>2.0576961872100061</v>
      </c>
      <c r="W36" s="2">
        <v>12</v>
      </c>
      <c r="X36" s="3">
        <f>IF(W40=0,"- - -",W36/W40*100)</f>
        <v>0.4153686396677051</v>
      </c>
      <c r="Y36" s="26">
        <f t="shared" si="1"/>
        <v>2083</v>
      </c>
      <c r="Z36" s="29">
        <f>IF(Y40=0,"- - -",Y36/Y40*100)</f>
        <v>1.6471872084012085</v>
      </c>
    </row>
    <row r="37" spans="1:30" x14ac:dyDescent="0.3">
      <c r="A37" s="60">
        <v>9</v>
      </c>
      <c r="B37" s="62" t="s">
        <v>183</v>
      </c>
      <c r="C37" s="9">
        <v>62</v>
      </c>
      <c r="D37" s="3">
        <f>IF(C40=0,"- - -",C37/C40*100)</f>
        <v>0.52329507089804184</v>
      </c>
      <c r="E37" s="2">
        <v>106</v>
      </c>
      <c r="F37" s="3">
        <f>IF(E40=0,"- - -",E37/E40*100)</f>
        <v>0.65468470137730839</v>
      </c>
      <c r="G37" s="2">
        <v>98</v>
      </c>
      <c r="H37" s="3">
        <f>IF(G40=0,"- - -",G37/G40*100)</f>
        <v>0.43644784893560162</v>
      </c>
      <c r="I37" s="2">
        <v>56</v>
      </c>
      <c r="J37" s="3">
        <f>IF(I40=0,"- - -",I37/I40*100)</f>
        <v>0.66754082727381092</v>
      </c>
      <c r="K37" s="2">
        <v>63</v>
      </c>
      <c r="L37" s="3">
        <f>IF(K40=0,"- - -",K37/K40*100)</f>
        <v>0.98406747891283974</v>
      </c>
      <c r="M37" s="2">
        <v>213</v>
      </c>
      <c r="N37" s="3">
        <f>IF(M40=0,"- - -",M37/M40*100)</f>
        <v>0.84664917720009536</v>
      </c>
      <c r="O37" s="2">
        <v>142</v>
      </c>
      <c r="P37" s="3">
        <f>IF(O40=0,"- - -",O37/O40*100)</f>
        <v>1.0050251256281406</v>
      </c>
      <c r="Q37" s="2">
        <v>16</v>
      </c>
      <c r="R37" s="3">
        <f>IF(Q40=0,"- - -",Q37/Q40*100)</f>
        <v>0.91480846197827326</v>
      </c>
      <c r="S37" s="2">
        <v>81</v>
      </c>
      <c r="T37" s="3">
        <f>IF(S40=0,"- - -",S37/S40*100)</f>
        <v>0.65896518060527165</v>
      </c>
      <c r="U37" s="2">
        <v>56</v>
      </c>
      <c r="V37" s="3">
        <f>IF(U40=0,"- - -",U37/U40*100)</f>
        <v>1.1297155537623564</v>
      </c>
      <c r="W37" s="2">
        <v>11</v>
      </c>
      <c r="X37" s="3">
        <f>IF(W40=0,"- - -",W37/W40*100)</f>
        <v>0.380754586362063</v>
      </c>
      <c r="Y37" s="26">
        <f t="shared" si="1"/>
        <v>904</v>
      </c>
      <c r="Z37" s="29">
        <f>IF(Y40=0,"- - -",Y37/Y40*100)</f>
        <v>0.71486185136567082</v>
      </c>
    </row>
    <row r="38" spans="1:30" x14ac:dyDescent="0.3">
      <c r="A38" s="61">
        <v>10</v>
      </c>
      <c r="B38" s="62" t="s">
        <v>183</v>
      </c>
      <c r="C38" s="10">
        <v>33</v>
      </c>
      <c r="D38" s="7">
        <f>IF(C40=0,"- - -",C38/C40*100)</f>
        <v>0.27852802160702228</v>
      </c>
      <c r="E38" s="6">
        <v>51</v>
      </c>
      <c r="F38" s="7">
        <f>IF(E40=0,"- - -",E38/E40*100)</f>
        <v>0.31498980915323327</v>
      </c>
      <c r="G38" s="6">
        <v>60</v>
      </c>
      <c r="H38" s="7">
        <f>IF(G40=0,"- - -",G38/G40*100)</f>
        <v>0.26721296873608269</v>
      </c>
      <c r="I38" s="6">
        <v>41</v>
      </c>
      <c r="J38" s="7">
        <f>IF(I40=0,"- - -",I38/I40*100)</f>
        <v>0.48873524853975442</v>
      </c>
      <c r="K38" s="6">
        <v>37</v>
      </c>
      <c r="L38" s="7">
        <f>IF(K40=0,"- - -",K38/K40*100)</f>
        <v>0.57794439237738204</v>
      </c>
      <c r="M38" s="6">
        <v>143</v>
      </c>
      <c r="N38" s="7">
        <f>IF(M40=0,"- - -",M38/M40*100)</f>
        <v>0.56840766356626127</v>
      </c>
      <c r="O38" s="6">
        <v>94</v>
      </c>
      <c r="P38" s="7">
        <f>IF(O40=0,"- - -",O38/O40*100)</f>
        <v>0.66529832259890997</v>
      </c>
      <c r="Q38" s="6">
        <v>9</v>
      </c>
      <c r="R38" s="7">
        <f>IF(Q40=0,"- - -",Q38/Q40*100)</f>
        <v>0.51457975986277882</v>
      </c>
      <c r="S38" s="6">
        <v>52</v>
      </c>
      <c r="T38" s="7">
        <f>IF(S40=0,"- - -",S38/S40*100)</f>
        <v>0.4230393752033843</v>
      </c>
      <c r="U38" s="6">
        <v>27</v>
      </c>
      <c r="V38" s="7">
        <f>IF(U40=0,"- - -",U38/U40*100)</f>
        <v>0.54468428484970755</v>
      </c>
      <c r="W38" s="6">
        <v>3</v>
      </c>
      <c r="X38" s="7">
        <f>IF(W40=0,"- - -",W38/W40*100)</f>
        <v>0.10384215991692627</v>
      </c>
      <c r="Y38" s="26">
        <f t="shared" si="1"/>
        <v>550</v>
      </c>
      <c r="Z38" s="29">
        <f>IF(Y40=0,"- - -",Y38/Y40*100)</f>
        <v>0.43492701133973338</v>
      </c>
    </row>
    <row r="39" spans="1:30" ht="15" thickBot="1" x14ac:dyDescent="0.35">
      <c r="A39" s="61" t="s">
        <v>12</v>
      </c>
      <c r="B39" s="62" t="s">
        <v>183</v>
      </c>
      <c r="C39" s="10">
        <v>110</v>
      </c>
      <c r="D39" s="7">
        <f>IF(C40=0,"- - -",C39/C40*100)</f>
        <v>0.9284267386900743</v>
      </c>
      <c r="E39" s="6">
        <v>194</v>
      </c>
      <c r="F39" s="7">
        <f>IF(E40=0,"- - -",E39/E40*100)</f>
        <v>1.1981965289358287</v>
      </c>
      <c r="G39" s="6">
        <v>238</v>
      </c>
      <c r="H39" s="7">
        <f>IF(G40=0,"- - -",G39/G40*100)</f>
        <v>1.0599447759864611</v>
      </c>
      <c r="I39" s="6">
        <v>124</v>
      </c>
      <c r="J39" s="7">
        <f>IF(I40=0,"- - -",I39/I40*100)</f>
        <v>1.478126117534867</v>
      </c>
      <c r="K39" s="6">
        <v>174</v>
      </c>
      <c r="L39" s="7">
        <f>IF(K40=0,"- - -",K39/K40*100)</f>
        <v>2.7179006560449857</v>
      </c>
      <c r="M39" s="6">
        <v>574</v>
      </c>
      <c r="N39" s="7">
        <f>IF(M40=0,"- - -",M39/M40*100)</f>
        <v>2.2815804117974405</v>
      </c>
      <c r="O39" s="6">
        <v>326</v>
      </c>
      <c r="P39" s="7">
        <f>IF(O40=0,"- - -",O39/O40*100)</f>
        <v>2.307311203906858</v>
      </c>
      <c r="Q39" s="6">
        <v>46</v>
      </c>
      <c r="R39" s="7">
        <f>IF(Q40=0,"- - -",Q39/Q40*100)</f>
        <v>2.6300743281875358</v>
      </c>
      <c r="S39" s="6">
        <v>180</v>
      </c>
      <c r="T39" s="7">
        <f>IF(S40=0,"- - -",S39/S40*100)</f>
        <v>1.4643670680117149</v>
      </c>
      <c r="U39" s="6">
        <v>151</v>
      </c>
      <c r="V39" s="7">
        <f>IF(U40=0,"- - -",U39/U40*100)</f>
        <v>3.0461972967520676</v>
      </c>
      <c r="W39" s="6">
        <v>20</v>
      </c>
      <c r="X39" s="7">
        <f>IF(W40=0,"- - -",W39/W40*100)</f>
        <v>0.69228106611284179</v>
      </c>
      <c r="Y39" s="26">
        <f t="shared" si="1"/>
        <v>2137</v>
      </c>
      <c r="Z39" s="29">
        <f>IF(Y40=0,"- - -",Y39/Y40*100)</f>
        <v>1.6898891331509274</v>
      </c>
    </row>
    <row r="40" spans="1:30" x14ac:dyDescent="0.3">
      <c r="A40" s="161" t="s">
        <v>153</v>
      </c>
      <c r="B40" s="162"/>
      <c r="C40" s="14">
        <f>SUM(C28:C39)</f>
        <v>11848</v>
      </c>
      <c r="D40" s="15">
        <f>IF(C40=0,"- - -",C40/C40*100)</f>
        <v>100</v>
      </c>
      <c r="E40" s="16">
        <f>SUM(E28:E39)</f>
        <v>16191</v>
      </c>
      <c r="F40" s="15">
        <f>IF(E40=0,"- - -",E40/E40*100)</f>
        <v>100</v>
      </c>
      <c r="G40" s="16">
        <f>SUM(G28:G39)</f>
        <v>22454</v>
      </c>
      <c r="H40" s="15">
        <f>IF(G40=0,"- - -",G40/G40*100)</f>
        <v>100</v>
      </c>
      <c r="I40" s="16">
        <f>SUM(I28:I39)</f>
        <v>8389</v>
      </c>
      <c r="J40" s="15">
        <f>IF(I40=0,"- - -",I40/I40*100)</f>
        <v>100</v>
      </c>
      <c r="K40" s="16">
        <f>SUM(K28:K39)</f>
        <v>6402</v>
      </c>
      <c r="L40" s="15">
        <f>IF(K40=0,"- - -",K40/K40*100)</f>
        <v>100</v>
      </c>
      <c r="M40" s="16">
        <f>SUM(M28:M39)</f>
        <v>25158</v>
      </c>
      <c r="N40" s="15">
        <f>IF(M40=0,"- - -",M40/M40*100)</f>
        <v>100</v>
      </c>
      <c r="O40" s="16">
        <f>SUM(O28:O39)</f>
        <v>14129</v>
      </c>
      <c r="P40" s="15">
        <f>IF(O40=0,"- - -",O40/O40*100)</f>
        <v>100</v>
      </c>
      <c r="Q40" s="16">
        <f>SUM(Q28:Q39)</f>
        <v>1749</v>
      </c>
      <c r="R40" s="15">
        <f>IF(Q40=0,"- - -",Q40/Q40*100)</f>
        <v>100</v>
      </c>
      <c r="S40" s="16">
        <f>SUM(S28:S39)</f>
        <v>12292</v>
      </c>
      <c r="T40" s="15">
        <f>IF(S40=0,"- - -",S40/S40*100)</f>
        <v>100</v>
      </c>
      <c r="U40" s="16">
        <f>SUM(U28:U39)</f>
        <v>4957</v>
      </c>
      <c r="V40" s="15">
        <f>IF(U40=0,"- - -",U40/U40*100)</f>
        <v>100</v>
      </c>
      <c r="W40" s="16">
        <f>SUM(W28:W39)</f>
        <v>2889</v>
      </c>
      <c r="X40" s="15">
        <f>IF(W40=0,"- - -",W40/W40*100)</f>
        <v>100</v>
      </c>
      <c r="Y40" s="22">
        <f>SUM(Y28:Y39)</f>
        <v>126458</v>
      </c>
      <c r="Z40" s="23">
        <f>IF(Y40=0,"- - -",Y40/Y40*100)</f>
        <v>100</v>
      </c>
    </row>
    <row r="41" spans="1:30" ht="15" thickBot="1" x14ac:dyDescent="0.35">
      <c r="A41" s="163" t="s">
        <v>380</v>
      </c>
      <c r="B41" s="164"/>
      <c r="C41" s="18">
        <f>IF($Y40=0,"- - -",C40/$Y40*100)</f>
        <v>9.3691186006421106</v>
      </c>
      <c r="D41" s="19"/>
      <c r="E41" s="20">
        <f>IF($Y40=0,"- - -",E40/$Y40*100)</f>
        <v>12.803460437457495</v>
      </c>
      <c r="F41" s="19"/>
      <c r="G41" s="20">
        <f>IF($Y40=0,"- - -",G40/$Y40*100)</f>
        <v>17.756092932040676</v>
      </c>
      <c r="H41" s="19"/>
      <c r="I41" s="20">
        <f>IF($Y40=0,"- - -",I40/$Y40*100)</f>
        <v>6.6338230875073148</v>
      </c>
      <c r="J41" s="19"/>
      <c r="K41" s="20">
        <f>IF($Y40=0,"- - -",K40/$Y40*100)</f>
        <v>5.0625504119944962</v>
      </c>
      <c r="L41" s="19"/>
      <c r="M41" s="20">
        <f>IF($Y40=0,"- - -",M40/$Y40*100)</f>
        <v>19.894352275063657</v>
      </c>
      <c r="N41" s="19"/>
      <c r="O41" s="20">
        <f>IF($Y40=0,"- - -",O40/$Y40*100)</f>
        <v>11.172879533125622</v>
      </c>
      <c r="P41" s="19"/>
      <c r="Q41" s="20">
        <f>IF($Y40=0,"- - -",Q40/$Y40*100)</f>
        <v>1.3830678960603522</v>
      </c>
      <c r="R41" s="19"/>
      <c r="S41" s="20">
        <f>IF($Y40=0,"- - -",S40/$Y40*100)</f>
        <v>9.7202233152509123</v>
      </c>
      <c r="T41" s="19"/>
      <c r="U41" s="20">
        <f>IF($Y40=0,"- - -",U40/$Y40*100)</f>
        <v>3.9198785367473787</v>
      </c>
      <c r="V41" s="19"/>
      <c r="W41" s="20">
        <f>IF($Y40=0,"- - -",W40/$Y40*100)</f>
        <v>2.2845529741099813</v>
      </c>
      <c r="X41" s="19"/>
      <c r="Y41" s="24">
        <f>IF($Y40=0,"- - -",Y40/$Y40*100)</f>
        <v>100</v>
      </c>
      <c r="Z41" s="25"/>
    </row>
    <row r="42" spans="1:30" x14ac:dyDescent="0.3">
      <c r="A42" s="156" t="s">
        <v>486</v>
      </c>
      <c r="B42" s="156"/>
      <c r="C42" s="156"/>
      <c r="D42" s="156"/>
      <c r="E42" s="156"/>
    </row>
    <row r="44" spans="1:30" x14ac:dyDescent="0.3">
      <c r="A44" s="1" t="s">
        <v>169</v>
      </c>
      <c r="J44" s="48"/>
      <c r="L44" s="48"/>
    </row>
    <row r="45" spans="1:30" ht="15" thickBot="1" x14ac:dyDescent="0.35"/>
    <row r="46" spans="1:30" ht="14.4" customHeight="1" x14ac:dyDescent="0.3">
      <c r="A46" s="157" t="s">
        <v>407</v>
      </c>
      <c r="B46" s="158"/>
      <c r="C46" s="32" t="s">
        <v>562</v>
      </c>
      <c r="D46" s="33"/>
      <c r="E46" s="33" t="s">
        <v>411</v>
      </c>
      <c r="F46" s="33"/>
      <c r="G46" s="33" t="s">
        <v>412</v>
      </c>
      <c r="H46" s="33"/>
      <c r="I46" s="33" t="s">
        <v>413</v>
      </c>
      <c r="J46" s="33"/>
      <c r="K46" s="33" t="s">
        <v>414</v>
      </c>
      <c r="L46" s="33"/>
      <c r="M46" s="33" t="s">
        <v>415</v>
      </c>
      <c r="N46" s="33"/>
      <c r="O46" s="33" t="s">
        <v>416</v>
      </c>
      <c r="P46" s="33"/>
      <c r="Q46" s="33" t="s">
        <v>417</v>
      </c>
      <c r="R46" s="33"/>
      <c r="S46" s="33" t="s">
        <v>418</v>
      </c>
      <c r="T46" s="33"/>
      <c r="U46" s="33" t="s">
        <v>419</v>
      </c>
      <c r="V46" s="33"/>
      <c r="W46" s="33" t="s">
        <v>420</v>
      </c>
      <c r="X46" s="33"/>
      <c r="Y46" s="33" t="s">
        <v>421</v>
      </c>
      <c r="Z46" s="33"/>
      <c r="AA46" s="33" t="s">
        <v>422</v>
      </c>
      <c r="AB46" s="34"/>
      <c r="AC46" s="35" t="s">
        <v>153</v>
      </c>
      <c r="AD46" s="36"/>
    </row>
    <row r="47" spans="1:30" ht="15" thickBot="1" x14ac:dyDescent="0.35">
      <c r="A47" s="159"/>
      <c r="B47" s="160"/>
      <c r="C47" s="37" t="s">
        <v>154</v>
      </c>
      <c r="D47" s="38" t="s">
        <v>0</v>
      </c>
      <c r="E47" s="39" t="s">
        <v>154</v>
      </c>
      <c r="F47" s="38" t="s">
        <v>0</v>
      </c>
      <c r="G47" s="39" t="s">
        <v>154</v>
      </c>
      <c r="H47" s="38" t="s">
        <v>0</v>
      </c>
      <c r="I47" s="37" t="s">
        <v>154</v>
      </c>
      <c r="J47" s="38" t="s">
        <v>0</v>
      </c>
      <c r="K47" s="37" t="s">
        <v>154</v>
      </c>
      <c r="L47" s="38" t="s">
        <v>0</v>
      </c>
      <c r="M47" s="37" t="s">
        <v>154</v>
      </c>
      <c r="N47" s="38" t="s">
        <v>0</v>
      </c>
      <c r="O47" s="37" t="s">
        <v>154</v>
      </c>
      <c r="P47" s="38" t="s">
        <v>0</v>
      </c>
      <c r="Q47" s="37" t="s">
        <v>154</v>
      </c>
      <c r="R47" s="38" t="s">
        <v>0</v>
      </c>
      <c r="S47" s="37" t="s">
        <v>154</v>
      </c>
      <c r="T47" s="38" t="s">
        <v>0</v>
      </c>
      <c r="U47" s="37" t="s">
        <v>154</v>
      </c>
      <c r="V47" s="38" t="s">
        <v>0</v>
      </c>
      <c r="W47" s="37" t="s">
        <v>154</v>
      </c>
      <c r="X47" s="38" t="s">
        <v>0</v>
      </c>
      <c r="Y47" s="37" t="s">
        <v>154</v>
      </c>
      <c r="Z47" s="38" t="s">
        <v>0</v>
      </c>
      <c r="AA47" s="37" t="s">
        <v>154</v>
      </c>
      <c r="AB47" s="38" t="s">
        <v>0</v>
      </c>
      <c r="AC47" s="41" t="s">
        <v>154</v>
      </c>
      <c r="AD47" s="42" t="s">
        <v>0</v>
      </c>
    </row>
    <row r="48" spans="1:30" x14ac:dyDescent="0.3">
      <c r="A48" s="59">
        <v>0</v>
      </c>
      <c r="B48" s="62" t="s">
        <v>186</v>
      </c>
      <c r="C48" s="8">
        <v>6</v>
      </c>
      <c r="D48" s="5">
        <f>IF(C60=0,"- - -",C48/C60*100)</f>
        <v>0.13917884481558804</v>
      </c>
      <c r="E48" s="4">
        <v>473</v>
      </c>
      <c r="F48" s="5">
        <f>IF(E60=0,"- - -",E48/E60*100)</f>
        <v>0.45206919621523461</v>
      </c>
      <c r="G48" s="4">
        <v>2</v>
      </c>
      <c r="H48" s="5">
        <f>IF(G60=0,"- - -",G48/G60*100)</f>
        <v>1</v>
      </c>
      <c r="I48" s="4">
        <v>7</v>
      </c>
      <c r="J48" s="5">
        <f>IF(I60=0,"- - -",I48/I60*100)</f>
        <v>0.49019607843137253</v>
      </c>
      <c r="K48" s="4">
        <v>0</v>
      </c>
      <c r="L48" s="5">
        <f>IF(K60=0,"- - -",K48/K60*100)</f>
        <v>0</v>
      </c>
      <c r="M48" s="4">
        <v>0</v>
      </c>
      <c r="N48" s="5">
        <f>IF(M60=0,"- - -",M48/M60*100)</f>
        <v>0</v>
      </c>
      <c r="O48" s="4">
        <v>44</v>
      </c>
      <c r="P48" s="5">
        <f>IF(O60=0,"- - -",O48/O60*100)</f>
        <v>3.400309119010819</v>
      </c>
      <c r="Q48" s="4">
        <v>12</v>
      </c>
      <c r="R48" s="5">
        <f>IF(Q60=0,"- - -",Q48/Q60*100)</f>
        <v>0.31587259805211898</v>
      </c>
      <c r="S48" s="4">
        <v>11</v>
      </c>
      <c r="T48" s="5">
        <f>IF(S60=0,"- - -",S48/S60*100)</f>
        <v>0.60439560439560447</v>
      </c>
      <c r="U48" s="4">
        <v>19</v>
      </c>
      <c r="V48" s="5">
        <f>IF(U60=0,"- - -",U48/U60*100)</f>
        <v>0.31327287716405605</v>
      </c>
      <c r="W48" s="4">
        <v>6</v>
      </c>
      <c r="X48" s="5">
        <f>IF(W60=0,"- - -",W48/W60*100)</f>
        <v>0.78431372549019607</v>
      </c>
      <c r="Y48" s="4">
        <v>15</v>
      </c>
      <c r="Z48" s="5">
        <f>IF(Y60=0,"- - -",Y48/Y60*100)</f>
        <v>0.76452599388379205</v>
      </c>
      <c r="AA48" s="4">
        <v>0</v>
      </c>
      <c r="AB48" s="5">
        <f>IF(AA60=0,"- - -",AA48/AA60*100)</f>
        <v>0</v>
      </c>
      <c r="AC48" s="26">
        <f>C48+E48+G48+I48+K48+M48+O48+Q48+S48+U48+W48+Y48+AA48</f>
        <v>595</v>
      </c>
      <c r="AD48" s="27">
        <f>IF(AC60=0,"- - -",AC48/AC60*100)</f>
        <v>0.47051194863116608</v>
      </c>
    </row>
    <row r="49" spans="1:30" x14ac:dyDescent="0.3">
      <c r="A49" s="60">
        <v>1</v>
      </c>
      <c r="B49" s="62" t="s">
        <v>186</v>
      </c>
      <c r="C49" s="9">
        <v>49</v>
      </c>
      <c r="D49" s="3">
        <f>IF(C60=0,"- - -",C49/C60*100)</f>
        <v>1.1366272326606355</v>
      </c>
      <c r="E49" s="2">
        <v>1724</v>
      </c>
      <c r="F49" s="3">
        <f>IF(E60=0,"- - -",E49/E60*100)</f>
        <v>1.6477109815540476</v>
      </c>
      <c r="G49" s="2">
        <v>5</v>
      </c>
      <c r="H49" s="3">
        <f>IF(G60=0,"- - -",G49/G60*100)</f>
        <v>2.5</v>
      </c>
      <c r="I49" s="2">
        <v>22</v>
      </c>
      <c r="J49" s="3">
        <f>IF(I60=0,"- - -",I49/I60*100)</f>
        <v>1.5406162464985995</v>
      </c>
      <c r="K49" s="2">
        <v>6</v>
      </c>
      <c r="L49" s="3">
        <f>IF(K60=0,"- - -",K49/K60*100)</f>
        <v>4.5454545454545459</v>
      </c>
      <c r="M49" s="2">
        <v>0</v>
      </c>
      <c r="N49" s="3">
        <f>IF(M60=0,"- - -",M49/M60*100)</f>
        <v>0</v>
      </c>
      <c r="O49" s="2">
        <v>136</v>
      </c>
      <c r="P49" s="3">
        <f>IF(O60=0,"- - -",O49/O60*100)</f>
        <v>10.510046367851624</v>
      </c>
      <c r="Q49" s="2">
        <v>80</v>
      </c>
      <c r="R49" s="3">
        <f>IF(Q60=0,"- - -",Q49/Q60*100)</f>
        <v>2.1058173203474597</v>
      </c>
      <c r="S49" s="2">
        <v>84</v>
      </c>
      <c r="T49" s="3">
        <f>IF(S60=0,"- - -",S49/S60*100)</f>
        <v>4.6153846153846159</v>
      </c>
      <c r="U49" s="2">
        <v>75</v>
      </c>
      <c r="V49" s="3">
        <f>IF(U60=0,"- - -",U49/U60*100)</f>
        <v>1.2366034624896949</v>
      </c>
      <c r="W49" s="2">
        <v>6</v>
      </c>
      <c r="X49" s="3">
        <f>IF(W60=0,"- - -",W49/W60*100)</f>
        <v>0.78431372549019607</v>
      </c>
      <c r="Y49" s="2">
        <v>48</v>
      </c>
      <c r="Z49" s="3">
        <f>IF(Y60=0,"- - -",Y49/Y60*100)</f>
        <v>2.4464831804281344</v>
      </c>
      <c r="AA49" s="2">
        <v>1</v>
      </c>
      <c r="AB49" s="3">
        <f>IF(AA60=0,"- - -",AA49/AA60*100)</f>
        <v>3.5714285714285712</v>
      </c>
      <c r="AC49" s="26">
        <f t="shared" ref="AC49:AC59" si="2">C49+E49+G49+I49+K49+M49+O49+Q49+S49+U49+W49+Y49+AA49</f>
        <v>2236</v>
      </c>
      <c r="AD49" s="29">
        <f>IF(AC60=0,"- - -",AC49/AC60*100)</f>
        <v>1.7681759951920797</v>
      </c>
    </row>
    <row r="50" spans="1:30" x14ac:dyDescent="0.3">
      <c r="A50" s="60">
        <v>2</v>
      </c>
      <c r="B50" s="62" t="s">
        <v>183</v>
      </c>
      <c r="C50" s="9">
        <v>148</v>
      </c>
      <c r="D50" s="3">
        <f>IF(C60=0,"- - -",C50/C60*100)</f>
        <v>3.4330781721178378</v>
      </c>
      <c r="E50" s="2">
        <v>3121</v>
      </c>
      <c r="F50" s="3">
        <f>IF(E60=0,"- - -",E50/E60*100)</f>
        <v>2.9828920959571823</v>
      </c>
      <c r="G50" s="2">
        <v>8</v>
      </c>
      <c r="H50" s="3">
        <f>IF(G60=0,"- - -",G50/G60*100)</f>
        <v>4</v>
      </c>
      <c r="I50" s="2">
        <v>33</v>
      </c>
      <c r="J50" s="3">
        <f>IF(I60=0,"- - -",I50/I60*100)</f>
        <v>2.3109243697478994</v>
      </c>
      <c r="K50" s="2">
        <v>8</v>
      </c>
      <c r="L50" s="3">
        <f>IF(K60=0,"- - -",K50/K60*100)</f>
        <v>6.0606060606060606</v>
      </c>
      <c r="M50" s="2">
        <v>0</v>
      </c>
      <c r="N50" s="3">
        <f>IF(M60=0,"- - -",M50/M60*100)</f>
        <v>0</v>
      </c>
      <c r="O50" s="2">
        <v>115</v>
      </c>
      <c r="P50" s="3">
        <f>IF(O60=0,"- - -",O50/O60*100)</f>
        <v>8.8871715610510051</v>
      </c>
      <c r="Q50" s="2">
        <v>181</v>
      </c>
      <c r="R50" s="3">
        <f>IF(Q60=0,"- - -",Q50/Q60*100)</f>
        <v>4.7644116872861275</v>
      </c>
      <c r="S50" s="2">
        <v>188</v>
      </c>
      <c r="T50" s="3">
        <f>IF(S60=0,"- - -",S50/S60*100)</f>
        <v>10.329670329670328</v>
      </c>
      <c r="U50" s="2">
        <v>280</v>
      </c>
      <c r="V50" s="3">
        <f>IF(U60=0,"- - -",U50/U60*100)</f>
        <v>4.6166529266281948</v>
      </c>
      <c r="W50" s="2">
        <v>25</v>
      </c>
      <c r="X50" s="3">
        <f>IF(W60=0,"- - -",W50/W60*100)</f>
        <v>3.2679738562091507</v>
      </c>
      <c r="Y50" s="2">
        <v>136</v>
      </c>
      <c r="Z50" s="3">
        <f>IF(Y60=0,"- - -",Y50/Y60*100)</f>
        <v>6.9317023445463812</v>
      </c>
      <c r="AA50" s="2">
        <v>2</v>
      </c>
      <c r="AB50" s="3">
        <f>IF(AA60=0,"- - -",AA50/AA60*100)</f>
        <v>7.1428571428571423</v>
      </c>
      <c r="AC50" s="26">
        <f t="shared" si="2"/>
        <v>4245</v>
      </c>
      <c r="AD50" s="29">
        <f>IF(AC60=0,"- - -",AC50/AC60*100)</f>
        <v>3.3568457511584873</v>
      </c>
    </row>
    <row r="51" spans="1:30" x14ac:dyDescent="0.3">
      <c r="A51" s="60">
        <v>3</v>
      </c>
      <c r="B51" s="62" t="s">
        <v>183</v>
      </c>
      <c r="C51" s="9">
        <v>625</v>
      </c>
      <c r="D51" s="3">
        <f>IF(C60=0,"- - -",C51/C60*100)</f>
        <v>14.497796334957085</v>
      </c>
      <c r="E51" s="2">
        <v>13328</v>
      </c>
      <c r="F51" s="3">
        <f>IF(E60=0,"- - -",E51/E60*100)</f>
        <v>12.738220395680017</v>
      </c>
      <c r="G51" s="2">
        <v>30</v>
      </c>
      <c r="H51" s="3">
        <f>IF(G60=0,"- - -",G51/G60*100)</f>
        <v>15</v>
      </c>
      <c r="I51" s="2">
        <v>196</v>
      </c>
      <c r="J51" s="3">
        <f>IF(I60=0,"- - -",I51/I60*100)</f>
        <v>13.725490196078432</v>
      </c>
      <c r="K51" s="2">
        <v>29</v>
      </c>
      <c r="L51" s="3">
        <f>IF(K60=0,"- - -",K51/K60*100)</f>
        <v>21.969696969696969</v>
      </c>
      <c r="M51" s="2">
        <v>3</v>
      </c>
      <c r="N51" s="3">
        <f>IF(M60=0,"- - -",M51/M60*100)</f>
        <v>12.5</v>
      </c>
      <c r="O51" s="2">
        <v>170</v>
      </c>
      <c r="P51" s="3">
        <f>IF(O60=0,"- - -",O51/O60*100)</f>
        <v>13.137557959814528</v>
      </c>
      <c r="Q51" s="2">
        <v>676</v>
      </c>
      <c r="R51" s="3">
        <f>IF(Q60=0,"- - -",Q51/Q60*100)</f>
        <v>17.794156356936035</v>
      </c>
      <c r="S51" s="2">
        <v>398</v>
      </c>
      <c r="T51" s="3">
        <f>IF(S60=0,"- - -",S51/S60*100)</f>
        <v>21.868131868131869</v>
      </c>
      <c r="U51" s="2">
        <v>1150</v>
      </c>
      <c r="V51" s="3">
        <f>IF(U60=0,"- - -",U51/U60*100)</f>
        <v>18.961253091508656</v>
      </c>
      <c r="W51" s="2">
        <v>109</v>
      </c>
      <c r="X51" s="3">
        <f>IF(W60=0,"- - -",W51/W60*100)</f>
        <v>14.248366013071895</v>
      </c>
      <c r="Y51" s="2">
        <v>398</v>
      </c>
      <c r="Z51" s="3">
        <f>IF(Y60=0,"- - -",Y51/Y60*100)</f>
        <v>20.285423037716615</v>
      </c>
      <c r="AA51" s="2">
        <v>5</v>
      </c>
      <c r="AB51" s="3">
        <f>IF(AA60=0,"- - -",AA51/AA60*100)</f>
        <v>17.857142857142858</v>
      </c>
      <c r="AC51" s="26">
        <f t="shared" si="2"/>
        <v>17117</v>
      </c>
      <c r="AD51" s="29">
        <f>IF(AC60=0,"- - -",AC51/AC60*100)</f>
        <v>13.535719369276755</v>
      </c>
    </row>
    <row r="52" spans="1:30" x14ac:dyDescent="0.3">
      <c r="A52" s="60">
        <v>4</v>
      </c>
      <c r="B52" s="62" t="s">
        <v>183</v>
      </c>
      <c r="C52" s="9">
        <v>1404</v>
      </c>
      <c r="D52" s="3">
        <f>IF(C60=0,"- - -",C52/C60*100)</f>
        <v>32.567849686847602</v>
      </c>
      <c r="E52" s="2">
        <v>35378</v>
      </c>
      <c r="F52" s="3">
        <f>IF(E60=0,"- - -",E52/E60*100)</f>
        <v>33.812482079709454</v>
      </c>
      <c r="G52" s="2">
        <v>64</v>
      </c>
      <c r="H52" s="3">
        <f>IF(G60=0,"- - -",G52/G60*100)</f>
        <v>32</v>
      </c>
      <c r="I52" s="2">
        <v>503</v>
      </c>
      <c r="J52" s="3">
        <f>IF(I60=0,"- - -",I52/I60*100)</f>
        <v>35.224089635854341</v>
      </c>
      <c r="K52" s="2">
        <v>35</v>
      </c>
      <c r="L52" s="3">
        <f>IF(K60=0,"- - -",K52/K60*100)</f>
        <v>26.515151515151516</v>
      </c>
      <c r="M52" s="2">
        <v>11</v>
      </c>
      <c r="N52" s="3">
        <f>IF(M60=0,"- - -",M52/M60*100)</f>
        <v>45.833333333333329</v>
      </c>
      <c r="O52" s="2">
        <v>329</v>
      </c>
      <c r="P52" s="3">
        <f>IF(O60=0,"- - -",O52/O60*100)</f>
        <v>25.425038639876352</v>
      </c>
      <c r="Q52" s="2">
        <v>1233</v>
      </c>
      <c r="R52" s="3">
        <f>IF(Q60=0,"- - -",Q52/Q60*100)</f>
        <v>32.455909449855227</v>
      </c>
      <c r="S52" s="2">
        <v>518</v>
      </c>
      <c r="T52" s="3">
        <f>IF(S60=0,"- - -",S52/S60*100)</f>
        <v>28.46153846153846</v>
      </c>
      <c r="U52" s="2">
        <v>1943</v>
      </c>
      <c r="V52" s="3">
        <f>IF(U60=0,"- - -",U52/U60*100)</f>
        <v>32.036273701566365</v>
      </c>
      <c r="W52" s="2">
        <v>230</v>
      </c>
      <c r="X52" s="3">
        <f>IF(W60=0,"- - -",W52/W60*100)</f>
        <v>30.065359477124183</v>
      </c>
      <c r="Y52" s="2">
        <v>551</v>
      </c>
      <c r="Z52" s="3">
        <f>IF(Y60=0,"- - -",Y52/Y60*100)</f>
        <v>28.083588175331293</v>
      </c>
      <c r="AA52" s="2">
        <v>7</v>
      </c>
      <c r="AB52" s="3">
        <f>IF(AA60=0,"- - -",AA52/AA60*100)</f>
        <v>25</v>
      </c>
      <c r="AC52" s="26">
        <f t="shared" si="2"/>
        <v>42206</v>
      </c>
      <c r="AD52" s="29">
        <f>IF(AC60=0,"- - -",AC52/AC60*100)</f>
        <v>33.375508073826879</v>
      </c>
    </row>
    <row r="53" spans="1:30" x14ac:dyDescent="0.3">
      <c r="A53" s="60">
        <v>5</v>
      </c>
      <c r="B53" s="62" t="s">
        <v>183</v>
      </c>
      <c r="C53" s="9">
        <v>1168</v>
      </c>
      <c r="D53" s="3">
        <f>IF(C60=0,"- - -",C53/C60*100)</f>
        <v>27.093481790767804</v>
      </c>
      <c r="E53" s="2">
        <v>28592</v>
      </c>
      <c r="F53" s="3">
        <f>IF(E60=0,"- - -",E53/E60*100)</f>
        <v>27.326770524706106</v>
      </c>
      <c r="G53" s="2">
        <v>59</v>
      </c>
      <c r="H53" s="3">
        <f>IF(G60=0,"- - -",G53/G60*100)</f>
        <v>29.5</v>
      </c>
      <c r="I53" s="2">
        <v>369</v>
      </c>
      <c r="J53" s="3">
        <f>IF(I60=0,"- - -",I53/I60*100)</f>
        <v>25.840336134453786</v>
      </c>
      <c r="K53" s="2">
        <v>32</v>
      </c>
      <c r="L53" s="3">
        <f>IF(K60=0,"- - -",K53/K60*100)</f>
        <v>24.242424242424242</v>
      </c>
      <c r="M53" s="2">
        <v>4</v>
      </c>
      <c r="N53" s="3">
        <f>IF(M60=0,"- - -",M53/M60*100)</f>
        <v>16.666666666666664</v>
      </c>
      <c r="O53" s="2">
        <v>240</v>
      </c>
      <c r="P53" s="3">
        <f>IF(O60=0,"- - -",O53/O60*100)</f>
        <v>18.547140649149924</v>
      </c>
      <c r="Q53" s="2">
        <v>918</v>
      </c>
      <c r="R53" s="3">
        <f>IF(Q60=0,"- - -",Q53/Q60*100)</f>
        <v>24.164253750987104</v>
      </c>
      <c r="S53" s="2">
        <v>332</v>
      </c>
      <c r="T53" s="3">
        <f>IF(S60=0,"- - -",S53/S60*100)</f>
        <v>18.241758241758241</v>
      </c>
      <c r="U53" s="2">
        <v>1281</v>
      </c>
      <c r="V53" s="3">
        <f>IF(U60=0,"- - -",U53/U60*100)</f>
        <v>21.12118713932399</v>
      </c>
      <c r="W53" s="2">
        <v>210</v>
      </c>
      <c r="X53" s="3">
        <f>IF(W60=0,"- - -",W53/W60*100)</f>
        <v>27.450980392156865</v>
      </c>
      <c r="Y53" s="2">
        <v>399</v>
      </c>
      <c r="Z53" s="3">
        <f>IF(Y60=0,"- - -",Y53/Y60*100)</f>
        <v>20.336391437308869</v>
      </c>
      <c r="AA53" s="2">
        <v>6</v>
      </c>
      <c r="AB53" s="3">
        <f>IF(AA60=0,"- - -",AA53/AA60*100)</f>
        <v>21.428571428571427</v>
      </c>
      <c r="AC53" s="26">
        <f t="shared" si="2"/>
        <v>33610</v>
      </c>
      <c r="AD53" s="29">
        <f>IF(AC60=0,"- - -",AC53/AC60*100)</f>
        <v>26.577994274778977</v>
      </c>
    </row>
    <row r="54" spans="1:30" x14ac:dyDescent="0.3">
      <c r="A54" s="60">
        <v>6</v>
      </c>
      <c r="B54" s="62" t="s">
        <v>183</v>
      </c>
      <c r="C54" s="9">
        <v>467</v>
      </c>
      <c r="D54" s="3">
        <f>IF(C60=0,"- - -",C54/C60*100)</f>
        <v>10.832753421479936</v>
      </c>
      <c r="E54" s="2">
        <v>12497</v>
      </c>
      <c r="F54" s="3">
        <f>IF(E60=0,"- - -",E54/E60*100)</f>
        <v>11.94399311860843</v>
      </c>
      <c r="G54" s="2">
        <v>16</v>
      </c>
      <c r="H54" s="3">
        <f>IF(G60=0,"- - -",G54/G60*100)</f>
        <v>8</v>
      </c>
      <c r="I54" s="2">
        <v>168</v>
      </c>
      <c r="J54" s="3">
        <f>IF(I60=0,"- - -",I54/I60*100)</f>
        <v>11.76470588235294</v>
      </c>
      <c r="K54" s="2">
        <v>11</v>
      </c>
      <c r="L54" s="3">
        <f>IF(K60=0,"- - -",K54/K60*100)</f>
        <v>8.3333333333333321</v>
      </c>
      <c r="M54" s="2">
        <v>2</v>
      </c>
      <c r="N54" s="3">
        <f>IF(M60=0,"- - -",M54/M60*100)</f>
        <v>8.3333333333333321</v>
      </c>
      <c r="O54" s="2">
        <v>150</v>
      </c>
      <c r="P54" s="3">
        <f>IF(O60=0,"- - -",O54/O60*100)</f>
        <v>11.591962905718702</v>
      </c>
      <c r="Q54" s="2">
        <v>397</v>
      </c>
      <c r="R54" s="3">
        <f>IF(Q60=0,"- - -",Q54/Q60*100)</f>
        <v>10.450118452224268</v>
      </c>
      <c r="S54" s="2">
        <v>150</v>
      </c>
      <c r="T54" s="3">
        <f>IF(S60=0,"- - -",S54/S60*100)</f>
        <v>8.2417582417582409</v>
      </c>
      <c r="U54" s="2">
        <v>666</v>
      </c>
      <c r="V54" s="3">
        <f>IF(U60=0,"- - -",U54/U60*100)</f>
        <v>10.981038746908492</v>
      </c>
      <c r="W54" s="2">
        <v>98</v>
      </c>
      <c r="X54" s="3">
        <f>IF(W60=0,"- - -",W54/W60*100)</f>
        <v>12.810457516339868</v>
      </c>
      <c r="Y54" s="2">
        <v>213</v>
      </c>
      <c r="Z54" s="3">
        <f>IF(Y60=0,"- - -",Y54/Y60*100)</f>
        <v>10.856269113149846</v>
      </c>
      <c r="AA54" s="2">
        <v>2</v>
      </c>
      <c r="AB54" s="3">
        <f>IF(AA60=0,"- - -",AA54/AA60*100)</f>
        <v>7.1428571428571423</v>
      </c>
      <c r="AC54" s="26">
        <f t="shared" si="2"/>
        <v>14837</v>
      </c>
      <c r="AD54" s="29">
        <f>IF(AC60=0,"- - -",AC54/AC60*100)</f>
        <v>11.732749213177497</v>
      </c>
    </row>
    <row r="55" spans="1:30" x14ac:dyDescent="0.3">
      <c r="A55" s="60">
        <v>7</v>
      </c>
      <c r="B55" s="62" t="s">
        <v>183</v>
      </c>
      <c r="C55" s="9">
        <v>207</v>
      </c>
      <c r="D55" s="3">
        <f>IF(C60=0,"- - -",C55/C60*100)</f>
        <v>4.8016701461377869</v>
      </c>
      <c r="E55" s="2">
        <v>4948</v>
      </c>
      <c r="F55" s="3">
        <f>IF(E60=0,"- - -",E55/E60*100)</f>
        <v>4.7290452069196212</v>
      </c>
      <c r="G55" s="2">
        <v>6</v>
      </c>
      <c r="H55" s="3">
        <f>IF(G60=0,"- - -",G55/G60*100)</f>
        <v>3</v>
      </c>
      <c r="I55" s="2">
        <v>66</v>
      </c>
      <c r="J55" s="3">
        <f>IF(I60=0,"- - -",I55/I60*100)</f>
        <v>4.6218487394957988</v>
      </c>
      <c r="K55" s="2">
        <v>6</v>
      </c>
      <c r="L55" s="3">
        <f>IF(K60=0,"- - -",K55/K60*100)</f>
        <v>4.5454545454545459</v>
      </c>
      <c r="M55" s="2">
        <v>1</v>
      </c>
      <c r="N55" s="3">
        <f>IF(M60=0,"- - -",M55/M60*100)</f>
        <v>4.1666666666666661</v>
      </c>
      <c r="O55" s="2">
        <v>54</v>
      </c>
      <c r="P55" s="3">
        <f>IF(O60=0,"- - -",O55/O60*100)</f>
        <v>4.1731066460587325</v>
      </c>
      <c r="Q55" s="2">
        <v>131</v>
      </c>
      <c r="R55" s="3">
        <f>IF(Q60=0,"- - -",Q55/Q60*100)</f>
        <v>3.4482758620689653</v>
      </c>
      <c r="S55" s="2">
        <v>72</v>
      </c>
      <c r="T55" s="3">
        <f>IF(S60=0,"- - -",S55/S60*100)</f>
        <v>3.9560439560439558</v>
      </c>
      <c r="U55" s="2">
        <v>311</v>
      </c>
      <c r="V55" s="3">
        <f>IF(U60=0,"- - -",U55/U60*100)</f>
        <v>5.1277823577906014</v>
      </c>
      <c r="W55" s="2">
        <v>33</v>
      </c>
      <c r="X55" s="3">
        <f>IF(W60=0,"- - -",W55/W60*100)</f>
        <v>4.3137254901960782</v>
      </c>
      <c r="Y55" s="2">
        <v>99</v>
      </c>
      <c r="Z55" s="3">
        <f>IF(Y60=0,"- - -",Y55/Y60*100)</f>
        <v>5.0458715596330279</v>
      </c>
      <c r="AA55" s="2">
        <v>4</v>
      </c>
      <c r="AB55" s="3">
        <f>IF(AA60=0,"- - -",AA55/AA60*100)</f>
        <v>14.285714285714285</v>
      </c>
      <c r="AC55" s="26">
        <f t="shared" si="2"/>
        <v>5938</v>
      </c>
      <c r="AD55" s="29">
        <f>IF(AC60=0,"- - -",AC55/AC60*100)</f>
        <v>4.6956301697006122</v>
      </c>
    </row>
    <row r="56" spans="1:30" x14ac:dyDescent="0.3">
      <c r="A56" s="60">
        <v>8</v>
      </c>
      <c r="B56" s="62" t="s">
        <v>183</v>
      </c>
      <c r="C56" s="9">
        <v>79</v>
      </c>
      <c r="D56" s="3">
        <f>IF(C60=0,"- - -",C56/C60*100)</f>
        <v>1.8325214567385757</v>
      </c>
      <c r="E56" s="2">
        <v>1677</v>
      </c>
      <c r="F56" s="3">
        <f>IF(E60=0,"- - -",E56/E60*100)</f>
        <v>1.6027907865812863</v>
      </c>
      <c r="G56" s="2">
        <v>7</v>
      </c>
      <c r="H56" s="3">
        <f>IF(G60=0,"- - -",G56/G60*100)</f>
        <v>3.5000000000000004</v>
      </c>
      <c r="I56" s="2">
        <v>16</v>
      </c>
      <c r="J56" s="3">
        <f>IF(I60=0,"- - -",I56/I60*100)</f>
        <v>1.1204481792717087</v>
      </c>
      <c r="K56" s="2">
        <v>3</v>
      </c>
      <c r="L56" s="3">
        <f>IF(K60=0,"- - -",K56/K60*100)</f>
        <v>2.2727272727272729</v>
      </c>
      <c r="M56" s="2">
        <v>2</v>
      </c>
      <c r="N56" s="3">
        <f>IF(M60=0,"- - -",M56/M60*100)</f>
        <v>8.3333333333333321</v>
      </c>
      <c r="O56" s="2">
        <v>20</v>
      </c>
      <c r="P56" s="3">
        <f>IF(O60=0,"- - -",O56/O60*100)</f>
        <v>1.545595054095827</v>
      </c>
      <c r="Q56" s="2">
        <v>55</v>
      </c>
      <c r="R56" s="3">
        <f>IF(Q60=0,"- - -",Q56/Q60*100)</f>
        <v>1.4477494077388786</v>
      </c>
      <c r="S56" s="2">
        <v>35</v>
      </c>
      <c r="T56" s="3">
        <f>IF(S60=0,"- - -",S56/S60*100)</f>
        <v>1.9230769230769231</v>
      </c>
      <c r="U56" s="2">
        <v>134</v>
      </c>
      <c r="V56" s="3">
        <f>IF(U60=0,"- - -",U56/U60*100)</f>
        <v>2.2093981863149219</v>
      </c>
      <c r="W56" s="2">
        <v>16</v>
      </c>
      <c r="X56" s="3">
        <f>IF(W60=0,"- - -",W56/W60*100)</f>
        <v>2.0915032679738559</v>
      </c>
      <c r="Y56" s="2">
        <v>38</v>
      </c>
      <c r="Z56" s="3">
        <f>IF(Y60=0,"- - -",Y56/Y60*100)</f>
        <v>1.9367991845056065</v>
      </c>
      <c r="AA56" s="2">
        <v>1</v>
      </c>
      <c r="AB56" s="3">
        <f>IF(AA60=0,"- - -",AA56/AA60*100)</f>
        <v>3.5714285714285712</v>
      </c>
      <c r="AC56" s="26">
        <f t="shared" si="2"/>
        <v>2083</v>
      </c>
      <c r="AD56" s="29">
        <f>IF(AC60=0,"- - -",AC56/AC60*100)</f>
        <v>1.6471872084012085</v>
      </c>
    </row>
    <row r="57" spans="1:30" x14ac:dyDescent="0.3">
      <c r="A57" s="60">
        <v>9</v>
      </c>
      <c r="B57" s="62" t="s">
        <v>183</v>
      </c>
      <c r="C57" s="9">
        <v>30</v>
      </c>
      <c r="D57" s="3">
        <f>IF(C60=0,"- - -",C57/C60*100)</f>
        <v>0.69589422407794022</v>
      </c>
      <c r="E57" s="2">
        <v>728</v>
      </c>
      <c r="F57" s="3">
        <f>IF(E60=0,"- - -",E57/E60*100)</f>
        <v>0.6957851476631941</v>
      </c>
      <c r="G57" s="2">
        <v>0</v>
      </c>
      <c r="H57" s="3">
        <f>IF(G60=0,"- - -",G57/G60*100)</f>
        <v>0</v>
      </c>
      <c r="I57" s="2">
        <v>14</v>
      </c>
      <c r="J57" s="3">
        <f>IF(I60=0,"- - -",I57/I60*100)</f>
        <v>0.98039215686274506</v>
      </c>
      <c r="K57" s="2">
        <v>1</v>
      </c>
      <c r="L57" s="3">
        <f>IF(K60=0,"- - -",K57/K60*100)</f>
        <v>0.75757575757575757</v>
      </c>
      <c r="M57" s="2">
        <v>0</v>
      </c>
      <c r="N57" s="3">
        <f>IF(M60=0,"- - -",M57/M60*100)</f>
        <v>0</v>
      </c>
      <c r="O57" s="2">
        <v>9</v>
      </c>
      <c r="P57" s="3">
        <f>IF(O60=0,"- - -",O57/O60*100)</f>
        <v>0.69551777434312212</v>
      </c>
      <c r="Q57" s="2">
        <v>31</v>
      </c>
      <c r="R57" s="3">
        <f>IF(Q60=0,"- - -",Q57/Q60*100)</f>
        <v>0.81600421163464076</v>
      </c>
      <c r="S57" s="2">
        <v>14</v>
      </c>
      <c r="T57" s="3">
        <f>IF(S60=0,"- - -",S57/S60*100)</f>
        <v>0.76923076923076927</v>
      </c>
      <c r="U57" s="2">
        <v>47</v>
      </c>
      <c r="V57" s="3">
        <f>IF(U60=0,"- - -",U57/U60*100)</f>
        <v>0.77493816982687547</v>
      </c>
      <c r="W57" s="2">
        <v>12</v>
      </c>
      <c r="X57" s="3">
        <f>IF(W60=0,"- - -",W57/W60*100)</f>
        <v>1.5686274509803921</v>
      </c>
      <c r="Y57" s="2">
        <v>18</v>
      </c>
      <c r="Z57" s="3">
        <f>IF(Y60=0,"- - -",Y57/Y60*100)</f>
        <v>0.91743119266055051</v>
      </c>
      <c r="AA57" s="2">
        <v>0</v>
      </c>
      <c r="AB57" s="3">
        <f>IF(AA60=0,"- - -",AA57/AA60*100)</f>
        <v>0</v>
      </c>
      <c r="AC57" s="26">
        <f t="shared" si="2"/>
        <v>904</v>
      </c>
      <c r="AD57" s="29">
        <f>IF(AC60=0,"- - -",AC57/AC60*100)</f>
        <v>0.71486185136567082</v>
      </c>
    </row>
    <row r="58" spans="1:30" x14ac:dyDescent="0.3">
      <c r="A58" s="61">
        <v>10</v>
      </c>
      <c r="B58" s="62" t="s">
        <v>183</v>
      </c>
      <c r="C58" s="10">
        <v>24</v>
      </c>
      <c r="D58" s="7">
        <f>IF(C60=0,"- - -",C58/C60*100)</f>
        <v>0.55671537926235215</v>
      </c>
      <c r="E58" s="6">
        <v>436</v>
      </c>
      <c r="F58" s="7">
        <f>IF(E60=0,"- - -",E58/E60*100)</f>
        <v>0.41670648953455031</v>
      </c>
      <c r="G58" s="6">
        <v>0</v>
      </c>
      <c r="H58" s="7">
        <f>IF(G60=0,"- - -",G58/G60*100)</f>
        <v>0</v>
      </c>
      <c r="I58" s="6">
        <v>9</v>
      </c>
      <c r="J58" s="7">
        <f>IF(I60=0,"- - -",I58/I60*100)</f>
        <v>0.63025210084033612</v>
      </c>
      <c r="K58" s="6">
        <v>0</v>
      </c>
      <c r="L58" s="7">
        <f>IF(K60=0,"- - -",K58/K60*100)</f>
        <v>0</v>
      </c>
      <c r="M58" s="6">
        <v>0</v>
      </c>
      <c r="N58" s="7">
        <f>IF(M60=0,"- - -",M58/M60*100)</f>
        <v>0</v>
      </c>
      <c r="O58" s="6">
        <v>4</v>
      </c>
      <c r="P58" s="7">
        <f>IF(O60=0,"- - -",O58/O60*100)</f>
        <v>0.30911901081916537</v>
      </c>
      <c r="Q58" s="6">
        <v>17</v>
      </c>
      <c r="R58" s="7">
        <f>IF(Q60=0,"- - -",Q58/Q60*100)</f>
        <v>0.44748618057383521</v>
      </c>
      <c r="S58" s="6">
        <v>3</v>
      </c>
      <c r="T58" s="7">
        <f>IF(S60=0,"- - -",S58/S60*100)</f>
        <v>0.16483516483516483</v>
      </c>
      <c r="U58" s="6">
        <v>43</v>
      </c>
      <c r="V58" s="7">
        <f>IF(U60=0,"- - -",U58/U60*100)</f>
        <v>0.70898598516075839</v>
      </c>
      <c r="W58" s="6">
        <v>3</v>
      </c>
      <c r="X58" s="7">
        <f>IF(W60=0,"- - -",W58/W60*100)</f>
        <v>0.39215686274509803</v>
      </c>
      <c r="Y58" s="6">
        <v>11</v>
      </c>
      <c r="Z58" s="7">
        <f>IF(Y60=0,"- - -",Y58/Y60*100)</f>
        <v>0.56065239551478085</v>
      </c>
      <c r="AA58" s="6">
        <v>0</v>
      </c>
      <c r="AB58" s="7">
        <f>IF(AA60=0,"- - -",AA58/AA60*100)</f>
        <v>0</v>
      </c>
      <c r="AC58" s="26">
        <f t="shared" si="2"/>
        <v>550</v>
      </c>
      <c r="AD58" s="29">
        <f>IF(AC60=0,"- - -",AC58/AC60*100)</f>
        <v>0.43492701133973338</v>
      </c>
    </row>
    <row r="59" spans="1:30" ht="15" thickBot="1" x14ac:dyDescent="0.35">
      <c r="A59" s="61" t="s">
        <v>12</v>
      </c>
      <c r="B59" s="62" t="s">
        <v>183</v>
      </c>
      <c r="C59" s="10">
        <v>104</v>
      </c>
      <c r="D59" s="7">
        <f>IF(C60=0,"- - -",C59/C60*100)</f>
        <v>2.4124333101368594</v>
      </c>
      <c r="E59" s="6">
        <v>1728</v>
      </c>
      <c r="F59" s="7">
        <f>IF(E60=0,"- - -",E59/E60*100)</f>
        <v>1.6515339768708786</v>
      </c>
      <c r="G59" s="6">
        <v>3</v>
      </c>
      <c r="H59" s="7">
        <f>IF(G60=0,"- - -",G59/G60*100)</f>
        <v>1.5</v>
      </c>
      <c r="I59" s="6">
        <v>25</v>
      </c>
      <c r="J59" s="7">
        <f>IF(I60=0,"- - -",I59/I60*100)</f>
        <v>1.7507002801120448</v>
      </c>
      <c r="K59" s="6">
        <v>1</v>
      </c>
      <c r="L59" s="7">
        <f>IF(K60=0,"- - -",K59/K60*100)</f>
        <v>0.75757575757575757</v>
      </c>
      <c r="M59" s="6">
        <v>1</v>
      </c>
      <c r="N59" s="7">
        <f>IF(M60=0,"- - -",M59/M60*100)</f>
        <v>4.1666666666666661</v>
      </c>
      <c r="O59" s="6">
        <v>23</v>
      </c>
      <c r="P59" s="7">
        <f>IF(O60=0,"- - -",O59/O60*100)</f>
        <v>1.777434312210201</v>
      </c>
      <c r="Q59" s="6">
        <v>68</v>
      </c>
      <c r="R59" s="7">
        <f>IF(Q60=0,"- - -",Q59/Q60*100)</f>
        <v>1.7899447222953409</v>
      </c>
      <c r="S59" s="6">
        <v>15</v>
      </c>
      <c r="T59" s="7">
        <f>IF(S60=0,"- - -",S59/S60*100)</f>
        <v>0.82417582417582425</v>
      </c>
      <c r="U59" s="6">
        <v>116</v>
      </c>
      <c r="V59" s="7">
        <f>IF(U60=0,"- - -",U59/U60*100)</f>
        <v>1.9126133553173947</v>
      </c>
      <c r="W59" s="6">
        <v>17</v>
      </c>
      <c r="X59" s="7">
        <f>IF(W60=0,"- - -",W59/W60*100)</f>
        <v>2.2222222222222223</v>
      </c>
      <c r="Y59" s="6">
        <v>36</v>
      </c>
      <c r="Z59" s="7">
        <f>IF(Y60=0,"- - -",Y59/Y60*100)</f>
        <v>1.834862385321101</v>
      </c>
      <c r="AA59" s="6">
        <v>0</v>
      </c>
      <c r="AB59" s="7">
        <f>IF(AA60=0,"- - -",AA59/AA60*100)</f>
        <v>0</v>
      </c>
      <c r="AC59" s="26">
        <f t="shared" si="2"/>
        <v>2137</v>
      </c>
      <c r="AD59" s="29">
        <f>IF(AC60=0,"- - -",AC59/AC60*100)</f>
        <v>1.6898891331509274</v>
      </c>
    </row>
    <row r="60" spans="1:30" x14ac:dyDescent="0.3">
      <c r="A60" s="161" t="s">
        <v>153</v>
      </c>
      <c r="B60" s="162"/>
      <c r="C60" s="14">
        <f>SUM(C48:C59)</f>
        <v>4311</v>
      </c>
      <c r="D60" s="15">
        <f>IF(C60=0,"- - -",C60/C60*100)</f>
        <v>100</v>
      </c>
      <c r="E60" s="16">
        <f>SUM(E48:E59)</f>
        <v>104630</v>
      </c>
      <c r="F60" s="15">
        <f>IF(E60=0,"- - -",E60/E60*100)</f>
        <v>100</v>
      </c>
      <c r="G60" s="16">
        <f>SUM(G48:G59)</f>
        <v>200</v>
      </c>
      <c r="H60" s="15">
        <f>IF(G60=0,"- - -",G60/G60*100)</f>
        <v>100</v>
      </c>
      <c r="I60" s="16">
        <f>SUM(I48:I59)</f>
        <v>1428</v>
      </c>
      <c r="J60" s="15">
        <f>IF(I60=0,"- - -",I60/I60*100)</f>
        <v>100</v>
      </c>
      <c r="K60" s="16">
        <f>SUM(K48:K59)</f>
        <v>132</v>
      </c>
      <c r="L60" s="15">
        <f>IF(K60=0,"- - -",K60/K60*100)</f>
        <v>100</v>
      </c>
      <c r="M60" s="16">
        <f>SUM(M48:M59)</f>
        <v>24</v>
      </c>
      <c r="N60" s="15">
        <f>IF(M60=0,"- - -",M60/M60*100)</f>
        <v>100</v>
      </c>
      <c r="O60" s="16">
        <f>SUM(O48:O59)</f>
        <v>1294</v>
      </c>
      <c r="P60" s="15">
        <f>IF(O60=0,"- - -",O60/O60*100)</f>
        <v>100</v>
      </c>
      <c r="Q60" s="16">
        <f>SUM(Q48:Q59)</f>
        <v>3799</v>
      </c>
      <c r="R60" s="15">
        <f>IF(Q60=0,"- - -",Q60/Q60*100)</f>
        <v>100</v>
      </c>
      <c r="S60" s="16">
        <f>SUM(S48:S59)</f>
        <v>1820</v>
      </c>
      <c r="T60" s="15">
        <f>IF(S60=0,"- - -",S60/S60*100)</f>
        <v>100</v>
      </c>
      <c r="U60" s="16">
        <f>SUM(U48:U59)</f>
        <v>6065</v>
      </c>
      <c r="V60" s="15">
        <f>IF(U60=0,"- - -",U60/U60*100)</f>
        <v>100</v>
      </c>
      <c r="W60" s="16">
        <f>SUM(W48:W59)</f>
        <v>765</v>
      </c>
      <c r="X60" s="15">
        <f>IF(W60=0,"- - -",W60/W60*100)</f>
        <v>100</v>
      </c>
      <c r="Y60" s="16">
        <f>SUM(Y48:Y59)</f>
        <v>1962</v>
      </c>
      <c r="Z60" s="15">
        <f>IF(Y60=0,"- - -",Y60/Y60*100)</f>
        <v>100</v>
      </c>
      <c r="AA60" s="16">
        <f>SUM(AA48:AA59)</f>
        <v>28</v>
      </c>
      <c r="AB60" s="15">
        <f>IF(AA60=0,"- - -",AA60/AA60*100)</f>
        <v>100</v>
      </c>
      <c r="AC60" s="22">
        <f>SUM(AC48:AC59)</f>
        <v>126458</v>
      </c>
      <c r="AD60" s="23">
        <f>IF(AC60=0,"- - -",AC60/AC60*100)</f>
        <v>100</v>
      </c>
    </row>
    <row r="61" spans="1:30" ht="15" thickBot="1" x14ac:dyDescent="0.35">
      <c r="A61" s="163" t="s">
        <v>165</v>
      </c>
      <c r="B61" s="164"/>
      <c r="C61" s="18">
        <f>IF($AC60=0,"- - -",C60/$AC60*100)</f>
        <v>3.4090369925192556</v>
      </c>
      <c r="D61" s="19"/>
      <c r="E61" s="20">
        <f>IF($AC60=0,"- - -",E60/$AC60*100)</f>
        <v>82.738933084502364</v>
      </c>
      <c r="F61" s="19"/>
      <c r="G61" s="20">
        <f>IF($AC60=0,"- - -",G60/$AC60*100)</f>
        <v>0.15815527685081213</v>
      </c>
      <c r="H61" s="19"/>
      <c r="I61" s="20">
        <f>IF($AC60=0,"- - -",I60/$AC60*100)</f>
        <v>1.1292286767147985</v>
      </c>
      <c r="J61" s="19"/>
      <c r="K61" s="20">
        <f>IF($AC60=0,"- - -",K60/$AC60*100)</f>
        <v>0.10438248272153601</v>
      </c>
      <c r="L61" s="19"/>
      <c r="M61" s="20">
        <f>IF($AC60=0,"- - -",M60/$AC60*100)</f>
        <v>1.8978633222097457E-2</v>
      </c>
      <c r="N61" s="19"/>
      <c r="O61" s="20">
        <f>IF($AC60=0,"- - -",O60/$AC60*100)</f>
        <v>1.0232646412247546</v>
      </c>
      <c r="P61" s="19"/>
      <c r="Q61" s="20">
        <f>IF($AC60=0,"- - -",Q60/$AC60*100)</f>
        <v>3.004159483781176</v>
      </c>
      <c r="R61" s="19"/>
      <c r="S61" s="20">
        <f>IF($AC60=0,"- - -",S60/$AC60*100)</f>
        <v>1.4392130193423902</v>
      </c>
      <c r="T61" s="19"/>
      <c r="U61" s="20">
        <f>IF($AC60=0,"- - -",U60/$AC60*100)</f>
        <v>4.7960587705008777</v>
      </c>
      <c r="V61" s="19"/>
      <c r="W61" s="20">
        <f>IF($AC60=0,"- - -",W60/$AC60*100)</f>
        <v>0.60494393395435631</v>
      </c>
      <c r="X61" s="19"/>
      <c r="Y61" s="168">
        <f>IF($AC60=0,"- - -",Y60/$AC60*100)</f>
        <v>1.5515032659064669</v>
      </c>
      <c r="Z61" s="169"/>
      <c r="AA61" s="168">
        <f>IF($AC60=0,"- - -",AA60/$AC60*100)</f>
        <v>2.21417387591137E-2</v>
      </c>
      <c r="AB61" s="169"/>
      <c r="AC61" s="24">
        <f>IF($AC60=0,"- - -",AC60/$AC60*100)</f>
        <v>100</v>
      </c>
      <c r="AD61" s="25"/>
    </row>
    <row r="62" spans="1:30" x14ac:dyDescent="0.3">
      <c r="A62" s="156" t="s">
        <v>568</v>
      </c>
      <c r="B62" s="156"/>
      <c r="C62" s="156"/>
      <c r="D62" s="156"/>
      <c r="E62" s="156"/>
      <c r="F62" s="156"/>
    </row>
    <row r="64" spans="1:30" x14ac:dyDescent="0.3">
      <c r="A64" s="1" t="s">
        <v>190</v>
      </c>
      <c r="J64" s="48"/>
      <c r="L64" s="48"/>
    </row>
    <row r="65" spans="1:22" ht="15" thickBot="1" x14ac:dyDescent="0.35"/>
    <row r="66" spans="1:22" ht="14.4" customHeight="1" x14ac:dyDescent="0.3">
      <c r="A66" s="157" t="s">
        <v>407</v>
      </c>
      <c r="B66" s="158"/>
      <c r="C66" s="32" t="s">
        <v>195</v>
      </c>
      <c r="D66" s="33"/>
      <c r="E66" s="33" t="s">
        <v>196</v>
      </c>
      <c r="F66" s="33"/>
      <c r="G66" s="33" t="s">
        <v>197</v>
      </c>
      <c r="H66" s="33"/>
      <c r="I66" s="33" t="s">
        <v>198</v>
      </c>
      <c r="J66" s="33"/>
      <c r="K66" s="33" t="s">
        <v>199</v>
      </c>
      <c r="L66" s="33"/>
      <c r="M66" s="33" t="s">
        <v>200</v>
      </c>
      <c r="N66" s="33"/>
      <c r="O66" s="33" t="s">
        <v>201</v>
      </c>
      <c r="P66" s="33"/>
      <c r="Q66" s="33" t="s">
        <v>202</v>
      </c>
      <c r="R66" s="33"/>
      <c r="S66" s="33" t="s">
        <v>262</v>
      </c>
      <c r="T66" s="33"/>
      <c r="U66" s="35" t="s">
        <v>153</v>
      </c>
      <c r="V66" s="36"/>
    </row>
    <row r="67" spans="1:22" ht="15" thickBot="1" x14ac:dyDescent="0.35">
      <c r="A67" s="159"/>
      <c r="B67" s="160"/>
      <c r="C67" s="37" t="s">
        <v>154</v>
      </c>
      <c r="D67" s="38" t="s">
        <v>0</v>
      </c>
      <c r="E67" s="39" t="s">
        <v>154</v>
      </c>
      <c r="F67" s="38" t="s">
        <v>0</v>
      </c>
      <c r="G67" s="39" t="s">
        <v>154</v>
      </c>
      <c r="H67" s="38" t="s">
        <v>0</v>
      </c>
      <c r="I67" s="37" t="s">
        <v>154</v>
      </c>
      <c r="J67" s="38" t="s">
        <v>0</v>
      </c>
      <c r="K67" s="37" t="s">
        <v>154</v>
      </c>
      <c r="L67" s="38" t="s">
        <v>0</v>
      </c>
      <c r="M67" s="37" t="s">
        <v>154</v>
      </c>
      <c r="N67" s="38" t="s">
        <v>0</v>
      </c>
      <c r="O67" s="37" t="s">
        <v>154</v>
      </c>
      <c r="P67" s="38" t="s">
        <v>0</v>
      </c>
      <c r="Q67" s="37" t="s">
        <v>154</v>
      </c>
      <c r="R67" s="38" t="s">
        <v>0</v>
      </c>
      <c r="S67" s="37" t="s">
        <v>154</v>
      </c>
      <c r="T67" s="38" t="s">
        <v>0</v>
      </c>
      <c r="U67" s="41" t="s">
        <v>154</v>
      </c>
      <c r="V67" s="42" t="s">
        <v>0</v>
      </c>
    </row>
    <row r="68" spans="1:22" x14ac:dyDescent="0.3">
      <c r="A68" s="59">
        <v>0</v>
      </c>
      <c r="B68" s="62" t="s">
        <v>186</v>
      </c>
      <c r="C68" s="8">
        <v>4</v>
      </c>
      <c r="D68" s="5">
        <f>IF(C80=0,"- - -",C68/C80*100)</f>
        <v>9.3023255813953494</v>
      </c>
      <c r="E68" s="4">
        <v>17</v>
      </c>
      <c r="F68" s="5">
        <f>IF(E80=0,"- - -",E68/E80*100)</f>
        <v>3.2380952380952377</v>
      </c>
      <c r="G68" s="4">
        <v>32</v>
      </c>
      <c r="H68" s="5">
        <f>IF(G80=0,"- - -",G68/G80*100)</f>
        <v>2.4464831804281344</v>
      </c>
      <c r="I68" s="4">
        <v>68</v>
      </c>
      <c r="J68" s="5">
        <f>IF(I80=0,"- - -",I68/I80*100)</f>
        <v>0.40507535593018407</v>
      </c>
      <c r="K68" s="4">
        <v>400</v>
      </c>
      <c r="L68" s="5">
        <f>IF(K80=0,"- - -",K68/K80*100)</f>
        <v>0.42917533958498744</v>
      </c>
      <c r="M68" s="4">
        <v>73</v>
      </c>
      <c r="N68" s="5">
        <f>IF(M80=0,"- - -",M68/M80*100)</f>
        <v>0.50466643622537155</v>
      </c>
      <c r="O68" s="4">
        <v>0</v>
      </c>
      <c r="P68" s="5">
        <f>IF(O80=0,"- - -",O68/O80*100)</f>
        <v>0</v>
      </c>
      <c r="Q68" s="4">
        <v>1</v>
      </c>
      <c r="R68" s="5">
        <f>IF(Q80=0,"- - -",Q68/Q80*100)</f>
        <v>16.666666666666664</v>
      </c>
      <c r="S68" s="4">
        <v>0</v>
      </c>
      <c r="T68" s="5">
        <f>IF(S80=0,"- - -",S68/S80*100)</f>
        <v>0</v>
      </c>
      <c r="U68" s="26">
        <f>C68+E68+G68+I68+K68+M68+O68+Q68+S68</f>
        <v>595</v>
      </c>
      <c r="V68" s="27">
        <f>IF(U80=0,"- - -",U68/U80*100)</f>
        <v>0.47051194863116608</v>
      </c>
    </row>
    <row r="69" spans="1:22" x14ac:dyDescent="0.3">
      <c r="A69" s="60">
        <v>1</v>
      </c>
      <c r="B69" s="62" t="s">
        <v>186</v>
      </c>
      <c r="C69" s="9">
        <v>1</v>
      </c>
      <c r="D69" s="3">
        <f>IF(C80=0,"- - -",C69/C80*100)</f>
        <v>2.3255813953488373</v>
      </c>
      <c r="E69" s="2">
        <v>87</v>
      </c>
      <c r="F69" s="3">
        <f>IF(E80=0,"- - -",E69/E80*100)</f>
        <v>16.571428571428569</v>
      </c>
      <c r="G69" s="2">
        <v>79</v>
      </c>
      <c r="H69" s="3">
        <f>IF(G80=0,"- - -",G69/G80*100)</f>
        <v>6.0397553516819569</v>
      </c>
      <c r="I69" s="2">
        <v>278</v>
      </c>
      <c r="J69" s="3">
        <f>IF(I80=0,"- - -",I69/I80*100)</f>
        <v>1.6560433668910468</v>
      </c>
      <c r="K69" s="2">
        <v>1508</v>
      </c>
      <c r="L69" s="3">
        <f>IF(K80=0,"- - -",K69/K80*100)</f>
        <v>1.6179910302354026</v>
      </c>
      <c r="M69" s="2">
        <v>281</v>
      </c>
      <c r="N69" s="3">
        <f>IF(M80=0,"- - -",M69/M80*100)</f>
        <v>1.9426201175250606</v>
      </c>
      <c r="O69" s="2">
        <v>0</v>
      </c>
      <c r="P69" s="3">
        <f>IF(O80=0,"- - -",O69/O80*100)</f>
        <v>0</v>
      </c>
      <c r="Q69" s="2">
        <v>0</v>
      </c>
      <c r="R69" s="3">
        <f>IF(Q80=0,"- - -",Q69/Q80*100)</f>
        <v>0</v>
      </c>
      <c r="S69" s="2">
        <v>2</v>
      </c>
      <c r="T69" s="3">
        <f>IF(S80=0,"- - -",S69/S80*100)</f>
        <v>1.7857142857142856</v>
      </c>
      <c r="U69" s="26">
        <f t="shared" ref="U69:U79" si="3">C69+E69+G69+I69+K69+M69+O69+Q69+S69</f>
        <v>2236</v>
      </c>
      <c r="V69" s="29">
        <f>IF(U80=0,"- - -",U69/U80*100)</f>
        <v>1.7681759951920797</v>
      </c>
    </row>
    <row r="70" spans="1:22" x14ac:dyDescent="0.3">
      <c r="A70" s="60">
        <v>2</v>
      </c>
      <c r="B70" s="62" t="s">
        <v>183</v>
      </c>
      <c r="C70" s="9">
        <v>4</v>
      </c>
      <c r="D70" s="3">
        <f>IF(C80=0,"- - -",C70/C80*100)</f>
        <v>9.3023255813953494</v>
      </c>
      <c r="E70" s="2">
        <v>71</v>
      </c>
      <c r="F70" s="3">
        <f>IF(E80=0,"- - -",E70/E80*100)</f>
        <v>13.523809523809524</v>
      </c>
      <c r="G70" s="2">
        <v>75</v>
      </c>
      <c r="H70" s="3">
        <f>IF(G80=0,"- - -",G70/G80*100)</f>
        <v>5.7339449541284404</v>
      </c>
      <c r="I70" s="2">
        <v>437</v>
      </c>
      <c r="J70" s="3">
        <f>IF(I80=0,"- - -",I70/I80*100)</f>
        <v>2.6032048609042713</v>
      </c>
      <c r="K70" s="2">
        <v>3162</v>
      </c>
      <c r="L70" s="3">
        <f>IF(K80=0,"- - -",K70/K80*100)</f>
        <v>3.3926310594193256</v>
      </c>
      <c r="M70" s="2">
        <v>490</v>
      </c>
      <c r="N70" s="3">
        <f>IF(M80=0,"- - -",M70/M80*100)</f>
        <v>3.3874870376771518</v>
      </c>
      <c r="O70" s="2">
        <v>1</v>
      </c>
      <c r="P70" s="3">
        <f>IF(O80=0,"- - -",O70/O80*100)</f>
        <v>10</v>
      </c>
      <c r="Q70" s="2">
        <v>0</v>
      </c>
      <c r="R70" s="3">
        <f>IF(Q80=0,"- - -",Q70/Q80*100)</f>
        <v>0</v>
      </c>
      <c r="S70" s="2">
        <v>5</v>
      </c>
      <c r="T70" s="3">
        <f>IF(S80=0,"- - -",S70/S80*100)</f>
        <v>4.4642857142857144</v>
      </c>
      <c r="U70" s="26">
        <f t="shared" si="3"/>
        <v>4245</v>
      </c>
      <c r="V70" s="29">
        <f>IF(U80=0,"- - -",U70/U80*100)</f>
        <v>3.3568457511584873</v>
      </c>
    </row>
    <row r="71" spans="1:22" x14ac:dyDescent="0.3">
      <c r="A71" s="60">
        <v>3</v>
      </c>
      <c r="B71" s="62" t="s">
        <v>183</v>
      </c>
      <c r="C71" s="9">
        <v>6</v>
      </c>
      <c r="D71" s="3">
        <f>IF(C80=0,"- - -",C71/C80*100)</f>
        <v>13.953488372093023</v>
      </c>
      <c r="E71" s="2">
        <v>40</v>
      </c>
      <c r="F71" s="3">
        <f>IF(E80=0,"- - -",E71/E80*100)</f>
        <v>7.6190476190476195</v>
      </c>
      <c r="G71" s="2">
        <v>62</v>
      </c>
      <c r="H71" s="3">
        <f>IF(G80=0,"- - -",G71/G80*100)</f>
        <v>4.7400611620795106</v>
      </c>
      <c r="I71" s="2">
        <v>1509</v>
      </c>
      <c r="J71" s="3">
        <f>IF(I80=0,"- - -",I71/I80*100)</f>
        <v>8.9890987073330564</v>
      </c>
      <c r="K71" s="2">
        <v>13678</v>
      </c>
      <c r="L71" s="3">
        <f>IF(K80=0,"- - -",K71/K80*100)</f>
        <v>14.675650737108645</v>
      </c>
      <c r="M71" s="2">
        <v>1807</v>
      </c>
      <c r="N71" s="3">
        <f>IF(M80=0,"- - -",M71/M80*100)</f>
        <v>12.492222606291048</v>
      </c>
      <c r="O71" s="2">
        <v>1</v>
      </c>
      <c r="P71" s="3">
        <f>IF(O80=0,"- - -",O71/O80*100)</f>
        <v>10</v>
      </c>
      <c r="Q71" s="2">
        <v>1</v>
      </c>
      <c r="R71" s="3">
        <f>IF(Q80=0,"- - -",Q71/Q80*100)</f>
        <v>16.666666666666664</v>
      </c>
      <c r="S71" s="2">
        <v>13</v>
      </c>
      <c r="T71" s="3">
        <f>IF(S80=0,"- - -",S71/S80*100)</f>
        <v>11.607142857142858</v>
      </c>
      <c r="U71" s="26">
        <f t="shared" si="3"/>
        <v>17117</v>
      </c>
      <c r="V71" s="29">
        <f>IF(U80=0,"- - -",U71/U80*100)</f>
        <v>13.535719369276755</v>
      </c>
    </row>
    <row r="72" spans="1:22" x14ac:dyDescent="0.3">
      <c r="A72" s="60">
        <v>4</v>
      </c>
      <c r="B72" s="62" t="s">
        <v>183</v>
      </c>
      <c r="C72" s="9">
        <v>8</v>
      </c>
      <c r="D72" s="3">
        <f>IF(C80=0,"- - -",C72/C80*100)</f>
        <v>18.604651162790699</v>
      </c>
      <c r="E72" s="2">
        <v>36</v>
      </c>
      <c r="F72" s="3">
        <f>IF(E80=0,"- - -",E72/E80*100)</f>
        <v>6.8571428571428577</v>
      </c>
      <c r="G72" s="2">
        <v>104</v>
      </c>
      <c r="H72" s="3">
        <f>IF(G80=0,"- - -",G72/G80*100)</f>
        <v>7.951070336391437</v>
      </c>
      <c r="I72" s="2">
        <v>3974</v>
      </c>
      <c r="J72" s="3">
        <f>IF(I80=0,"- - -",I72/I80*100)</f>
        <v>23.673080359802228</v>
      </c>
      <c r="K72" s="2">
        <v>33308</v>
      </c>
      <c r="L72" s="3">
        <f>IF(K80=0,"- - -",K72/K80*100)</f>
        <v>35.737430527241905</v>
      </c>
      <c r="M72" s="2">
        <v>4755</v>
      </c>
      <c r="N72" s="3">
        <f>IF(M80=0,"- - -",M72/M80*100)</f>
        <v>32.872450743173175</v>
      </c>
      <c r="O72" s="2">
        <v>4</v>
      </c>
      <c r="P72" s="3">
        <f>IF(O80=0,"- - -",O72/O80*100)</f>
        <v>40</v>
      </c>
      <c r="Q72" s="2">
        <v>0</v>
      </c>
      <c r="R72" s="3">
        <f>IF(Q80=0,"- - -",Q72/Q80*100)</f>
        <v>0</v>
      </c>
      <c r="S72" s="2">
        <v>17</v>
      </c>
      <c r="T72" s="3">
        <f>IF(S80=0,"- - -",S72/S80*100)</f>
        <v>15.178571428571427</v>
      </c>
      <c r="U72" s="26">
        <f t="shared" si="3"/>
        <v>42206</v>
      </c>
      <c r="V72" s="29">
        <f>IF(U80=0,"- - -",U72/U80*100)</f>
        <v>33.375508073826879</v>
      </c>
    </row>
    <row r="73" spans="1:22" x14ac:dyDescent="0.3">
      <c r="A73" s="60">
        <v>5</v>
      </c>
      <c r="B73" s="62" t="s">
        <v>183</v>
      </c>
      <c r="C73" s="9">
        <v>9</v>
      </c>
      <c r="D73" s="3">
        <f>IF(C80=0,"- - -",C73/C80*100)</f>
        <v>20.930232558139537</v>
      </c>
      <c r="E73" s="2">
        <v>53</v>
      </c>
      <c r="F73" s="3">
        <f>IF(E80=0,"- - -",E73/E80*100)</f>
        <v>10.095238095238095</v>
      </c>
      <c r="G73" s="2">
        <v>140</v>
      </c>
      <c r="H73" s="3">
        <f>IF(G80=0,"- - -",G73/G80*100)</f>
        <v>10.703363914373089</v>
      </c>
      <c r="I73" s="2">
        <v>4020</v>
      </c>
      <c r="J73" s="3">
        <f>IF(I80=0,"- - -",I73/I80*100)</f>
        <v>23.94710192410794</v>
      </c>
      <c r="K73" s="2">
        <v>25211</v>
      </c>
      <c r="L73" s="3">
        <f>IF(K80=0,"- - -",K73/K80*100)</f>
        <v>27.049848715692796</v>
      </c>
      <c r="M73" s="2">
        <v>4150</v>
      </c>
      <c r="N73" s="3">
        <f>IF(M80=0,"- - -",M73/M80*100)</f>
        <v>28.689941237469757</v>
      </c>
      <c r="O73" s="2">
        <v>2</v>
      </c>
      <c r="P73" s="3">
        <f>IF(O80=0,"- - -",O73/O80*100)</f>
        <v>20</v>
      </c>
      <c r="Q73" s="2">
        <v>3</v>
      </c>
      <c r="R73" s="3">
        <f>IF(Q80=0,"- - -",Q73/Q80*100)</f>
        <v>50</v>
      </c>
      <c r="S73" s="2">
        <v>22</v>
      </c>
      <c r="T73" s="3">
        <f>IF(S80=0,"- - -",S73/S80*100)</f>
        <v>19.642857142857142</v>
      </c>
      <c r="U73" s="26">
        <f t="shared" si="3"/>
        <v>33610</v>
      </c>
      <c r="V73" s="29">
        <f>IF(U80=0,"- - -",U73/U80*100)</f>
        <v>26.577994274778977</v>
      </c>
    </row>
    <row r="74" spans="1:22" x14ac:dyDescent="0.3">
      <c r="A74" s="60">
        <v>6</v>
      </c>
      <c r="B74" s="62" t="s">
        <v>183</v>
      </c>
      <c r="C74" s="9">
        <v>7</v>
      </c>
      <c r="D74" s="3">
        <f>IF(C80=0,"- - -",C74/C80*100)</f>
        <v>16.279069767441861</v>
      </c>
      <c r="E74" s="2">
        <v>27</v>
      </c>
      <c r="F74" s="3">
        <f>IF(E80=0,"- - -",E74/E80*100)</f>
        <v>5.1428571428571423</v>
      </c>
      <c r="G74" s="2">
        <v>126</v>
      </c>
      <c r="H74" s="3">
        <f>IF(G80=0,"- - -",G74/G80*100)</f>
        <v>9.6330275229357802</v>
      </c>
      <c r="I74" s="2">
        <v>2533</v>
      </c>
      <c r="J74" s="3">
        <f>IF(I80=0,"- - -",I74/I80*100)</f>
        <v>15.089057008399356</v>
      </c>
      <c r="K74" s="2">
        <v>10301</v>
      </c>
      <c r="L74" s="3">
        <f>IF(K80=0,"- - -",K74/K80*100)</f>
        <v>11.052337932662388</v>
      </c>
      <c r="M74" s="2">
        <v>1828</v>
      </c>
      <c r="N74" s="3">
        <f>IF(M80=0,"- - -",M74/M80*100)</f>
        <v>12.637400622191496</v>
      </c>
      <c r="O74" s="2">
        <v>1</v>
      </c>
      <c r="P74" s="3">
        <f>IF(O80=0,"- - -",O74/O80*100)</f>
        <v>10</v>
      </c>
      <c r="Q74" s="2">
        <v>0</v>
      </c>
      <c r="R74" s="3">
        <f>IF(Q80=0,"- - -",Q74/Q80*100)</f>
        <v>0</v>
      </c>
      <c r="S74" s="2">
        <v>14</v>
      </c>
      <c r="T74" s="3">
        <f>IF(S80=0,"- - -",S74/S80*100)</f>
        <v>12.5</v>
      </c>
      <c r="U74" s="26">
        <f t="shared" si="3"/>
        <v>14837</v>
      </c>
      <c r="V74" s="29">
        <f>IF(U80=0,"- - -",U74/U80*100)</f>
        <v>11.732749213177497</v>
      </c>
    </row>
    <row r="75" spans="1:22" x14ac:dyDescent="0.3">
      <c r="A75" s="60">
        <v>7</v>
      </c>
      <c r="B75" s="62" t="s">
        <v>183</v>
      </c>
      <c r="C75" s="9">
        <v>3</v>
      </c>
      <c r="D75" s="3">
        <f>IF(C80=0,"- - -",C75/C80*100)</f>
        <v>6.9767441860465116</v>
      </c>
      <c r="E75" s="2">
        <v>29</v>
      </c>
      <c r="F75" s="3">
        <f>IF(E80=0,"- - -",E75/E80*100)</f>
        <v>5.5238095238095237</v>
      </c>
      <c r="G75" s="2">
        <v>122</v>
      </c>
      <c r="H75" s="3">
        <f>IF(G80=0,"- - -",G75/G80*100)</f>
        <v>9.3272171253822638</v>
      </c>
      <c r="I75" s="2">
        <v>1395</v>
      </c>
      <c r="J75" s="3">
        <f>IF(I80=0,"- - -",I75/I80*100)</f>
        <v>8.3100017870971588</v>
      </c>
      <c r="K75" s="2">
        <v>3678</v>
      </c>
      <c r="L75" s="3">
        <f>IF(K80=0,"- - -",K75/K80*100)</f>
        <v>3.9462672474839597</v>
      </c>
      <c r="M75" s="2">
        <v>698</v>
      </c>
      <c r="N75" s="3">
        <f>IF(M80=0,"- - -",M75/M80*100)</f>
        <v>4.8254407189768411</v>
      </c>
      <c r="O75" s="2">
        <v>0</v>
      </c>
      <c r="P75" s="3">
        <f>IF(O80=0,"- - -",O75/O80*100)</f>
        <v>0</v>
      </c>
      <c r="Q75" s="2">
        <v>1</v>
      </c>
      <c r="R75" s="3">
        <f>IF(Q80=0,"- - -",Q75/Q80*100)</f>
        <v>16.666666666666664</v>
      </c>
      <c r="S75" s="2">
        <v>12</v>
      </c>
      <c r="T75" s="3">
        <f>IF(S80=0,"- - -",S75/S80*100)</f>
        <v>10.714285714285714</v>
      </c>
      <c r="U75" s="26">
        <f t="shared" si="3"/>
        <v>5938</v>
      </c>
      <c r="V75" s="29">
        <f>IF(U80=0,"- - -",U75/U80*100)</f>
        <v>4.6956301697006122</v>
      </c>
    </row>
    <row r="76" spans="1:22" x14ac:dyDescent="0.3">
      <c r="A76" s="60">
        <v>8</v>
      </c>
      <c r="B76" s="62" t="s">
        <v>183</v>
      </c>
      <c r="C76" s="9">
        <v>0</v>
      </c>
      <c r="D76" s="3">
        <f>IF(C80=0,"- - -",C76/C80*100)</f>
        <v>0</v>
      </c>
      <c r="E76" s="2">
        <v>31</v>
      </c>
      <c r="F76" s="3">
        <f>IF(E80=0,"- - -",E76/E80*100)</f>
        <v>5.9047619047619051</v>
      </c>
      <c r="G76" s="2">
        <v>82</v>
      </c>
      <c r="H76" s="3">
        <f>IF(G80=0,"- - -",G76/G80*100)</f>
        <v>6.2691131498470938</v>
      </c>
      <c r="I76" s="2">
        <v>695</v>
      </c>
      <c r="J76" s="3">
        <f>IF(I80=0,"- - -",I76/I80*100)</f>
        <v>4.1401084172276166</v>
      </c>
      <c r="K76" s="2">
        <v>1046</v>
      </c>
      <c r="L76" s="3">
        <f>IF(K80=0,"- - -",K76/K80*100)</f>
        <v>1.1222935130147422</v>
      </c>
      <c r="M76" s="2">
        <v>227</v>
      </c>
      <c r="N76" s="3">
        <f>IF(M80=0,"- - -",M76/M80*100)</f>
        <v>1.5693052194953336</v>
      </c>
      <c r="O76" s="2">
        <v>1</v>
      </c>
      <c r="P76" s="3">
        <f>IF(O80=0,"- - -",O76/O80*100)</f>
        <v>10</v>
      </c>
      <c r="Q76" s="2">
        <v>0</v>
      </c>
      <c r="R76" s="3">
        <f>IF(Q80=0,"- - -",Q76/Q80*100)</f>
        <v>0</v>
      </c>
      <c r="S76" s="2">
        <v>1</v>
      </c>
      <c r="T76" s="3">
        <f>IF(S80=0,"- - -",S76/S80*100)</f>
        <v>0.89285714285714279</v>
      </c>
      <c r="U76" s="26">
        <f t="shared" si="3"/>
        <v>2083</v>
      </c>
      <c r="V76" s="29">
        <f>IF(U80=0,"- - -",U76/U80*100)</f>
        <v>1.6471872084012085</v>
      </c>
    </row>
    <row r="77" spans="1:22" x14ac:dyDescent="0.3">
      <c r="A77" s="60">
        <v>9</v>
      </c>
      <c r="B77" s="62" t="s">
        <v>183</v>
      </c>
      <c r="C77" s="9">
        <v>0</v>
      </c>
      <c r="D77" s="3">
        <f>IF(C80=0,"- - -",C77/C80*100)</f>
        <v>0</v>
      </c>
      <c r="E77" s="2">
        <v>13</v>
      </c>
      <c r="F77" s="3">
        <f>IF(E80=0,"- - -",E77/E80*100)</f>
        <v>2.4761904761904763</v>
      </c>
      <c r="G77" s="2">
        <v>60</v>
      </c>
      <c r="H77" s="3">
        <f>IF(G80=0,"- - -",G77/G80*100)</f>
        <v>4.5871559633027523</v>
      </c>
      <c r="I77" s="2">
        <v>381</v>
      </c>
      <c r="J77" s="3">
        <f>IF(I80=0,"- - -",I77/I80*100)</f>
        <v>2.2696133913147079</v>
      </c>
      <c r="K77" s="2">
        <v>368</v>
      </c>
      <c r="L77" s="3">
        <f>IF(K80=0,"- - -",K77/K80*100)</f>
        <v>0.39484131241818848</v>
      </c>
      <c r="M77" s="2">
        <v>79</v>
      </c>
      <c r="N77" s="3">
        <f>IF(M80=0,"- - -",M77/M80*100)</f>
        <v>0.54614586933978571</v>
      </c>
      <c r="O77" s="2">
        <v>0</v>
      </c>
      <c r="P77" s="3">
        <f>IF(O80=0,"- - -",O77/O80*100)</f>
        <v>0</v>
      </c>
      <c r="Q77" s="2">
        <v>0</v>
      </c>
      <c r="R77" s="3">
        <f>IF(Q80=0,"- - -",Q77/Q80*100)</f>
        <v>0</v>
      </c>
      <c r="S77" s="2">
        <v>3</v>
      </c>
      <c r="T77" s="3">
        <f>IF(S80=0,"- - -",S77/S80*100)</f>
        <v>2.6785714285714284</v>
      </c>
      <c r="U77" s="26">
        <f t="shared" si="3"/>
        <v>904</v>
      </c>
      <c r="V77" s="29">
        <f>IF(U80=0,"- - -",U77/U80*100)</f>
        <v>0.71486185136567082</v>
      </c>
    </row>
    <row r="78" spans="1:22" x14ac:dyDescent="0.3">
      <c r="A78" s="61">
        <v>10</v>
      </c>
      <c r="B78" s="62" t="s">
        <v>183</v>
      </c>
      <c r="C78" s="10">
        <v>0</v>
      </c>
      <c r="D78" s="7">
        <f>IF(C80=0,"- - -",C78/C80*100)</f>
        <v>0</v>
      </c>
      <c r="E78" s="6">
        <v>21</v>
      </c>
      <c r="F78" s="7">
        <f>IF(E80=0,"- - -",E78/E80*100)</f>
        <v>4</v>
      </c>
      <c r="G78" s="6">
        <v>66</v>
      </c>
      <c r="H78" s="7">
        <f>IF(G80=0,"- - -",G78/G80*100)</f>
        <v>5.0458715596330279</v>
      </c>
      <c r="I78" s="6">
        <v>260</v>
      </c>
      <c r="J78" s="7">
        <f>IF(I80=0,"- - -",I78/I80*100)</f>
        <v>1.5488175373801154</v>
      </c>
      <c r="K78" s="6">
        <v>172</v>
      </c>
      <c r="L78" s="7">
        <f>IF(K80=0,"- - -",K78/K80*100)</f>
        <v>0.1845453960215446</v>
      </c>
      <c r="M78" s="6">
        <v>27</v>
      </c>
      <c r="N78" s="7">
        <f>IF(M80=0,"- - -",M78/M80*100)</f>
        <v>0.18665744901486345</v>
      </c>
      <c r="O78" s="6">
        <v>0</v>
      </c>
      <c r="P78" s="7">
        <f>IF(O80=0,"- - -",O78/O80*100)</f>
        <v>0</v>
      </c>
      <c r="Q78" s="6">
        <v>0</v>
      </c>
      <c r="R78" s="7">
        <f>IF(Q80=0,"- - -",Q78/Q80*100)</f>
        <v>0</v>
      </c>
      <c r="S78" s="6">
        <v>4</v>
      </c>
      <c r="T78" s="7">
        <f>IF(S80=0,"- - -",S78/S80*100)</f>
        <v>3.5714285714285712</v>
      </c>
      <c r="U78" s="26">
        <f t="shared" si="3"/>
        <v>550</v>
      </c>
      <c r="V78" s="29">
        <f>IF(U80=0,"- - -",U78/U80*100)</f>
        <v>0.43492701133973338</v>
      </c>
    </row>
    <row r="79" spans="1:22" ht="15" thickBot="1" x14ac:dyDescent="0.35">
      <c r="A79" s="61" t="s">
        <v>12</v>
      </c>
      <c r="B79" s="62" t="s">
        <v>183</v>
      </c>
      <c r="C79" s="10">
        <v>1</v>
      </c>
      <c r="D79" s="7">
        <f>IF(C80=0,"- - -",C79/C80*100)</f>
        <v>2.3255813953488373</v>
      </c>
      <c r="E79" s="6">
        <v>100</v>
      </c>
      <c r="F79" s="7">
        <f>IF(E80=0,"- - -",E79/E80*100)</f>
        <v>19.047619047619047</v>
      </c>
      <c r="G79" s="6">
        <v>360</v>
      </c>
      <c r="H79" s="7">
        <f>IF(G80=0,"- - -",G79/G80*100)</f>
        <v>27.522935779816514</v>
      </c>
      <c r="I79" s="6">
        <v>1237</v>
      </c>
      <c r="J79" s="7">
        <f>IF(I80=0,"- - -",I79/I80*100)</f>
        <v>7.3687972836123192</v>
      </c>
      <c r="K79" s="6">
        <v>370</v>
      </c>
      <c r="L79" s="7">
        <f>IF(K80=0,"- - -",K79/K80*100)</f>
        <v>0.39698718911611341</v>
      </c>
      <c r="M79" s="6">
        <v>50</v>
      </c>
      <c r="N79" s="7">
        <f>IF(M80=0,"- - -",M79/M80*100)</f>
        <v>0.34566194262011751</v>
      </c>
      <c r="O79" s="6">
        <v>0</v>
      </c>
      <c r="P79" s="7">
        <f>IF(O80=0,"- - -",O79/O80*100)</f>
        <v>0</v>
      </c>
      <c r="Q79" s="6">
        <v>0</v>
      </c>
      <c r="R79" s="7">
        <f>IF(Q80=0,"- - -",Q79/Q80*100)</f>
        <v>0</v>
      </c>
      <c r="S79" s="6">
        <v>19</v>
      </c>
      <c r="T79" s="7">
        <f>IF(S80=0,"- - -",S79/S80*100)</f>
        <v>16.964285714285715</v>
      </c>
      <c r="U79" s="26">
        <f t="shared" si="3"/>
        <v>2137</v>
      </c>
      <c r="V79" s="29">
        <f>IF(U80=0,"- - -",U79/U80*100)</f>
        <v>1.6898891331509274</v>
      </c>
    </row>
    <row r="80" spans="1:22" x14ac:dyDescent="0.3">
      <c r="A80" s="161" t="s">
        <v>153</v>
      </c>
      <c r="B80" s="162"/>
      <c r="C80" s="14">
        <f>SUM(C68:C79)</f>
        <v>43</v>
      </c>
      <c r="D80" s="15">
        <f>IF(C80=0,"- - -",C80/C80*100)</f>
        <v>100</v>
      </c>
      <c r="E80" s="16">
        <f>SUM(E68:E79)</f>
        <v>525</v>
      </c>
      <c r="F80" s="15">
        <f>IF(E80=0,"- - -",E80/E80*100)</f>
        <v>100</v>
      </c>
      <c r="G80" s="16">
        <f>SUM(G68:G79)</f>
        <v>1308</v>
      </c>
      <c r="H80" s="15">
        <f>IF(G80=0,"- - -",G80/G80*100)</f>
        <v>100</v>
      </c>
      <c r="I80" s="16">
        <f>SUM(I68:I79)</f>
        <v>16787</v>
      </c>
      <c r="J80" s="15">
        <f>IF(I80=0,"- - -",I80/I80*100)</f>
        <v>100</v>
      </c>
      <c r="K80" s="16">
        <f>SUM(K68:K79)</f>
        <v>93202</v>
      </c>
      <c r="L80" s="15">
        <f>IF(K80=0,"- - -",K80/K80*100)</f>
        <v>100</v>
      </c>
      <c r="M80" s="16">
        <f>SUM(M68:M79)</f>
        <v>14465</v>
      </c>
      <c r="N80" s="15">
        <f>IF(M80=0,"- - -",M80/M80*100)</f>
        <v>100</v>
      </c>
      <c r="O80" s="16">
        <f>SUM(O68:O79)</f>
        <v>10</v>
      </c>
      <c r="P80" s="15">
        <f>IF(O80=0,"- - -",O80/O80*100)</f>
        <v>100</v>
      </c>
      <c r="Q80" s="16">
        <f>SUM(Q68:Q79)</f>
        <v>6</v>
      </c>
      <c r="R80" s="15">
        <f>IF(Q80=0,"- - -",Q80/Q80*100)</f>
        <v>100</v>
      </c>
      <c r="S80" s="16">
        <f>SUM(S68:S79)</f>
        <v>112</v>
      </c>
      <c r="T80" s="15">
        <f>IF(S80=0,"- - -",S80/S80*100)</f>
        <v>100</v>
      </c>
      <c r="U80" s="22">
        <f>SUM(U68:U79)</f>
        <v>126458</v>
      </c>
      <c r="V80" s="23">
        <f>IF(U80=0,"- - -",U80/U80*100)</f>
        <v>100</v>
      </c>
    </row>
    <row r="81" spans="1:24" ht="15" thickBot="1" x14ac:dyDescent="0.35">
      <c r="A81" s="163" t="s">
        <v>567</v>
      </c>
      <c r="B81" s="164"/>
      <c r="C81" s="18">
        <f>IF($U80=0,"- - -",C80/$U80*100)</f>
        <v>3.4003384522924611E-2</v>
      </c>
      <c r="D81" s="19"/>
      <c r="E81" s="20">
        <f>IF($U80=0,"- - -",E80/$U80*100)</f>
        <v>0.41515760173338179</v>
      </c>
      <c r="F81" s="19"/>
      <c r="G81" s="20">
        <f>IF($U80=0,"- - -",G80/$U80*100)</f>
        <v>1.0343355106043113</v>
      </c>
      <c r="H81" s="19"/>
      <c r="I81" s="20">
        <f>IF($U80=0,"- - -",I80/$U80*100)</f>
        <v>13.274763162472917</v>
      </c>
      <c r="J81" s="19"/>
      <c r="K81" s="20">
        <f>IF($U80=0,"- - -",K80/$U80*100)</f>
        <v>73.701940565246957</v>
      </c>
      <c r="L81" s="19"/>
      <c r="M81" s="20">
        <f>IF($U80=0,"- - -",M80/$U80*100)</f>
        <v>11.438580398234988</v>
      </c>
      <c r="N81" s="19"/>
      <c r="O81" s="20">
        <f>IF($U80=0,"- - -",O80/$U80*100)</f>
        <v>7.9077638425406067E-3</v>
      </c>
      <c r="P81" s="19"/>
      <c r="Q81" s="20">
        <f>IF($U80=0,"- - -",Q80/$U80*100)</f>
        <v>4.7446583055243642E-3</v>
      </c>
      <c r="R81" s="19"/>
      <c r="S81" s="20">
        <f>IF($U80=0,"- - -",S80/$U80*100)</f>
        <v>8.85669550364548E-2</v>
      </c>
      <c r="T81" s="19"/>
      <c r="U81" s="24">
        <f>IF($U80=0,"- - -",U80/$U80*100)</f>
        <v>100</v>
      </c>
      <c r="V81" s="25"/>
    </row>
    <row r="84" spans="1:24" x14ac:dyDescent="0.3">
      <c r="A84" s="1" t="s">
        <v>206</v>
      </c>
      <c r="J84" s="48"/>
      <c r="L84" s="48"/>
    </row>
    <row r="85" spans="1:24" ht="15" thickBot="1" x14ac:dyDescent="0.35"/>
    <row r="86" spans="1:24" ht="14.4" customHeight="1" x14ac:dyDescent="0.3">
      <c r="A86" s="157" t="s">
        <v>407</v>
      </c>
      <c r="B86" s="158"/>
      <c r="C86" s="32" t="s">
        <v>213</v>
      </c>
      <c r="D86" s="33"/>
      <c r="E86" s="32" t="s">
        <v>214</v>
      </c>
      <c r="F86" s="33"/>
      <c r="G86" s="32" t="s">
        <v>215</v>
      </c>
      <c r="H86" s="33"/>
      <c r="I86" s="32" t="s">
        <v>216</v>
      </c>
      <c r="J86" s="33"/>
      <c r="K86" s="32" t="s">
        <v>217</v>
      </c>
      <c r="L86" s="33"/>
      <c r="M86" s="32" t="s">
        <v>218</v>
      </c>
      <c r="N86" s="33"/>
      <c r="O86" s="32" t="s">
        <v>219</v>
      </c>
      <c r="P86" s="33"/>
      <c r="Q86" s="32" t="s">
        <v>220</v>
      </c>
      <c r="R86" s="33"/>
      <c r="S86" s="32" t="s">
        <v>221</v>
      </c>
      <c r="T86" s="33"/>
      <c r="U86" s="32" t="s">
        <v>222</v>
      </c>
      <c r="V86" s="33"/>
      <c r="W86" s="35" t="s">
        <v>153</v>
      </c>
      <c r="X86" s="36"/>
    </row>
    <row r="87" spans="1:24" ht="15" thickBot="1" x14ac:dyDescent="0.35">
      <c r="A87" s="159"/>
      <c r="B87" s="160"/>
      <c r="C87" s="37" t="s">
        <v>154</v>
      </c>
      <c r="D87" s="38" t="s">
        <v>0</v>
      </c>
      <c r="E87" s="39" t="s">
        <v>154</v>
      </c>
      <c r="F87" s="38" t="s">
        <v>0</v>
      </c>
      <c r="G87" s="39" t="s">
        <v>154</v>
      </c>
      <c r="H87" s="38" t="s">
        <v>0</v>
      </c>
      <c r="I87" s="37" t="s">
        <v>154</v>
      </c>
      <c r="J87" s="38" t="s">
        <v>0</v>
      </c>
      <c r="K87" s="37" t="s">
        <v>154</v>
      </c>
      <c r="L87" s="38" t="s">
        <v>0</v>
      </c>
      <c r="M87" s="37" t="s">
        <v>154</v>
      </c>
      <c r="N87" s="38" t="s">
        <v>0</v>
      </c>
      <c r="O87" s="37" t="s">
        <v>154</v>
      </c>
      <c r="P87" s="38" t="s">
        <v>0</v>
      </c>
      <c r="Q87" s="37" t="s">
        <v>154</v>
      </c>
      <c r="R87" s="38" t="s">
        <v>0</v>
      </c>
      <c r="S87" s="37" t="s">
        <v>154</v>
      </c>
      <c r="T87" s="38" t="s">
        <v>0</v>
      </c>
      <c r="U87" s="37" t="s">
        <v>154</v>
      </c>
      <c r="V87" s="38" t="s">
        <v>0</v>
      </c>
      <c r="W87" s="41" t="s">
        <v>154</v>
      </c>
      <c r="X87" s="42" t="s">
        <v>0</v>
      </c>
    </row>
    <row r="88" spans="1:24" x14ac:dyDescent="0.3">
      <c r="A88" s="59">
        <v>0</v>
      </c>
      <c r="B88" s="62" t="s">
        <v>186</v>
      </c>
      <c r="C88" s="8">
        <v>0</v>
      </c>
      <c r="D88" s="5">
        <f>IF(C100=0,"- - -",C88/C100*100)</f>
        <v>0</v>
      </c>
      <c r="E88" s="4">
        <v>21</v>
      </c>
      <c r="F88" s="5">
        <f>IF(E100=0,"- - -",E88/E100*100)</f>
        <v>0.52122114668652275</v>
      </c>
      <c r="G88" s="4">
        <v>92</v>
      </c>
      <c r="H88" s="5">
        <f>IF(G100=0,"- - -",G88/G100*100)</f>
        <v>0.4502740798747063</v>
      </c>
      <c r="I88" s="4">
        <v>189</v>
      </c>
      <c r="J88" s="5">
        <f>IF(I100=0,"- - -",I88/I100*100)</f>
        <v>0.41428289603472085</v>
      </c>
      <c r="K88" s="4">
        <v>202</v>
      </c>
      <c r="L88" s="5">
        <f>IF(K100=0,"- - -",K88/K100*100)</f>
        <v>0.52500259902276747</v>
      </c>
      <c r="M88" s="4">
        <v>78</v>
      </c>
      <c r="N88" s="5">
        <f>IF(M100=0,"- - -",M88/M100*100)</f>
        <v>0.521669341894061</v>
      </c>
      <c r="O88" s="4">
        <v>13</v>
      </c>
      <c r="P88" s="5">
        <f>IF(O100=0,"- - -",O88/O100*100)</f>
        <v>0.46931407942238268</v>
      </c>
      <c r="Q88" s="4">
        <v>0</v>
      </c>
      <c r="R88" s="5">
        <f>IF(Q100=0,"- - -",Q88/Q100*100)</f>
        <v>0</v>
      </c>
      <c r="S88" s="4">
        <v>0</v>
      </c>
      <c r="T88" s="5">
        <f>IF(S100=0,"- - -",S88/S100*100)</f>
        <v>0</v>
      </c>
      <c r="U88" s="4">
        <v>0</v>
      </c>
      <c r="V88" s="5" t="str">
        <f>IF(U100=0,"- - -",U88/U100*100)</f>
        <v>- - -</v>
      </c>
      <c r="W88" s="26">
        <f>C88+E88+G88+I88+K88+M88+O88+Q88+S88+U88</f>
        <v>595</v>
      </c>
      <c r="X88" s="27">
        <f>IF(W100=0,"- - -",W88/W100*100)</f>
        <v>0.47051194863116608</v>
      </c>
    </row>
    <row r="89" spans="1:24" x14ac:dyDescent="0.3">
      <c r="A89" s="60">
        <v>1</v>
      </c>
      <c r="B89" s="62" t="s">
        <v>186</v>
      </c>
      <c r="C89" s="9">
        <v>2</v>
      </c>
      <c r="D89" s="3">
        <f>IF(C100=0,"- - -",C89/C100*100)</f>
        <v>3.5087719298245612</v>
      </c>
      <c r="E89" s="2">
        <v>90</v>
      </c>
      <c r="F89" s="3">
        <f>IF(E100=0,"- - -",E89/E100*100)</f>
        <v>2.2338049143708116</v>
      </c>
      <c r="G89" s="2">
        <v>351</v>
      </c>
      <c r="H89" s="3">
        <f>IF(G100=0,"- - -",G89/G100*100)</f>
        <v>1.7178935003915425</v>
      </c>
      <c r="I89" s="2">
        <v>717</v>
      </c>
      <c r="J89" s="3">
        <f>IF(I100=0,"- - -",I89/I100*100)</f>
        <v>1.5716446373380679</v>
      </c>
      <c r="K89" s="2">
        <v>738</v>
      </c>
      <c r="L89" s="3">
        <f>IF(K100=0,"- - -",K89/K100*100)</f>
        <v>1.9180788023703088</v>
      </c>
      <c r="M89" s="2">
        <v>282</v>
      </c>
      <c r="N89" s="3">
        <f>IF(M100=0,"- - -",M89/M100*100)</f>
        <v>1.886035313001605</v>
      </c>
      <c r="O89" s="2">
        <v>53</v>
      </c>
      <c r="P89" s="3">
        <f>IF(O100=0,"- - -",O89/O100*100)</f>
        <v>1.9133574007220218</v>
      </c>
      <c r="Q89" s="2">
        <v>3</v>
      </c>
      <c r="R89" s="3">
        <f>IF(Q100=0,"- - -",Q89/Q100*100)</f>
        <v>2.5862068965517242</v>
      </c>
      <c r="S89" s="2">
        <v>0</v>
      </c>
      <c r="T89" s="3">
        <f>IF(S100=0,"- - -",S89/S100*100)</f>
        <v>0</v>
      </c>
      <c r="U89" s="2">
        <v>0</v>
      </c>
      <c r="V89" s="3" t="str">
        <f>IF(U100=0,"- - -",U89/U100*100)</f>
        <v>- - -</v>
      </c>
      <c r="W89" s="26">
        <f t="shared" ref="W89:W99" si="4">C89+E89+G89+I89+K89+M89+O89+Q89+S89+U89</f>
        <v>2236</v>
      </c>
      <c r="X89" s="29">
        <f>IF(W100=0,"- - -",W89/W100*100)</f>
        <v>1.7681759951920797</v>
      </c>
    </row>
    <row r="90" spans="1:24" x14ac:dyDescent="0.3">
      <c r="A90" s="60">
        <v>2</v>
      </c>
      <c r="B90" s="62" t="s">
        <v>183</v>
      </c>
      <c r="C90" s="9">
        <v>1</v>
      </c>
      <c r="D90" s="3">
        <f>IF(C100=0,"- - -",C90/C100*100)</f>
        <v>1.7543859649122806</v>
      </c>
      <c r="E90" s="2">
        <v>180</v>
      </c>
      <c r="F90" s="3">
        <f>IF(E100=0,"- - -",E90/E100*100)</f>
        <v>4.4676098287416233</v>
      </c>
      <c r="G90" s="2">
        <v>846</v>
      </c>
      <c r="H90" s="3">
        <f>IF(G100=0,"- - -",G90/G100*100)</f>
        <v>4.1405638214565386</v>
      </c>
      <c r="I90" s="2">
        <v>1409</v>
      </c>
      <c r="J90" s="3">
        <f>IF(I100=0,"- - -",I90/I100*100)</f>
        <v>3.0884899498038183</v>
      </c>
      <c r="K90" s="2">
        <v>1198</v>
      </c>
      <c r="L90" s="3">
        <f>IF(K100=0,"- - -",K90/K100*100)</f>
        <v>3.1136292753924524</v>
      </c>
      <c r="M90" s="2">
        <v>523</v>
      </c>
      <c r="N90" s="3">
        <f>IF(M100=0,"- - -",M90/M100*100)</f>
        <v>3.4978598180845375</v>
      </c>
      <c r="O90" s="2">
        <v>85</v>
      </c>
      <c r="P90" s="3">
        <f>IF(O100=0,"- - -",O90/O100*100)</f>
        <v>3.0685920577617329</v>
      </c>
      <c r="Q90" s="2">
        <v>3</v>
      </c>
      <c r="R90" s="3">
        <f>IF(Q100=0,"- - -",Q90/Q100*100)</f>
        <v>2.5862068965517242</v>
      </c>
      <c r="S90" s="2">
        <v>0</v>
      </c>
      <c r="T90" s="3">
        <f>IF(S100=0,"- - -",S90/S100*100)</f>
        <v>0</v>
      </c>
      <c r="U90" s="2">
        <v>0</v>
      </c>
      <c r="V90" s="3" t="str">
        <f>IF(U100=0,"- - -",U90/U100*100)</f>
        <v>- - -</v>
      </c>
      <c r="W90" s="26">
        <f t="shared" si="4"/>
        <v>4245</v>
      </c>
      <c r="X90" s="29">
        <f>IF(W100=0,"- - -",W90/W100*100)</f>
        <v>3.3568457511584873</v>
      </c>
    </row>
    <row r="91" spans="1:24" x14ac:dyDescent="0.3">
      <c r="A91" s="60">
        <v>3</v>
      </c>
      <c r="B91" s="62" t="s">
        <v>183</v>
      </c>
      <c r="C91" s="9">
        <v>11</v>
      </c>
      <c r="D91" s="3">
        <f>IF(C100=0,"- - -",C91/C100*100)</f>
        <v>19.298245614035086</v>
      </c>
      <c r="E91" s="2">
        <v>581</v>
      </c>
      <c r="F91" s="3">
        <f>IF(E100=0,"- - -",E91/E100*100)</f>
        <v>14.420451724993796</v>
      </c>
      <c r="G91" s="2">
        <v>3041</v>
      </c>
      <c r="H91" s="3">
        <f>IF(G100=0,"- - -",G91/G100*100)</f>
        <v>14.883516053249805</v>
      </c>
      <c r="I91" s="2">
        <v>5801</v>
      </c>
      <c r="J91" s="3">
        <f>IF(I100=0,"- - -",I91/I100*100)</f>
        <v>12.71563534337257</v>
      </c>
      <c r="K91" s="2">
        <v>5250</v>
      </c>
      <c r="L91" s="3">
        <f>IF(K100=0,"- - -",K91/K100*100)</f>
        <v>13.644869529057074</v>
      </c>
      <c r="M91" s="2">
        <v>2047</v>
      </c>
      <c r="N91" s="3">
        <f>IF(M100=0,"- - -",M91/M100*100)</f>
        <v>13.690476190476192</v>
      </c>
      <c r="O91" s="2">
        <v>365</v>
      </c>
      <c r="P91" s="3">
        <f>IF(O100=0,"- - -",O91/O100*100)</f>
        <v>13.176895306859207</v>
      </c>
      <c r="Q91" s="2">
        <v>20</v>
      </c>
      <c r="R91" s="3">
        <f>IF(Q100=0,"- - -",Q91/Q100*100)</f>
        <v>17.241379310344829</v>
      </c>
      <c r="S91" s="2">
        <v>1</v>
      </c>
      <c r="T91" s="3">
        <f>IF(S100=0,"- - -",S91/S100*100)</f>
        <v>20</v>
      </c>
      <c r="U91" s="2">
        <v>0</v>
      </c>
      <c r="V91" s="3" t="str">
        <f>IF(U100=0,"- - -",U91/U100*100)</f>
        <v>- - -</v>
      </c>
      <c r="W91" s="26">
        <f t="shared" si="4"/>
        <v>17117</v>
      </c>
      <c r="X91" s="29">
        <f>IF(W100=0,"- - -",W91/W100*100)</f>
        <v>13.535719369276755</v>
      </c>
    </row>
    <row r="92" spans="1:24" x14ac:dyDescent="0.3">
      <c r="A92" s="60">
        <v>4</v>
      </c>
      <c r="B92" s="62" t="s">
        <v>183</v>
      </c>
      <c r="C92" s="9">
        <v>16</v>
      </c>
      <c r="D92" s="3">
        <f>IF(C100=0,"- - -",C92/C100*100)</f>
        <v>28.07017543859649</v>
      </c>
      <c r="E92" s="2">
        <v>1344</v>
      </c>
      <c r="F92" s="3">
        <f>IF(E100=0,"- - -",E92/E100*100)</f>
        <v>33.358153387937456</v>
      </c>
      <c r="G92" s="2">
        <v>6749</v>
      </c>
      <c r="H92" s="3">
        <f>IF(G100=0,"- - -",G92/G100*100)</f>
        <v>33.031519185591229</v>
      </c>
      <c r="I92" s="2">
        <v>15567</v>
      </c>
      <c r="J92" s="3">
        <f>IF(I100=0,"- - -",I92/I100*100)</f>
        <v>34.12244361149471</v>
      </c>
      <c r="K92" s="2">
        <v>13012</v>
      </c>
      <c r="L92" s="3">
        <f>IF(K100=0,"- - -",K92/K100*100)</f>
        <v>33.81848424992203</v>
      </c>
      <c r="M92" s="2">
        <v>4707</v>
      </c>
      <c r="N92" s="3">
        <f>IF(M100=0,"- - -",M92/M100*100)</f>
        <v>31.480738362760835</v>
      </c>
      <c r="O92" s="2">
        <v>781</v>
      </c>
      <c r="P92" s="3">
        <f>IF(O100=0,"- - -",O92/O100*100)</f>
        <v>28.194945848375454</v>
      </c>
      <c r="Q92" s="2">
        <v>29</v>
      </c>
      <c r="R92" s="3">
        <f>IF(Q100=0,"- - -",Q92/Q100*100)</f>
        <v>25</v>
      </c>
      <c r="S92" s="2">
        <v>1</v>
      </c>
      <c r="T92" s="3">
        <f>IF(S100=0,"- - -",S92/S100*100)</f>
        <v>20</v>
      </c>
      <c r="U92" s="2">
        <v>0</v>
      </c>
      <c r="V92" s="3" t="str">
        <f>IF(U100=0,"- - -",U92/U100*100)</f>
        <v>- - -</v>
      </c>
      <c r="W92" s="26">
        <f t="shared" si="4"/>
        <v>42206</v>
      </c>
      <c r="X92" s="29">
        <f>IF(W100=0,"- - -",W92/W100*100)</f>
        <v>33.375508073826879</v>
      </c>
    </row>
    <row r="93" spans="1:24" x14ac:dyDescent="0.3">
      <c r="A93" s="60">
        <v>5</v>
      </c>
      <c r="B93" s="62" t="s">
        <v>183</v>
      </c>
      <c r="C93" s="9">
        <v>13</v>
      </c>
      <c r="D93" s="3">
        <f>IF(C100=0,"- - -",C93/C100*100)</f>
        <v>22.807017543859647</v>
      </c>
      <c r="E93" s="2">
        <v>1037</v>
      </c>
      <c r="F93" s="3">
        <f>IF(E100=0,"- - -",E93/E100*100)</f>
        <v>25.738396624472575</v>
      </c>
      <c r="G93" s="2">
        <v>5556</v>
      </c>
      <c r="H93" s="3">
        <f>IF(G100=0,"- - -",G93/G100*100)</f>
        <v>27.192638997650743</v>
      </c>
      <c r="I93" s="2">
        <v>12665</v>
      </c>
      <c r="J93" s="3">
        <f>IF(I100=0,"- - -",I93/I100*100)</f>
        <v>27.761337980316082</v>
      </c>
      <c r="K93" s="2">
        <v>9978</v>
      </c>
      <c r="L93" s="3">
        <f>IF(K100=0,"- - -",K93/K100*100)</f>
        <v>25.93304917351076</v>
      </c>
      <c r="M93" s="2">
        <v>3651</v>
      </c>
      <c r="N93" s="3">
        <f>IF(M100=0,"- - -",M93/M100*100)</f>
        <v>24.418138041733549</v>
      </c>
      <c r="O93" s="2">
        <v>678</v>
      </c>
      <c r="P93" s="3">
        <f>IF(O100=0,"- - -",O93/O100*100)</f>
        <v>24.476534296028881</v>
      </c>
      <c r="Q93" s="2">
        <v>30</v>
      </c>
      <c r="R93" s="3">
        <f>IF(Q100=0,"- - -",Q93/Q100*100)</f>
        <v>25.862068965517242</v>
      </c>
      <c r="S93" s="2">
        <v>2</v>
      </c>
      <c r="T93" s="3">
        <f>IF(S100=0,"- - -",S93/S100*100)</f>
        <v>40</v>
      </c>
      <c r="U93" s="2">
        <v>0</v>
      </c>
      <c r="V93" s="3" t="str">
        <f>IF(U100=0,"- - -",U93/U100*100)</f>
        <v>- - -</v>
      </c>
      <c r="W93" s="26">
        <f t="shared" si="4"/>
        <v>33610</v>
      </c>
      <c r="X93" s="29">
        <f>IF(W100=0,"- - -",W93/W100*100)</f>
        <v>26.577994274778977</v>
      </c>
    </row>
    <row r="94" spans="1:24" x14ac:dyDescent="0.3">
      <c r="A94" s="60">
        <v>6</v>
      </c>
      <c r="B94" s="62" t="s">
        <v>183</v>
      </c>
      <c r="C94" s="9">
        <v>8</v>
      </c>
      <c r="D94" s="3">
        <f>IF(C100=0,"- - -",C94/C100*100)</f>
        <v>14.035087719298245</v>
      </c>
      <c r="E94" s="2">
        <v>421</v>
      </c>
      <c r="F94" s="3">
        <f>IF(E100=0,"- - -",E94/E100*100)</f>
        <v>10.449242988334575</v>
      </c>
      <c r="G94" s="2">
        <v>2115</v>
      </c>
      <c r="H94" s="3">
        <f>IF(G100=0,"- - -",G94/G100*100)</f>
        <v>10.351409553641346</v>
      </c>
      <c r="I94" s="2">
        <v>5429</v>
      </c>
      <c r="J94" s="3">
        <f>IF(I100=0,"- - -",I94/I100*100)</f>
        <v>11.900221389272485</v>
      </c>
      <c r="K94" s="2">
        <v>4556</v>
      </c>
      <c r="L94" s="3">
        <f>IF(K100=0,"- - -",K94/K100*100)</f>
        <v>11.841147728454102</v>
      </c>
      <c r="M94" s="2">
        <v>1933</v>
      </c>
      <c r="N94" s="3">
        <f>IF(M100=0,"- - -",M94/M100*100)</f>
        <v>12.928036383092561</v>
      </c>
      <c r="O94" s="2">
        <v>365</v>
      </c>
      <c r="P94" s="3">
        <f>IF(O100=0,"- - -",O94/O100*100)</f>
        <v>13.176895306859207</v>
      </c>
      <c r="Q94" s="2">
        <v>10</v>
      </c>
      <c r="R94" s="3">
        <f>IF(Q100=0,"- - -",Q94/Q100*100)</f>
        <v>8.6206896551724146</v>
      </c>
      <c r="S94" s="2">
        <v>0</v>
      </c>
      <c r="T94" s="3">
        <f>IF(S100=0,"- - -",S94/S100*100)</f>
        <v>0</v>
      </c>
      <c r="U94" s="2">
        <v>0</v>
      </c>
      <c r="V94" s="3" t="str">
        <f>IF(U100=0,"- - -",U94/U100*100)</f>
        <v>- - -</v>
      </c>
      <c r="W94" s="26">
        <f t="shared" si="4"/>
        <v>14837</v>
      </c>
      <c r="X94" s="29">
        <f>IF(W100=0,"- - -",W94/W100*100)</f>
        <v>11.732749213177497</v>
      </c>
    </row>
    <row r="95" spans="1:24" x14ac:dyDescent="0.3">
      <c r="A95" s="60">
        <v>7</v>
      </c>
      <c r="B95" s="62" t="s">
        <v>183</v>
      </c>
      <c r="C95" s="9">
        <v>2</v>
      </c>
      <c r="D95" s="3">
        <f>IF(C100=0,"- - -",C95/C100*100)</f>
        <v>3.5087719298245612</v>
      </c>
      <c r="E95" s="2">
        <v>164</v>
      </c>
      <c r="F95" s="3">
        <f>IF(E100=0,"- - -",E95/E100*100)</f>
        <v>4.0704889550757013</v>
      </c>
      <c r="G95" s="2">
        <v>859</v>
      </c>
      <c r="H95" s="3">
        <f>IF(G100=0,"- - -",G95/G100*100)</f>
        <v>4.2041895066562258</v>
      </c>
      <c r="I95" s="2">
        <v>2042</v>
      </c>
      <c r="J95" s="3">
        <f>IF(I100=0,"- - -",I95/I100*100)</f>
        <v>4.4760088555708997</v>
      </c>
      <c r="K95" s="2">
        <v>1826</v>
      </c>
      <c r="L95" s="3">
        <f>IF(K100=0,"- - -",K95/K100*100)</f>
        <v>4.7458155733444221</v>
      </c>
      <c r="M95" s="2">
        <v>840</v>
      </c>
      <c r="N95" s="3">
        <f>IF(M100=0,"- - -",M95/M100*100)</f>
        <v>5.6179775280898872</v>
      </c>
      <c r="O95" s="2">
        <v>196</v>
      </c>
      <c r="P95" s="3">
        <f>IF(O100=0,"- - -",O95/O100*100)</f>
        <v>7.0758122743682321</v>
      </c>
      <c r="Q95" s="2">
        <v>8</v>
      </c>
      <c r="R95" s="3">
        <f>IF(Q100=0,"- - -",Q95/Q100*100)</f>
        <v>6.8965517241379306</v>
      </c>
      <c r="S95" s="2">
        <v>1</v>
      </c>
      <c r="T95" s="3">
        <f>IF(S100=0,"- - -",S95/S100*100)</f>
        <v>20</v>
      </c>
      <c r="U95" s="2">
        <v>0</v>
      </c>
      <c r="V95" s="3" t="str">
        <f>IF(U100=0,"- - -",U95/U100*100)</f>
        <v>- - -</v>
      </c>
      <c r="W95" s="26">
        <f t="shared" si="4"/>
        <v>5938</v>
      </c>
      <c r="X95" s="29">
        <f>IF(W100=0,"- - -",W95/W100*100)</f>
        <v>4.6956301697006122</v>
      </c>
    </row>
    <row r="96" spans="1:24" x14ac:dyDescent="0.3">
      <c r="A96" s="60">
        <v>8</v>
      </c>
      <c r="B96" s="62" t="s">
        <v>183</v>
      </c>
      <c r="C96" s="9">
        <v>3</v>
      </c>
      <c r="D96" s="3">
        <f>IF(C100=0,"- - -",C96/C100*100)</f>
        <v>5.2631578947368416</v>
      </c>
      <c r="E96" s="2">
        <v>65</v>
      </c>
      <c r="F96" s="3">
        <f>IF(E100=0,"- - -",E96/E100*100)</f>
        <v>1.6133035492678083</v>
      </c>
      <c r="G96" s="2">
        <v>303</v>
      </c>
      <c r="H96" s="3">
        <f>IF(G100=0,"- - -",G96/G100*100)</f>
        <v>1.4829678935003916</v>
      </c>
      <c r="I96" s="2">
        <v>686</v>
      </c>
      <c r="J96" s="3">
        <f>IF(I100=0,"- - -",I96/I100*100)</f>
        <v>1.5036934744963941</v>
      </c>
      <c r="K96" s="2">
        <v>632</v>
      </c>
      <c r="L96" s="3">
        <f>IF(K100=0,"- - -",K96/K100*100)</f>
        <v>1.6425823890217277</v>
      </c>
      <c r="M96" s="2">
        <v>299</v>
      </c>
      <c r="N96" s="3">
        <f>IF(M100=0,"- - -",M96/M100*100)</f>
        <v>1.9997324772605671</v>
      </c>
      <c r="O96" s="2">
        <v>91</v>
      </c>
      <c r="P96" s="3">
        <f>IF(O100=0,"- - -",O96/O100*100)</f>
        <v>3.2851985559566788</v>
      </c>
      <c r="Q96" s="2">
        <v>4</v>
      </c>
      <c r="R96" s="3">
        <f>IF(Q100=0,"- - -",Q96/Q100*100)</f>
        <v>3.4482758620689653</v>
      </c>
      <c r="S96" s="2">
        <v>0</v>
      </c>
      <c r="T96" s="3">
        <f>IF(S100=0,"- - -",S96/S100*100)</f>
        <v>0</v>
      </c>
      <c r="U96" s="2">
        <v>0</v>
      </c>
      <c r="V96" s="3" t="str">
        <f>IF(U100=0,"- - -",U96/U100*100)</f>
        <v>- - -</v>
      </c>
      <c r="W96" s="26">
        <f t="shared" si="4"/>
        <v>2083</v>
      </c>
      <c r="X96" s="29">
        <f>IF(W100=0,"- - -",W96/W100*100)</f>
        <v>1.6471872084012085</v>
      </c>
    </row>
    <row r="97" spans="1:28" x14ac:dyDescent="0.3">
      <c r="A97" s="60">
        <v>9</v>
      </c>
      <c r="B97" s="62" t="s">
        <v>183</v>
      </c>
      <c r="C97" s="9">
        <v>0</v>
      </c>
      <c r="D97" s="3">
        <f>IF(C100=0,"- - -",C97/C100*100)</f>
        <v>0</v>
      </c>
      <c r="E97" s="2">
        <v>32</v>
      </c>
      <c r="F97" s="3">
        <f>IF(E100=0,"- - -",E97/E100*100)</f>
        <v>0.79424174733184416</v>
      </c>
      <c r="G97" s="2">
        <v>127</v>
      </c>
      <c r="H97" s="3">
        <f>IF(G100=0,"- - -",G97/G100*100)</f>
        <v>0.62157400156617071</v>
      </c>
      <c r="I97" s="2">
        <v>295</v>
      </c>
      <c r="J97" s="3">
        <f>IF(I100=0,"- - -",I97/I100*100)</f>
        <v>0.6466320334933473</v>
      </c>
      <c r="K97" s="2">
        <v>261</v>
      </c>
      <c r="L97" s="3">
        <f>IF(K100=0,"- - -",K97/K100*100)</f>
        <v>0.67834494230169462</v>
      </c>
      <c r="M97" s="2">
        <v>141</v>
      </c>
      <c r="N97" s="3">
        <f>IF(M100=0,"- - -",M97/M100*100)</f>
        <v>0.94301765650080249</v>
      </c>
      <c r="O97" s="2">
        <v>44</v>
      </c>
      <c r="P97" s="3">
        <f>IF(O100=0,"- - -",O97/O100*100)</f>
        <v>1.5884476534296028</v>
      </c>
      <c r="Q97" s="2">
        <v>4</v>
      </c>
      <c r="R97" s="3">
        <f>IF(Q100=0,"- - -",Q97/Q100*100)</f>
        <v>3.4482758620689653</v>
      </c>
      <c r="S97" s="2">
        <v>0</v>
      </c>
      <c r="T97" s="3">
        <f>IF(S100=0,"- - -",S97/S100*100)</f>
        <v>0</v>
      </c>
      <c r="U97" s="2">
        <v>0</v>
      </c>
      <c r="V97" s="3" t="str">
        <f>IF(U100=0,"- - -",U97/U100*100)</f>
        <v>- - -</v>
      </c>
      <c r="W97" s="26">
        <f t="shared" si="4"/>
        <v>904</v>
      </c>
      <c r="X97" s="29">
        <f>IF(W100=0,"- - -",W97/W100*100)</f>
        <v>0.71486185136567082</v>
      </c>
    </row>
    <row r="98" spans="1:28" x14ac:dyDescent="0.3">
      <c r="A98" s="61">
        <v>10</v>
      </c>
      <c r="B98" s="62" t="s">
        <v>183</v>
      </c>
      <c r="C98" s="10">
        <v>0</v>
      </c>
      <c r="D98" s="7">
        <f>IF(C100=0,"- - -",C98/C100*100)</f>
        <v>0</v>
      </c>
      <c r="E98" s="6">
        <v>22</v>
      </c>
      <c r="F98" s="7">
        <f>IF(E100=0,"- - -",E98/E100*100)</f>
        <v>0.54604120129064282</v>
      </c>
      <c r="G98" s="6">
        <v>74</v>
      </c>
      <c r="H98" s="7">
        <f>IF(G100=0,"- - -",G98/G100*100)</f>
        <v>0.36217697729052467</v>
      </c>
      <c r="I98" s="6">
        <v>183</v>
      </c>
      <c r="J98" s="7">
        <f>IF(I100=0,"- - -",I98/I100*100)</f>
        <v>0.40113105806536464</v>
      </c>
      <c r="K98" s="6">
        <v>166</v>
      </c>
      <c r="L98" s="7">
        <f>IF(K100=0,"- - -",K98/K100*100)</f>
        <v>0.43143777939494748</v>
      </c>
      <c r="M98" s="6">
        <v>86</v>
      </c>
      <c r="N98" s="7">
        <f>IF(M100=0,"- - -",M98/M100*100)</f>
        <v>0.57517388978063133</v>
      </c>
      <c r="O98" s="6">
        <v>17</v>
      </c>
      <c r="P98" s="7">
        <f>IF(O100=0,"- - -",O98/O100*100)</f>
        <v>0.61371841155234652</v>
      </c>
      <c r="Q98" s="6">
        <v>2</v>
      </c>
      <c r="R98" s="7">
        <f>IF(Q100=0,"- - -",Q98/Q100*100)</f>
        <v>1.7241379310344827</v>
      </c>
      <c r="S98" s="6">
        <v>0</v>
      </c>
      <c r="T98" s="7">
        <f>IF(S100=0,"- - -",S98/S100*100)</f>
        <v>0</v>
      </c>
      <c r="U98" s="6">
        <v>0</v>
      </c>
      <c r="V98" s="7" t="str">
        <f>IF(U100=0,"- - -",U98/U100*100)</f>
        <v>- - -</v>
      </c>
      <c r="W98" s="26">
        <f t="shared" si="4"/>
        <v>550</v>
      </c>
      <c r="X98" s="29">
        <f>IF(W100=0,"- - -",W98/W100*100)</f>
        <v>0.43492701133973338</v>
      </c>
    </row>
    <row r="99" spans="1:28" ht="15" thickBot="1" x14ac:dyDescent="0.35">
      <c r="A99" s="61" t="s">
        <v>12</v>
      </c>
      <c r="B99" s="62" t="s">
        <v>183</v>
      </c>
      <c r="C99" s="10">
        <v>1</v>
      </c>
      <c r="D99" s="7">
        <f>IF(C100=0,"- - -",C99/C100*100)</f>
        <v>1.7543859649122806</v>
      </c>
      <c r="E99" s="6">
        <v>72</v>
      </c>
      <c r="F99" s="7">
        <f>IF(E100=0,"- - -",E99/E100*100)</f>
        <v>1.7870439314966493</v>
      </c>
      <c r="G99" s="6">
        <v>319</v>
      </c>
      <c r="H99" s="7">
        <f>IF(G100=0,"- - -",G99/G100*100)</f>
        <v>1.5612764291307752</v>
      </c>
      <c r="I99" s="6">
        <v>638</v>
      </c>
      <c r="J99" s="7">
        <f>IF(I100=0,"- - -",I99/I100*100)</f>
        <v>1.3984787707415445</v>
      </c>
      <c r="K99" s="6">
        <v>657</v>
      </c>
      <c r="L99" s="7">
        <f>IF(K100=0,"- - -",K99/K100*100)</f>
        <v>1.7075579582077141</v>
      </c>
      <c r="M99" s="6">
        <v>365</v>
      </c>
      <c r="N99" s="7">
        <f>IF(M100=0,"- - -",M99/M100*100)</f>
        <v>2.4411449973247725</v>
      </c>
      <c r="O99" s="6">
        <v>82</v>
      </c>
      <c r="P99" s="7">
        <f>IF(O100=0,"- - -",O99/O100*100)</f>
        <v>2.9602888086642598</v>
      </c>
      <c r="Q99" s="6">
        <v>3</v>
      </c>
      <c r="R99" s="7">
        <f>IF(Q100=0,"- - -",Q99/Q100*100)</f>
        <v>2.5862068965517242</v>
      </c>
      <c r="S99" s="6">
        <v>0</v>
      </c>
      <c r="T99" s="7">
        <f>IF(S100=0,"- - -",S99/S100*100)</f>
        <v>0</v>
      </c>
      <c r="U99" s="6">
        <v>0</v>
      </c>
      <c r="V99" s="7" t="str">
        <f>IF(U100=0,"- - -",U99/U100*100)</f>
        <v>- - -</v>
      </c>
      <c r="W99" s="26">
        <f t="shared" si="4"/>
        <v>2137</v>
      </c>
      <c r="X99" s="29">
        <f>IF(W100=0,"- - -",W99/W100*100)</f>
        <v>1.6898891331509274</v>
      </c>
    </row>
    <row r="100" spans="1:28" x14ac:dyDescent="0.3">
      <c r="A100" s="161" t="s">
        <v>153</v>
      </c>
      <c r="B100" s="162"/>
      <c r="C100" s="14">
        <f>SUM(C88:C99)</f>
        <v>57</v>
      </c>
      <c r="D100" s="15">
        <f>IF(C100=0,"- - -",C100/C100*100)</f>
        <v>100</v>
      </c>
      <c r="E100" s="16">
        <f>SUM(E88:E99)</f>
        <v>4029</v>
      </c>
      <c r="F100" s="15">
        <f>IF(E100=0,"- - -",E100/E100*100)</f>
        <v>100</v>
      </c>
      <c r="G100" s="16">
        <f>SUM(G88:G99)</f>
        <v>20432</v>
      </c>
      <c r="H100" s="15">
        <f>IF(G100=0,"- - -",G100/G100*100)</f>
        <v>100</v>
      </c>
      <c r="I100" s="16">
        <f>SUM(I88:I99)</f>
        <v>45621</v>
      </c>
      <c r="J100" s="15">
        <f>IF(I100=0,"- - -",I100/I100*100)</f>
        <v>100</v>
      </c>
      <c r="K100" s="16">
        <f>SUM(K88:K99)</f>
        <v>38476</v>
      </c>
      <c r="L100" s="15">
        <f>IF(K100=0,"- - -",K100/K100*100)</f>
        <v>100</v>
      </c>
      <c r="M100" s="16">
        <f>SUM(M88:M99)</f>
        <v>14952</v>
      </c>
      <c r="N100" s="15">
        <f>IF(M100=0,"- - -",M100/M100*100)</f>
        <v>100</v>
      </c>
      <c r="O100" s="16">
        <f>SUM(O88:O99)</f>
        <v>2770</v>
      </c>
      <c r="P100" s="15">
        <f>IF(O100=0,"- - -",O100/O100*100)</f>
        <v>100</v>
      </c>
      <c r="Q100" s="16">
        <f>SUM(Q88:Q99)</f>
        <v>116</v>
      </c>
      <c r="R100" s="15">
        <f>IF(Q100=0,"- - -",Q100/Q100*100)</f>
        <v>100</v>
      </c>
      <c r="S100" s="16">
        <f>SUM(S88:S99)</f>
        <v>5</v>
      </c>
      <c r="T100" s="15">
        <f>IF(S100=0,"- - -",S100/S100*100)</f>
        <v>100</v>
      </c>
      <c r="U100" s="16">
        <f>SUM(U88:U99)</f>
        <v>0</v>
      </c>
      <c r="V100" s="15" t="str">
        <f>IF(U100=0,"- - -",U100/U100*100)</f>
        <v>- - -</v>
      </c>
      <c r="W100" s="22">
        <f>SUM(W88:W99)</f>
        <v>126458</v>
      </c>
      <c r="X100" s="23">
        <f>IF(W100=0,"- - -",W100/W100*100)</f>
        <v>100</v>
      </c>
    </row>
    <row r="101" spans="1:28" ht="15" thickBot="1" x14ac:dyDescent="0.35">
      <c r="A101" s="163" t="s">
        <v>615</v>
      </c>
      <c r="B101" s="164"/>
      <c r="C101" s="18">
        <f>IF($W100=0,"- - -",C100/$W100*100)</f>
        <v>4.5074253902481452E-2</v>
      </c>
      <c r="D101" s="19"/>
      <c r="E101" s="20">
        <f>IF($W100=0,"- - -",E100/$W100*100)</f>
        <v>3.1860380521596099</v>
      </c>
      <c r="F101" s="19"/>
      <c r="G101" s="20">
        <f>IF($W100=0,"- - -",G100/$W100*100)</f>
        <v>16.157143083078967</v>
      </c>
      <c r="H101" s="19"/>
      <c r="I101" s="20">
        <f>IF($W100=0,"- - -",I100/$W100*100)</f>
        <v>36.076009426054497</v>
      </c>
      <c r="J101" s="19"/>
      <c r="K101" s="20">
        <f>IF($W100=0,"- - -",K100/$W100*100)</f>
        <v>30.425912160559239</v>
      </c>
      <c r="L101" s="19"/>
      <c r="M101" s="20">
        <f>IF($W100=0,"- - -",M100/$W100*100)</f>
        <v>11.823688497366716</v>
      </c>
      <c r="N101" s="19"/>
      <c r="O101" s="20">
        <f>IF($W100=0,"- - -",O100/$W100*100)</f>
        <v>2.1904505843837478</v>
      </c>
      <c r="P101" s="19"/>
      <c r="Q101" s="20">
        <f>IF($W100=0,"- - -",Q100/$W100*100)</f>
        <v>9.1730060573471037E-2</v>
      </c>
      <c r="R101" s="19"/>
      <c r="S101" s="20">
        <f>IF($W100=0,"- - -",S100/$W100*100)</f>
        <v>3.9538819212703033E-3</v>
      </c>
      <c r="T101" s="19"/>
      <c r="U101" s="20">
        <f>IF($W100=0,"- - -",U100/$W100*100)</f>
        <v>0</v>
      </c>
      <c r="V101" s="19"/>
      <c r="W101" s="24">
        <f>IF($W100=0,"- - -",W100/$W100*100)</f>
        <v>100</v>
      </c>
      <c r="X101" s="25"/>
    </row>
    <row r="102" spans="1:28" x14ac:dyDescent="0.3">
      <c r="A102" s="63"/>
    </row>
    <row r="104" spans="1:28" x14ac:dyDescent="0.3">
      <c r="A104" s="49" t="s">
        <v>226</v>
      </c>
      <c r="J104" s="48"/>
      <c r="L104" s="48"/>
    </row>
    <row r="105" spans="1:28" ht="15" thickBot="1" x14ac:dyDescent="0.35"/>
    <row r="106" spans="1:28" ht="14.4" customHeight="1" x14ac:dyDescent="0.3">
      <c r="A106" s="157" t="s">
        <v>407</v>
      </c>
      <c r="B106" s="158"/>
      <c r="C106" s="32" t="s">
        <v>1</v>
      </c>
      <c r="D106" s="33"/>
      <c r="E106" s="33" t="s">
        <v>2</v>
      </c>
      <c r="F106" s="33"/>
      <c r="G106" s="33" t="s">
        <v>3</v>
      </c>
      <c r="H106" s="33"/>
      <c r="I106" s="33" t="s">
        <v>4</v>
      </c>
      <c r="J106" s="33"/>
      <c r="K106" s="33" t="s">
        <v>5</v>
      </c>
      <c r="L106" s="33"/>
      <c r="M106" s="33" t="s">
        <v>6</v>
      </c>
      <c r="N106" s="33"/>
      <c r="O106" s="33" t="s">
        <v>7</v>
      </c>
      <c r="P106" s="33"/>
      <c r="Q106" s="33" t="s">
        <v>8</v>
      </c>
      <c r="R106" s="33"/>
      <c r="S106" s="33" t="s">
        <v>9</v>
      </c>
      <c r="T106" s="33"/>
      <c r="U106" s="33" t="s">
        <v>10</v>
      </c>
      <c r="V106" s="33"/>
      <c r="W106" s="33" t="s">
        <v>11</v>
      </c>
      <c r="X106" s="33"/>
      <c r="Y106" s="33" t="s">
        <v>127</v>
      </c>
      <c r="Z106" s="33"/>
      <c r="AA106" s="35" t="s">
        <v>153</v>
      </c>
      <c r="AB106" s="36"/>
    </row>
    <row r="107" spans="1:28" ht="15" thickBot="1" x14ac:dyDescent="0.35">
      <c r="A107" s="159"/>
      <c r="B107" s="160"/>
      <c r="C107" s="37" t="s">
        <v>154</v>
      </c>
      <c r="D107" s="38" t="s">
        <v>0</v>
      </c>
      <c r="E107" s="39" t="s">
        <v>154</v>
      </c>
      <c r="F107" s="38" t="s">
        <v>0</v>
      </c>
      <c r="G107" s="39" t="s">
        <v>154</v>
      </c>
      <c r="H107" s="38" t="s">
        <v>0</v>
      </c>
      <c r="I107" s="37" t="s">
        <v>154</v>
      </c>
      <c r="J107" s="38" t="s">
        <v>0</v>
      </c>
      <c r="K107" s="37" t="s">
        <v>154</v>
      </c>
      <c r="L107" s="38" t="s">
        <v>0</v>
      </c>
      <c r="M107" s="37" t="s">
        <v>154</v>
      </c>
      <c r="N107" s="38" t="s">
        <v>0</v>
      </c>
      <c r="O107" s="37" t="s">
        <v>154</v>
      </c>
      <c r="P107" s="38" t="s">
        <v>0</v>
      </c>
      <c r="Q107" s="37" t="s">
        <v>154</v>
      </c>
      <c r="R107" s="38" t="s">
        <v>0</v>
      </c>
      <c r="S107" s="37" t="s">
        <v>154</v>
      </c>
      <c r="T107" s="38" t="s">
        <v>0</v>
      </c>
      <c r="U107" s="37" t="s">
        <v>154</v>
      </c>
      <c r="V107" s="38" t="s">
        <v>0</v>
      </c>
      <c r="W107" s="37" t="s">
        <v>154</v>
      </c>
      <c r="X107" s="38" t="s">
        <v>0</v>
      </c>
      <c r="Y107" s="37" t="s">
        <v>154</v>
      </c>
      <c r="Z107" s="38" t="s">
        <v>0</v>
      </c>
      <c r="AA107" s="41" t="s">
        <v>154</v>
      </c>
      <c r="AB107" s="42" t="s">
        <v>0</v>
      </c>
    </row>
    <row r="108" spans="1:28" x14ac:dyDescent="0.3">
      <c r="A108" s="59">
        <v>0</v>
      </c>
      <c r="B108" s="62" t="s">
        <v>186</v>
      </c>
      <c r="C108" s="8">
        <v>8</v>
      </c>
      <c r="D108" s="5">
        <f>IF(C120=0,"- - -",C108/C120*100)</f>
        <v>6.0150375939849621</v>
      </c>
      <c r="E108" s="4">
        <v>19</v>
      </c>
      <c r="F108" s="5">
        <f>IF(E120=0,"- - -",E108/E120*100)</f>
        <v>3.0995106035889073</v>
      </c>
      <c r="G108" s="4">
        <v>18</v>
      </c>
      <c r="H108" s="5">
        <f>IF(G120=0,"- - -",G108/G120*100)</f>
        <v>2.085747392815759</v>
      </c>
      <c r="I108" s="4">
        <v>31</v>
      </c>
      <c r="J108" s="5">
        <f>IF(I120=0,"- - -",I108/I120*100)</f>
        <v>1.7563739376770537</v>
      </c>
      <c r="K108" s="4">
        <v>34</v>
      </c>
      <c r="L108" s="5">
        <f>IF(K120=0,"- - -",K108/K120*100)</f>
        <v>0.57971014492753625</v>
      </c>
      <c r="M108" s="4">
        <v>112</v>
      </c>
      <c r="N108" s="5">
        <f>IF(M120=0,"- - -",M108/M120*100)</f>
        <v>0.47315280300789997</v>
      </c>
      <c r="O108" s="4">
        <v>188</v>
      </c>
      <c r="P108" s="5">
        <f>IF(O120=0,"- - -",O108/O120*100)</f>
        <v>0.37336404980835303</v>
      </c>
      <c r="Q108" s="4">
        <v>141</v>
      </c>
      <c r="R108" s="5">
        <f>IF(Q120=0,"- - -",Q108/Q120*100)</f>
        <v>0.3997165131112686</v>
      </c>
      <c r="S108" s="4">
        <v>51</v>
      </c>
      <c r="T108" s="5">
        <f>IF(S120=0,"- - -",S108/S120*100)</f>
        <v>0.56434657519088194</v>
      </c>
      <c r="U108" s="4">
        <v>4</v>
      </c>
      <c r="V108" s="5">
        <f>IF(U120=0,"- - -",U108/U120*100)</f>
        <v>0.38797284190106696</v>
      </c>
      <c r="W108" s="4">
        <v>0</v>
      </c>
      <c r="X108" s="5">
        <f>IF(W120=0,"- - -",W108/W120*100)</f>
        <v>0</v>
      </c>
      <c r="Y108" s="4">
        <v>0</v>
      </c>
      <c r="Z108" s="5">
        <f>IF(Y120=0,"- - -",Y108/Y120*100)</f>
        <v>0</v>
      </c>
      <c r="AA108" s="26">
        <f>C108+E108+G108+I108+K108+M108+O108+Q108+S108+U108+W108+Y108</f>
        <v>606</v>
      </c>
      <c r="AB108" s="27">
        <f>IF(AA120=0,"- - -",AA108/AA120*100)</f>
        <v>0.47085515376606424</v>
      </c>
    </row>
    <row r="109" spans="1:28" x14ac:dyDescent="0.3">
      <c r="A109" s="60">
        <v>1</v>
      </c>
      <c r="B109" s="62" t="s">
        <v>186</v>
      </c>
      <c r="C109" s="9">
        <v>25</v>
      </c>
      <c r="D109" s="3">
        <f>IF(C120=0,"- - -",C109/C120*100)</f>
        <v>18.796992481203006</v>
      </c>
      <c r="E109" s="2">
        <v>83</v>
      </c>
      <c r="F109" s="3">
        <f>IF(E120=0,"- - -",E109/E120*100)</f>
        <v>13.539967373572596</v>
      </c>
      <c r="G109" s="2">
        <v>43</v>
      </c>
      <c r="H109" s="3">
        <f>IF(G120=0,"- - -",G109/G120*100)</f>
        <v>4.9826187717265356</v>
      </c>
      <c r="I109" s="2">
        <v>63</v>
      </c>
      <c r="J109" s="3">
        <f>IF(I120=0,"- - -",I109/I120*100)</f>
        <v>3.5694050991501411</v>
      </c>
      <c r="K109" s="2">
        <v>111</v>
      </c>
      <c r="L109" s="3">
        <f>IF(K120=0,"- - -",K109/K120*100)</f>
        <v>1.8925831202046037</v>
      </c>
      <c r="M109" s="2">
        <v>359</v>
      </c>
      <c r="N109" s="3">
        <f>IF(M120=0,"- - -",M109/M120*100)</f>
        <v>1.5166237167842509</v>
      </c>
      <c r="O109" s="2">
        <v>813</v>
      </c>
      <c r="P109" s="3">
        <f>IF(O120=0,"- - -",O109/O120*100)</f>
        <v>1.6146009175222926</v>
      </c>
      <c r="Q109" s="2">
        <v>596</v>
      </c>
      <c r="R109" s="3">
        <f>IF(Q120=0,"- - -",Q109/Q120*100)</f>
        <v>1.6895818568391212</v>
      </c>
      <c r="S109" s="2">
        <v>154</v>
      </c>
      <c r="T109" s="3">
        <f>IF(S120=0,"- - -",S109/S120*100)</f>
        <v>1.7041053446940357</v>
      </c>
      <c r="U109" s="2">
        <v>17</v>
      </c>
      <c r="V109" s="3">
        <f>IF(U120=0,"- - -",U109/U120*100)</f>
        <v>1.6488845780795343</v>
      </c>
      <c r="W109" s="2">
        <v>1</v>
      </c>
      <c r="X109" s="3">
        <f>IF(W120=0,"- - -",W109/W120*100)</f>
        <v>1.1363636363636365</v>
      </c>
      <c r="Y109" s="2">
        <v>0</v>
      </c>
      <c r="Z109" s="3">
        <f>IF(Y120=0,"- - -",Y109/Y120*100)</f>
        <v>0</v>
      </c>
      <c r="AA109" s="26">
        <f t="shared" ref="AA109:AA119" si="5">C109+E109+G109+I109+K109+M109+O109+Q109+S109+U109+W109+Y109</f>
        <v>2265</v>
      </c>
      <c r="AB109" s="29">
        <f>IF(AA120=0,"- - -",AA109/AA120*100)</f>
        <v>1.7598794113533589</v>
      </c>
    </row>
    <row r="110" spans="1:28" x14ac:dyDescent="0.3">
      <c r="A110" s="60">
        <v>2</v>
      </c>
      <c r="B110" s="62" t="s">
        <v>183</v>
      </c>
      <c r="C110" s="9">
        <v>15</v>
      </c>
      <c r="D110" s="3">
        <f>IF(C120=0,"- - -",C110/C120*100)</f>
        <v>11.278195488721805</v>
      </c>
      <c r="E110" s="2">
        <v>69</v>
      </c>
      <c r="F110" s="3">
        <f>IF(E120=0,"- - -",E110/E120*100)</f>
        <v>11.256117455138662</v>
      </c>
      <c r="G110" s="2">
        <v>44</v>
      </c>
      <c r="H110" s="3">
        <f>IF(G120=0,"- - -",G110/G120*100)</f>
        <v>5.0984936268829664</v>
      </c>
      <c r="I110" s="2">
        <v>62</v>
      </c>
      <c r="J110" s="3">
        <f>IF(I120=0,"- - -",I110/I120*100)</f>
        <v>3.5127478753541075</v>
      </c>
      <c r="K110" s="2">
        <v>120</v>
      </c>
      <c r="L110" s="3">
        <f>IF(K120=0,"- - -",K110/K120*100)</f>
        <v>2.0460358056265986</v>
      </c>
      <c r="M110" s="2">
        <v>690</v>
      </c>
      <c r="N110" s="3">
        <f>IF(M120=0,"- - -",M110/M120*100)</f>
        <v>2.9149592328165266</v>
      </c>
      <c r="O110" s="2">
        <v>1758</v>
      </c>
      <c r="P110" s="3">
        <f>IF(O120=0,"- - -",O110/O120*100)</f>
        <v>3.4913510615057692</v>
      </c>
      <c r="Q110" s="2">
        <v>1173</v>
      </c>
      <c r="R110" s="3">
        <f>IF(Q120=0,"- - -",Q110/Q120*100)</f>
        <v>3.3253012048192767</v>
      </c>
      <c r="S110" s="2">
        <v>293</v>
      </c>
      <c r="T110" s="3">
        <f>IF(S120=0,"- - -",S110/S120*100)</f>
        <v>3.2422264025672236</v>
      </c>
      <c r="U110" s="2">
        <v>36</v>
      </c>
      <c r="V110" s="3">
        <f>IF(U120=0,"- - -",U110/U120*100)</f>
        <v>3.4917555771096023</v>
      </c>
      <c r="W110" s="2">
        <v>3</v>
      </c>
      <c r="X110" s="3">
        <f>IF(W120=0,"- - -",W110/W120*100)</f>
        <v>3.4090909090909087</v>
      </c>
      <c r="Y110" s="2">
        <v>1</v>
      </c>
      <c r="Z110" s="3">
        <f>IF(Y120=0,"- - -",Y110/Y120*100)</f>
        <v>12.5</v>
      </c>
      <c r="AA110" s="26">
        <f t="shared" si="5"/>
        <v>4264</v>
      </c>
      <c r="AB110" s="29">
        <f>IF(AA120=0,"- - -",AA110/AA120*100)</f>
        <v>3.3130798278193034</v>
      </c>
    </row>
    <row r="111" spans="1:28" x14ac:dyDescent="0.3">
      <c r="A111" s="60">
        <v>3</v>
      </c>
      <c r="B111" s="62" t="s">
        <v>183</v>
      </c>
      <c r="C111" s="9">
        <v>15</v>
      </c>
      <c r="D111" s="3">
        <f>IF(C120=0,"- - -",C111/C120*100)</f>
        <v>11.278195488721805</v>
      </c>
      <c r="E111" s="2">
        <v>39</v>
      </c>
      <c r="F111" s="3">
        <f>IF(E120=0,"- - -",E111/E120*100)</f>
        <v>6.3621533442088101</v>
      </c>
      <c r="G111" s="2">
        <v>36</v>
      </c>
      <c r="H111" s="3">
        <f>IF(G120=0,"- - -",G111/G120*100)</f>
        <v>4.1714947856315181</v>
      </c>
      <c r="I111" s="2">
        <v>77</v>
      </c>
      <c r="J111" s="3">
        <f>IF(I120=0,"- - -",I111/I120*100)</f>
        <v>4.3626062322946177</v>
      </c>
      <c r="K111" s="2">
        <v>315</v>
      </c>
      <c r="L111" s="3">
        <f>IF(K120=0,"- - -",K111/K120*100)</f>
        <v>5.3708439897698215</v>
      </c>
      <c r="M111" s="2">
        <v>2857</v>
      </c>
      <c r="N111" s="3">
        <f>IF(M120=0,"- - -",M111/M120*100)</f>
        <v>12.069621055299734</v>
      </c>
      <c r="O111" s="2">
        <v>7258</v>
      </c>
      <c r="P111" s="3">
        <f>IF(O120=0,"- - -",O111/O120*100)</f>
        <v>14.414235497388439</v>
      </c>
      <c r="Q111" s="2">
        <v>5155</v>
      </c>
      <c r="R111" s="3">
        <f>IF(Q120=0,"- - -",Q111/Q120*100)</f>
        <v>14.613749114103472</v>
      </c>
      <c r="S111" s="2">
        <v>1276</v>
      </c>
      <c r="T111" s="3">
        <f>IF(S120=0,"- - -",S111/S120*100)</f>
        <v>14.119729998893437</v>
      </c>
      <c r="U111" s="2">
        <v>123</v>
      </c>
      <c r="V111" s="3">
        <f>IF(U120=0,"- - -",U111/U120*100)</f>
        <v>11.930164888457808</v>
      </c>
      <c r="W111" s="2">
        <v>12</v>
      </c>
      <c r="X111" s="3">
        <f>IF(W120=0,"- - -",W111/W120*100)</f>
        <v>13.636363636363635</v>
      </c>
      <c r="Y111" s="2">
        <v>3</v>
      </c>
      <c r="Z111" s="3">
        <f>IF(Y120=0,"- - -",Y111/Y120*100)</f>
        <v>37.5</v>
      </c>
      <c r="AA111" s="26">
        <f t="shared" si="5"/>
        <v>17166</v>
      </c>
      <c r="AB111" s="29">
        <f>IF(AA120=0,"- - -",AA111/AA120*100)</f>
        <v>13.337788068561482</v>
      </c>
    </row>
    <row r="112" spans="1:28" x14ac:dyDescent="0.3">
      <c r="A112" s="60">
        <v>4</v>
      </c>
      <c r="B112" s="62" t="s">
        <v>183</v>
      </c>
      <c r="C112" s="9">
        <v>22</v>
      </c>
      <c r="D112" s="3">
        <f>IF(C120=0,"- - -",C112/C120*100)</f>
        <v>16.541353383458645</v>
      </c>
      <c r="E112" s="2">
        <v>40</v>
      </c>
      <c r="F112" s="3">
        <f>IF(E120=0,"- - -",E112/E120*100)</f>
        <v>6.5252854812398038</v>
      </c>
      <c r="G112" s="2">
        <v>52</v>
      </c>
      <c r="H112" s="3">
        <f>IF(G120=0,"- - -",G112/G120*100)</f>
        <v>6.0254924681344146</v>
      </c>
      <c r="I112" s="2">
        <v>144</v>
      </c>
      <c r="J112" s="3">
        <f>IF(I120=0,"- - -",I112/I120*100)</f>
        <v>8.1586402266288953</v>
      </c>
      <c r="K112" s="2">
        <v>971</v>
      </c>
      <c r="L112" s="3">
        <f>IF(K120=0,"- - -",K112/K120*100)</f>
        <v>16.555839727195227</v>
      </c>
      <c r="M112" s="2">
        <v>7440</v>
      </c>
      <c r="N112" s="3">
        <f>IF(M120=0,"- - -",M112/M120*100)</f>
        <v>31.430864771239069</v>
      </c>
      <c r="O112" s="2">
        <v>18006</v>
      </c>
      <c r="P112" s="3">
        <f>IF(O120=0,"- - -",O112/O120*100)</f>
        <v>35.759537664091511</v>
      </c>
      <c r="Q112" s="2">
        <v>12382</v>
      </c>
      <c r="R112" s="3">
        <f>IF(Q120=0,"- - -",Q112/Q120*100)</f>
        <v>35.101346562721474</v>
      </c>
      <c r="S112" s="2">
        <v>3011</v>
      </c>
      <c r="T112" s="3">
        <f>IF(S120=0,"- - -",S112/S120*100)</f>
        <v>33.318579174504812</v>
      </c>
      <c r="U112" s="2">
        <v>315</v>
      </c>
      <c r="V112" s="3">
        <f>IF(U120=0,"- - -",U112/U120*100)</f>
        <v>30.552861299709022</v>
      </c>
      <c r="W112" s="2">
        <v>21</v>
      </c>
      <c r="X112" s="3">
        <f>IF(W120=0,"- - -",W112/W120*100)</f>
        <v>23.863636363636363</v>
      </c>
      <c r="Y112" s="2">
        <v>0</v>
      </c>
      <c r="Z112" s="3">
        <f>IF(Y120=0,"- - -",Y112/Y120*100)</f>
        <v>0</v>
      </c>
      <c r="AA112" s="26">
        <f t="shared" si="5"/>
        <v>42404</v>
      </c>
      <c r="AB112" s="29">
        <f>IF(AA120=0,"- - -",AA112/AA120*100)</f>
        <v>32.947428944383148</v>
      </c>
    </row>
    <row r="113" spans="1:28" x14ac:dyDescent="0.3">
      <c r="A113" s="60">
        <v>5</v>
      </c>
      <c r="B113" s="62" t="s">
        <v>183</v>
      </c>
      <c r="C113" s="9">
        <v>14</v>
      </c>
      <c r="D113" s="3">
        <f>IF(C120=0,"- - -",C113/C120*100)</f>
        <v>10.526315789473683</v>
      </c>
      <c r="E113" s="2">
        <v>61</v>
      </c>
      <c r="F113" s="3">
        <f>IF(E120=0,"- - -",E113/E120*100)</f>
        <v>9.9510603588907003</v>
      </c>
      <c r="G113" s="2">
        <v>85</v>
      </c>
      <c r="H113" s="3">
        <f>IF(G120=0,"- - -",G113/G120*100)</f>
        <v>9.8493626882966403</v>
      </c>
      <c r="I113" s="2">
        <v>242</v>
      </c>
      <c r="J113" s="3">
        <f>IF(I120=0,"- - -",I113/I120*100)</f>
        <v>13.711048158640226</v>
      </c>
      <c r="K113" s="2">
        <v>1211</v>
      </c>
      <c r="L113" s="3">
        <f>IF(K120=0,"- - -",K113/K120*100)</f>
        <v>20.647911338448424</v>
      </c>
      <c r="M113" s="2">
        <v>6285</v>
      </c>
      <c r="N113" s="3">
        <f>IF(M120=0,"- - -",M113/M120*100)</f>
        <v>26.5514764902201</v>
      </c>
      <c r="O113" s="2">
        <v>13615</v>
      </c>
      <c r="P113" s="3">
        <f>IF(O120=0,"- - -",O113/O120*100)</f>
        <v>27.039103926280461</v>
      </c>
      <c r="Q113" s="2">
        <v>9750</v>
      </c>
      <c r="R113" s="3">
        <f>IF(Q120=0,"- - -",Q113/Q120*100)</f>
        <v>27.639971651311129</v>
      </c>
      <c r="S113" s="2">
        <v>2466</v>
      </c>
      <c r="T113" s="3">
        <f>IF(S120=0,"- - -",S113/S120*100)</f>
        <v>27.28781675334735</v>
      </c>
      <c r="U113" s="2">
        <v>279</v>
      </c>
      <c r="V113" s="3">
        <f>IF(U120=0,"- - -",U113/U120*100)</f>
        <v>27.061105722599414</v>
      </c>
      <c r="W113" s="2">
        <v>19</v>
      </c>
      <c r="X113" s="3">
        <f>IF(W120=0,"- - -",W113/W120*100)</f>
        <v>21.59090909090909</v>
      </c>
      <c r="Y113" s="2">
        <v>1</v>
      </c>
      <c r="Z113" s="3">
        <f>IF(Y120=0,"- - -",Y113/Y120*100)</f>
        <v>12.5</v>
      </c>
      <c r="AA113" s="26">
        <f t="shared" si="5"/>
        <v>34028</v>
      </c>
      <c r="AB113" s="29">
        <f>IF(AA120=0,"- - -",AA113/AA120*100)</f>
        <v>26.43937157153735</v>
      </c>
    </row>
    <row r="114" spans="1:28" x14ac:dyDescent="0.3">
      <c r="A114" s="60">
        <v>6</v>
      </c>
      <c r="B114" s="62" t="s">
        <v>183</v>
      </c>
      <c r="C114" s="9">
        <v>8</v>
      </c>
      <c r="D114" s="3">
        <f>IF(C120=0,"- - -",C114/C120*100)</f>
        <v>6.0150375939849621</v>
      </c>
      <c r="E114" s="2">
        <v>36</v>
      </c>
      <c r="F114" s="3">
        <f>IF(E120=0,"- - -",E114/E120*100)</f>
        <v>5.8727569331158236</v>
      </c>
      <c r="G114" s="2">
        <v>85</v>
      </c>
      <c r="H114" s="3">
        <f>IF(G120=0,"- - -",G114/G120*100)</f>
        <v>9.8493626882966403</v>
      </c>
      <c r="I114" s="2">
        <v>220</v>
      </c>
      <c r="J114" s="3">
        <f>IF(I120=0,"- - -",I114/I120*100)</f>
        <v>12.464589235127479</v>
      </c>
      <c r="K114" s="2">
        <v>995</v>
      </c>
      <c r="L114" s="3">
        <f>IF(K120=0,"- - -",K114/K120*100)</f>
        <v>16.965046888320543</v>
      </c>
      <c r="M114" s="2">
        <v>3214</v>
      </c>
      <c r="N114" s="3">
        <f>IF(M120=0,"- - -",M114/M120*100)</f>
        <v>13.577795614887414</v>
      </c>
      <c r="O114" s="2">
        <v>5561</v>
      </c>
      <c r="P114" s="3">
        <f>IF(O120=0,"- - -",O114/O120*100)</f>
        <v>11.044029154171549</v>
      </c>
      <c r="Q114" s="2">
        <v>3897</v>
      </c>
      <c r="R114" s="3">
        <f>IF(Q120=0,"- - -",Q114/Q120*100)</f>
        <v>11.04748405386251</v>
      </c>
      <c r="S114" s="2">
        <v>1134</v>
      </c>
      <c r="T114" s="3">
        <f>IF(S120=0,"- - -",S114/S120*100)</f>
        <v>12.54841208365608</v>
      </c>
      <c r="U114" s="2">
        <v>142</v>
      </c>
      <c r="V114" s="3">
        <f>IF(U120=0,"- - -",U114/U120*100)</f>
        <v>13.773035887487875</v>
      </c>
      <c r="W114" s="2">
        <v>17</v>
      </c>
      <c r="X114" s="3">
        <f>IF(W120=0,"- - -",W114/W120*100)</f>
        <v>19.318181818181817</v>
      </c>
      <c r="Y114" s="2">
        <v>0</v>
      </c>
      <c r="Z114" s="3">
        <f>IF(Y120=0,"- - -",Y114/Y120*100)</f>
        <v>0</v>
      </c>
      <c r="AA114" s="26">
        <f t="shared" si="5"/>
        <v>15309</v>
      </c>
      <c r="AB114" s="29">
        <f>IF(AA120=0,"- - -",AA114/AA120*100)</f>
        <v>11.894920047862504</v>
      </c>
    </row>
    <row r="115" spans="1:28" x14ac:dyDescent="0.3">
      <c r="A115" s="60">
        <v>7</v>
      </c>
      <c r="B115" s="62" t="s">
        <v>183</v>
      </c>
      <c r="C115" s="9">
        <v>4</v>
      </c>
      <c r="D115" s="3">
        <f>IF(C120=0,"- - -",C115/C120*100)</f>
        <v>3.007518796992481</v>
      </c>
      <c r="E115" s="2">
        <v>42</v>
      </c>
      <c r="F115" s="3">
        <f>IF(E120=0,"- - -",E115/E120*100)</f>
        <v>6.8515497553017948</v>
      </c>
      <c r="G115" s="2">
        <v>86</v>
      </c>
      <c r="H115" s="3">
        <f>IF(G120=0,"- - -",G115/G120*100)</f>
        <v>9.9652375434530711</v>
      </c>
      <c r="I115" s="2">
        <v>205</v>
      </c>
      <c r="J115" s="3">
        <f>IF(I120=0,"- - -",I115/I120*100)</f>
        <v>11.614730878186968</v>
      </c>
      <c r="K115" s="2">
        <v>659</v>
      </c>
      <c r="L115" s="3">
        <f>IF(K120=0,"- - -",K115/K120*100)</f>
        <v>11.23614663256607</v>
      </c>
      <c r="M115" s="2">
        <v>1363</v>
      </c>
      <c r="N115" s="3">
        <f>IF(M120=0,"- - -",M115/M120*100)</f>
        <v>5.758100629462211</v>
      </c>
      <c r="O115" s="2">
        <v>1981</v>
      </c>
      <c r="P115" s="3">
        <f>IF(O120=0,"- - -",O115/O120*100)</f>
        <v>3.9342243759061026</v>
      </c>
      <c r="Q115" s="2">
        <v>1446</v>
      </c>
      <c r="R115" s="3">
        <f>IF(Q120=0,"- - -",Q115/Q120*100)</f>
        <v>4.0992204110559882</v>
      </c>
      <c r="S115" s="2">
        <v>437</v>
      </c>
      <c r="T115" s="3">
        <f>IF(S120=0,"- - -",S115/S120*100)</f>
        <v>4.8356755560473603</v>
      </c>
      <c r="U115" s="2">
        <v>72</v>
      </c>
      <c r="V115" s="3">
        <f>IF(U120=0,"- - -",U115/U120*100)</f>
        <v>6.9835111542192045</v>
      </c>
      <c r="W115" s="2">
        <v>4</v>
      </c>
      <c r="X115" s="3">
        <f>IF(W120=0,"- - -",W115/W120*100)</f>
        <v>4.5454545454545459</v>
      </c>
      <c r="Y115" s="2">
        <v>0</v>
      </c>
      <c r="Z115" s="3">
        <f>IF(Y120=0,"- - -",Y115/Y120*100)</f>
        <v>0</v>
      </c>
      <c r="AA115" s="26">
        <f t="shared" si="5"/>
        <v>6299</v>
      </c>
      <c r="AB115" s="29">
        <f>IF(AA120=0,"- - -",AA115/AA120*100)</f>
        <v>4.894251837578282</v>
      </c>
    </row>
    <row r="116" spans="1:28" x14ac:dyDescent="0.3">
      <c r="A116" s="60">
        <v>8</v>
      </c>
      <c r="B116" s="62" t="s">
        <v>183</v>
      </c>
      <c r="C116" s="9">
        <v>4</v>
      </c>
      <c r="D116" s="3">
        <f>IF(C120=0,"- - -",C116/C120*100)</f>
        <v>3.007518796992481</v>
      </c>
      <c r="E116" s="2">
        <v>39</v>
      </c>
      <c r="F116" s="3">
        <f>IF(E120=0,"- - -",E116/E120*100)</f>
        <v>6.3621533442088101</v>
      </c>
      <c r="G116" s="2">
        <v>60</v>
      </c>
      <c r="H116" s="3">
        <f>IF(G120=0,"- - -",G116/G120*100)</f>
        <v>6.9524913093858638</v>
      </c>
      <c r="I116" s="2">
        <v>141</v>
      </c>
      <c r="J116" s="3">
        <f>IF(I120=0,"- - -",I116/I120*100)</f>
        <v>7.9886685552407934</v>
      </c>
      <c r="K116" s="2">
        <v>371</v>
      </c>
      <c r="L116" s="3">
        <f>IF(K120=0,"- - -",K116/K120*100)</f>
        <v>6.3256606990622339</v>
      </c>
      <c r="M116" s="2">
        <v>481</v>
      </c>
      <c r="N116" s="3">
        <f>IF(M120=0,"- - -",M116/M120*100)</f>
        <v>2.0320223057749991</v>
      </c>
      <c r="O116" s="2">
        <v>576</v>
      </c>
      <c r="P116" s="3">
        <f>IF(O120=0,"- - -",O116/O120*100)</f>
        <v>1.1439238972851666</v>
      </c>
      <c r="Q116" s="2">
        <v>420</v>
      </c>
      <c r="R116" s="3">
        <f>IF(Q120=0,"- - -",Q116/Q120*100)</f>
        <v>1.190644932671864</v>
      </c>
      <c r="S116" s="2">
        <v>126</v>
      </c>
      <c r="T116" s="3">
        <f>IF(S120=0,"- - -",S116/S120*100)</f>
        <v>1.3942680092951201</v>
      </c>
      <c r="U116" s="2">
        <v>24</v>
      </c>
      <c r="V116" s="3">
        <f>IF(U120=0,"- - -",U116/U120*100)</f>
        <v>2.3278370514064015</v>
      </c>
      <c r="W116" s="2">
        <v>6</v>
      </c>
      <c r="X116" s="3">
        <f>IF(W120=0,"- - -",W116/W120*100)</f>
        <v>6.8181818181818175</v>
      </c>
      <c r="Y116" s="2">
        <v>0</v>
      </c>
      <c r="Z116" s="3">
        <f>IF(Y120=0,"- - -",Y116/Y120*100)</f>
        <v>0</v>
      </c>
      <c r="AA116" s="26">
        <f t="shared" si="5"/>
        <v>2248</v>
      </c>
      <c r="AB116" s="29">
        <f>IF(AA120=0,"- - -",AA116/AA120*100)</f>
        <v>1.7466706034094264</v>
      </c>
    </row>
    <row r="117" spans="1:28" x14ac:dyDescent="0.3">
      <c r="A117" s="60">
        <v>9</v>
      </c>
      <c r="B117" s="62" t="s">
        <v>183</v>
      </c>
      <c r="C117" s="9">
        <v>3</v>
      </c>
      <c r="D117" s="3">
        <f>IF(C120=0,"- - -",C117/C120*100)</f>
        <v>2.2556390977443606</v>
      </c>
      <c r="E117" s="2">
        <v>16</v>
      </c>
      <c r="F117" s="3">
        <f>IF(E120=0,"- - -",E117/E120*100)</f>
        <v>2.6101141924959217</v>
      </c>
      <c r="G117" s="2">
        <v>39</v>
      </c>
      <c r="H117" s="3">
        <f>IF(G120=0,"- - -",G117/G120*100)</f>
        <v>4.5191193511008105</v>
      </c>
      <c r="I117" s="2">
        <v>76</v>
      </c>
      <c r="J117" s="3">
        <f>IF(I120=0,"- - -",I117/I120*100)</f>
        <v>4.3059490084985841</v>
      </c>
      <c r="K117" s="2">
        <v>222</v>
      </c>
      <c r="L117" s="3">
        <f>IF(K120=0,"- - -",K117/K120*100)</f>
        <v>3.7851662404092075</v>
      </c>
      <c r="M117" s="2">
        <v>249</v>
      </c>
      <c r="N117" s="3">
        <f>IF(M120=0,"- - -",M117/M120*100)</f>
        <v>1.0519200709729206</v>
      </c>
      <c r="O117" s="2">
        <v>195</v>
      </c>
      <c r="P117" s="3">
        <f>IF(O120=0,"- - -",O117/O120*100)</f>
        <v>0.38726590272674916</v>
      </c>
      <c r="Q117" s="2">
        <v>146</v>
      </c>
      <c r="R117" s="3">
        <f>IF(Q120=0,"- - -",Q117/Q120*100)</f>
        <v>0.41389085754783839</v>
      </c>
      <c r="S117" s="2">
        <v>41</v>
      </c>
      <c r="T117" s="3">
        <f>IF(S120=0,"- - -",S117/S120*100)</f>
        <v>0.45369038397698352</v>
      </c>
      <c r="U117" s="2">
        <v>9</v>
      </c>
      <c r="V117" s="3">
        <f>IF(U120=0,"- - -",U117/U120*100)</f>
        <v>0.87293889427740057</v>
      </c>
      <c r="W117" s="2">
        <v>1</v>
      </c>
      <c r="X117" s="3">
        <f>IF(W120=0,"- - -",W117/W120*100)</f>
        <v>1.1363636363636365</v>
      </c>
      <c r="Y117" s="2">
        <v>0</v>
      </c>
      <c r="Z117" s="3">
        <f>IF(Y120=0,"- - -",Y117/Y120*100)</f>
        <v>0</v>
      </c>
      <c r="AA117" s="26">
        <f t="shared" si="5"/>
        <v>997</v>
      </c>
      <c r="AB117" s="29">
        <f>IF(AA120=0,"- - -",AA117/AA120*100)</f>
        <v>0.7746577364765117</v>
      </c>
    </row>
    <row r="118" spans="1:28" x14ac:dyDescent="0.3">
      <c r="A118" s="61">
        <v>10</v>
      </c>
      <c r="B118" s="62" t="s">
        <v>183</v>
      </c>
      <c r="C118" s="10">
        <v>2</v>
      </c>
      <c r="D118" s="7">
        <f>IF(C120=0,"- - -",C118/C120*100)</f>
        <v>1.5037593984962405</v>
      </c>
      <c r="E118" s="6">
        <v>27</v>
      </c>
      <c r="F118" s="7">
        <f>IF(E120=0,"- - -",E118/E120*100)</f>
        <v>4.4045676998368677</v>
      </c>
      <c r="G118" s="6">
        <v>45</v>
      </c>
      <c r="H118" s="7">
        <f>IF(G120=0,"- - -",G118/G120*100)</f>
        <v>5.2143684820393981</v>
      </c>
      <c r="I118" s="6">
        <v>70</v>
      </c>
      <c r="J118" s="7">
        <f>IF(I120=0,"- - -",I118/I120*100)</f>
        <v>3.9660056657223794</v>
      </c>
      <c r="K118" s="6">
        <v>159</v>
      </c>
      <c r="L118" s="7">
        <f>IF(K120=0,"- - -",K118/K120*100)</f>
        <v>2.710997442455243</v>
      </c>
      <c r="M118" s="6">
        <v>119</v>
      </c>
      <c r="N118" s="7">
        <f>IF(M120=0,"- - -",M118/M120*100)</f>
        <v>0.50272485319589366</v>
      </c>
      <c r="O118" s="6">
        <v>91</v>
      </c>
      <c r="P118" s="7">
        <f>IF(O120=0,"- - -",O118/O120*100)</f>
        <v>0.18072408793914962</v>
      </c>
      <c r="Q118" s="6">
        <v>64</v>
      </c>
      <c r="R118" s="7">
        <f>IF(Q120=0,"- - -",Q118/Q120*100)</f>
        <v>0.18143160878809356</v>
      </c>
      <c r="S118" s="6">
        <v>24</v>
      </c>
      <c r="T118" s="7">
        <f>IF(S120=0,"- - -",S118/S120*100)</f>
        <v>0.26557485891335619</v>
      </c>
      <c r="U118" s="6">
        <v>3</v>
      </c>
      <c r="V118" s="7">
        <f>IF(U120=0,"- - -",U118/U120*100)</f>
        <v>0.29097963142580019</v>
      </c>
      <c r="W118" s="6">
        <v>2</v>
      </c>
      <c r="X118" s="7">
        <f>IF(W120=0,"- - -",W118/W120*100)</f>
        <v>2.2727272727272729</v>
      </c>
      <c r="Y118" s="6">
        <v>1</v>
      </c>
      <c r="Z118" s="7">
        <f>IF(Y120=0,"- - -",Y118/Y120*100)</f>
        <v>12.5</v>
      </c>
      <c r="AA118" s="26">
        <f t="shared" si="5"/>
        <v>607</v>
      </c>
      <c r="AB118" s="29">
        <f>IF(AA120=0,"- - -",AA118/AA120*100)</f>
        <v>0.47163214246864849</v>
      </c>
    </row>
    <row r="119" spans="1:28" ht="15" thickBot="1" x14ac:dyDescent="0.35">
      <c r="A119" s="61" t="s">
        <v>12</v>
      </c>
      <c r="B119" s="62" t="s">
        <v>183</v>
      </c>
      <c r="C119" s="10">
        <v>13</v>
      </c>
      <c r="D119" s="7">
        <f>IF(C120=0,"- - -",C119/C120*100)</f>
        <v>9.7744360902255636</v>
      </c>
      <c r="E119" s="6">
        <v>142</v>
      </c>
      <c r="F119" s="7">
        <f>IF(E120=0,"- - -",E119/E120*100)</f>
        <v>23.164763458401303</v>
      </c>
      <c r="G119" s="6">
        <v>270</v>
      </c>
      <c r="H119" s="7">
        <f>IF(G120=0,"- - -",G119/G120*100)</f>
        <v>31.286210892236383</v>
      </c>
      <c r="I119" s="6">
        <v>434</v>
      </c>
      <c r="J119" s="7">
        <f>IF(I120=0,"- - -",I119/I120*100)</f>
        <v>24.589235127478755</v>
      </c>
      <c r="K119" s="6">
        <v>697</v>
      </c>
      <c r="L119" s="7">
        <f>IF(K120=0,"- - -",K119/K120*100)</f>
        <v>11.884057971014492</v>
      </c>
      <c r="M119" s="6">
        <v>502</v>
      </c>
      <c r="N119" s="7">
        <f>IF(M120=0,"- - -",M119/M120*100)</f>
        <v>2.1207384563389802</v>
      </c>
      <c r="O119" s="6">
        <v>311</v>
      </c>
      <c r="P119" s="7">
        <f>IF(O120=0,"- - -",O119/O120*100)</f>
        <v>0.61763946537445635</v>
      </c>
      <c r="Q119" s="6">
        <v>105</v>
      </c>
      <c r="R119" s="7">
        <f>IF(Q120=0,"- - -",Q119/Q120*100)</f>
        <v>0.297661233167966</v>
      </c>
      <c r="S119" s="6">
        <v>24</v>
      </c>
      <c r="T119" s="7">
        <f>IF(S120=0,"- - -",S119/S120*100)</f>
        <v>0.26557485891335619</v>
      </c>
      <c r="U119" s="6">
        <v>7</v>
      </c>
      <c r="V119" s="7">
        <f>IF(U120=0,"- - -",U119/U120*100)</f>
        <v>0.67895247332686715</v>
      </c>
      <c r="W119" s="6">
        <v>2</v>
      </c>
      <c r="X119" s="7">
        <f>IF(W120=0,"- - -",W119/W120*100)</f>
        <v>2.2727272727272729</v>
      </c>
      <c r="Y119" s="6">
        <v>2</v>
      </c>
      <c r="Z119" s="7">
        <f>IF(Y120=0,"- - -",Y119/Y120*100)</f>
        <v>25</v>
      </c>
      <c r="AA119" s="26">
        <f t="shared" si="5"/>
        <v>2509</v>
      </c>
      <c r="AB119" s="29">
        <f>IF(AA120=0,"- - -",AA119/AA120*100)</f>
        <v>1.9494646547839194</v>
      </c>
    </row>
    <row r="120" spans="1:28" x14ac:dyDescent="0.3">
      <c r="A120" s="170" t="s">
        <v>153</v>
      </c>
      <c r="B120" s="171"/>
      <c r="C120" s="14">
        <f>SUM(C108:C119)</f>
        <v>133</v>
      </c>
      <c r="D120" s="15">
        <f>IF(C120=0,"- - -",C120/C120*100)</f>
        <v>100</v>
      </c>
      <c r="E120" s="16">
        <f>SUM(E108:E119)</f>
        <v>613</v>
      </c>
      <c r="F120" s="15">
        <f>IF(E120=0,"- - -",E120/E120*100)</f>
        <v>100</v>
      </c>
      <c r="G120" s="16">
        <f>SUM(G108:G119)</f>
        <v>863</v>
      </c>
      <c r="H120" s="15">
        <f>IF(G120=0,"- - -",G120/G120*100)</f>
        <v>100</v>
      </c>
      <c r="I120" s="16">
        <f>SUM(I108:I119)</f>
        <v>1765</v>
      </c>
      <c r="J120" s="15">
        <f>IF(I120=0,"- - -",I120/I120*100)</f>
        <v>100</v>
      </c>
      <c r="K120" s="16">
        <f>SUM(K108:K119)</f>
        <v>5865</v>
      </c>
      <c r="L120" s="15">
        <f>IF(K120=0,"- - -",K120/K120*100)</f>
        <v>100</v>
      </c>
      <c r="M120" s="16">
        <f>SUM(M108:M119)</f>
        <v>23671</v>
      </c>
      <c r="N120" s="15">
        <f>IF(M120=0,"- - -",M120/M120*100)</f>
        <v>100</v>
      </c>
      <c r="O120" s="16">
        <f>SUM(O108:O119)</f>
        <v>50353</v>
      </c>
      <c r="P120" s="15">
        <f>IF(O120=0,"- - -",O120/O120*100)</f>
        <v>100</v>
      </c>
      <c r="Q120" s="16">
        <f>SUM(Q108:Q119)</f>
        <v>35275</v>
      </c>
      <c r="R120" s="15">
        <f>IF(Q120=0,"- - -",Q120/Q120*100)</f>
        <v>100</v>
      </c>
      <c r="S120" s="16">
        <f>SUM(S108:S119)</f>
        <v>9037</v>
      </c>
      <c r="T120" s="15">
        <f>IF(S120=0,"- - -",S120/S120*100)</f>
        <v>100</v>
      </c>
      <c r="U120" s="16">
        <f>SUM(U108:U119)</f>
        <v>1031</v>
      </c>
      <c r="V120" s="15">
        <f>IF(U120=0,"- - -",U120/U120*100)</f>
        <v>100</v>
      </c>
      <c r="W120" s="16">
        <f>SUM(W108:W119)</f>
        <v>88</v>
      </c>
      <c r="X120" s="15">
        <f>IF(W120=0,"- - -",W120/W120*100)</f>
        <v>100</v>
      </c>
      <c r="Y120" s="16">
        <f>SUM(Y108:Y119)</f>
        <v>8</v>
      </c>
      <c r="Z120" s="15">
        <f>IF(Y120=0,"- - -",Y120/Y120*100)</f>
        <v>100</v>
      </c>
      <c r="AA120" s="22">
        <f>SUM(AA108:AA119)</f>
        <v>128702</v>
      </c>
      <c r="AB120" s="23">
        <f>IF(AA120=0,"- - -",AA120/AA120*100)</f>
        <v>100</v>
      </c>
    </row>
    <row r="121" spans="1:28" ht="15" thickBot="1" x14ac:dyDescent="0.35">
      <c r="A121" s="163" t="s">
        <v>616</v>
      </c>
      <c r="B121" s="164"/>
      <c r="C121" s="18">
        <f>IF($AA120=0,"- - -",C120/$AA120*100)</f>
        <v>0.10333949744370716</v>
      </c>
      <c r="D121" s="19"/>
      <c r="E121" s="20">
        <f>IF($AA120=0,"- - -",E120/$AA120*100)</f>
        <v>0.47629407468415413</v>
      </c>
      <c r="F121" s="19"/>
      <c r="G121" s="20">
        <f>IF($AA120=0,"- - -",G120/$AA120*100)</f>
        <v>0.67054125033022016</v>
      </c>
      <c r="H121" s="19"/>
      <c r="I121" s="20">
        <f>IF($AA120=0,"- - -",I120/$AA120*100)</f>
        <v>1.3713850600612267</v>
      </c>
      <c r="J121" s="19"/>
      <c r="K121" s="20">
        <f>IF($AA120=0,"- - -",K120/$AA120*100)</f>
        <v>4.5570387406567114</v>
      </c>
      <c r="L121" s="19"/>
      <c r="M121" s="20">
        <f>IF($AA120=0,"- - -",M120/$AA120*100)</f>
        <v>18.392099578872124</v>
      </c>
      <c r="N121" s="19"/>
      <c r="O121" s="20">
        <f>IF($AA120=0,"- - -",O120/$AA120*100)</f>
        <v>39.123712141225461</v>
      </c>
      <c r="P121" s="19"/>
      <c r="Q121" s="20">
        <f>IF($AA120=0,"- - -",Q120/$AA120*100)</f>
        <v>27.408276483659925</v>
      </c>
      <c r="R121" s="19"/>
      <c r="S121" s="20">
        <f>IF($AA120=0,"- - -",S120/$AA120*100)</f>
        <v>7.0216469052539976</v>
      </c>
      <c r="T121" s="19"/>
      <c r="U121" s="20">
        <f>IF($AA120=0,"- - -",U120/$AA120*100)</f>
        <v>0.80107535236437666</v>
      </c>
      <c r="V121" s="19"/>
      <c r="W121" s="20">
        <f>IF($AA120=0,"- - -",W120/$AA120*100)</f>
        <v>6.8375005827415264E-2</v>
      </c>
      <c r="X121" s="19"/>
      <c r="Y121" s="20">
        <f>IF($AA120=0,"- - -",Y120/$AA120*100)</f>
        <v>6.2159096206741158E-3</v>
      </c>
      <c r="Z121" s="19"/>
      <c r="AA121" s="24">
        <f>IF($AA120=0,"- - -",AA120/$AA120*100)</f>
        <v>100</v>
      </c>
      <c r="AB121" s="25"/>
    </row>
    <row r="122" spans="1:28" x14ac:dyDescent="0.3">
      <c r="A122" s="155" t="s">
        <v>569</v>
      </c>
      <c r="B122" s="156"/>
      <c r="C122" s="156"/>
      <c r="D122" s="156"/>
      <c r="E122" s="156"/>
    </row>
    <row r="124" spans="1:28" x14ac:dyDescent="0.3">
      <c r="A124" s="49" t="s">
        <v>231</v>
      </c>
      <c r="J124" s="48"/>
      <c r="L124" s="48"/>
    </row>
    <row r="125" spans="1:28" ht="15" thickBot="1" x14ac:dyDescent="0.35"/>
    <row r="126" spans="1:28" ht="14.4" customHeight="1" x14ac:dyDescent="0.3">
      <c r="A126" s="157" t="s">
        <v>407</v>
      </c>
      <c r="B126" s="158"/>
      <c r="C126" s="32" t="s">
        <v>423</v>
      </c>
      <c r="D126" s="33"/>
      <c r="E126" s="33" t="s">
        <v>424</v>
      </c>
      <c r="F126" s="33"/>
      <c r="G126" s="33" t="s">
        <v>425</v>
      </c>
      <c r="H126" s="33"/>
      <c r="I126" s="33" t="s">
        <v>426</v>
      </c>
      <c r="J126" s="33"/>
      <c r="K126" s="35" t="s">
        <v>153</v>
      </c>
      <c r="L126" s="36"/>
    </row>
    <row r="127" spans="1:28" ht="15" thickBot="1" x14ac:dyDescent="0.35">
      <c r="A127" s="159"/>
      <c r="B127" s="160"/>
      <c r="C127" s="37" t="s">
        <v>154</v>
      </c>
      <c r="D127" s="38" t="s">
        <v>0</v>
      </c>
      <c r="E127" s="39" t="s">
        <v>154</v>
      </c>
      <c r="F127" s="38" t="s">
        <v>0</v>
      </c>
      <c r="G127" s="39" t="s">
        <v>154</v>
      </c>
      <c r="H127" s="38" t="s">
        <v>0</v>
      </c>
      <c r="I127" s="37" t="s">
        <v>154</v>
      </c>
      <c r="J127" s="38" t="s">
        <v>0</v>
      </c>
      <c r="K127" s="41" t="s">
        <v>154</v>
      </c>
      <c r="L127" s="42" t="s">
        <v>0</v>
      </c>
    </row>
    <row r="128" spans="1:28" x14ac:dyDescent="0.3">
      <c r="A128" s="59">
        <v>0</v>
      </c>
      <c r="B128" s="62" t="s">
        <v>186</v>
      </c>
      <c r="C128" s="8">
        <v>0</v>
      </c>
      <c r="D128" s="5">
        <f>IF(C140=0,"- - -",C128/C140*100)</f>
        <v>0</v>
      </c>
      <c r="E128" s="4">
        <v>291</v>
      </c>
      <c r="F128" s="5">
        <f>IF(E140=0,"- - -",E128/E140*100)</f>
        <v>0.44114971802801534</v>
      </c>
      <c r="G128" s="4">
        <v>315</v>
      </c>
      <c r="H128" s="5">
        <f>IF(G140=0,"- - -",G128/G140*100)</f>
        <v>0.50220812142276361</v>
      </c>
      <c r="I128" s="4">
        <v>0</v>
      </c>
      <c r="J128" s="5" t="str">
        <f>IF($I$140=0,"-    ",I128/$I$140*100)</f>
        <v xml:space="preserve">-    </v>
      </c>
      <c r="K128" s="26">
        <f>C128+E128+G128+I128</f>
        <v>606</v>
      </c>
      <c r="L128" s="27">
        <f>IF(K140=0,"- - -",K128/K140*100)</f>
        <v>0.47085515376606424</v>
      </c>
    </row>
    <row r="129" spans="1:12" x14ac:dyDescent="0.3">
      <c r="A129" s="60">
        <v>1</v>
      </c>
      <c r="B129" s="62" t="s">
        <v>186</v>
      </c>
      <c r="C129" s="9">
        <v>0</v>
      </c>
      <c r="D129" s="3">
        <f>IF(C140=0,"- - -",C129/C140*100)</f>
        <v>0</v>
      </c>
      <c r="E129" s="2">
        <v>1193</v>
      </c>
      <c r="F129" s="3">
        <f>IF(E140=0,"- - -",E129/E140*100)</f>
        <v>1.8085622460736159</v>
      </c>
      <c r="G129" s="2">
        <v>1072</v>
      </c>
      <c r="H129" s="3">
        <f>IF(G140=0,"- - -",G129/G140*100)</f>
        <v>1.7091019243339765</v>
      </c>
      <c r="I129" s="2">
        <v>0</v>
      </c>
      <c r="J129" s="5" t="str">
        <f t="shared" ref="J129:J139" si="6">IF($I$140=0,"-    ",I129/$I$140*100)</f>
        <v xml:space="preserve">-    </v>
      </c>
      <c r="K129" s="26">
        <f t="shared" ref="K129:K139" si="7">C129+E129+G129+I129</f>
        <v>2265</v>
      </c>
      <c r="L129" s="29">
        <f>IF(K140=0,"- - -",K129/K140*100)</f>
        <v>1.7598794113533589</v>
      </c>
    </row>
    <row r="130" spans="1:12" x14ac:dyDescent="0.3">
      <c r="A130" s="60">
        <v>2</v>
      </c>
      <c r="B130" s="62" t="s">
        <v>183</v>
      </c>
      <c r="C130" s="9">
        <v>1</v>
      </c>
      <c r="D130" s="3">
        <f>IF(C140=0,"- - -",C130/C140*100)</f>
        <v>6.666666666666667</v>
      </c>
      <c r="E130" s="2">
        <v>2167</v>
      </c>
      <c r="F130" s="3">
        <f>IF(E140=0,"- - -",E130/E140*100)</f>
        <v>3.2851252198168703</v>
      </c>
      <c r="G130" s="2">
        <v>2096</v>
      </c>
      <c r="H130" s="3">
        <f>IF(G140=0,"- - -",G130/G140*100)</f>
        <v>3.3416768968321033</v>
      </c>
      <c r="I130" s="2">
        <v>0</v>
      </c>
      <c r="J130" s="5" t="str">
        <f t="shared" si="6"/>
        <v xml:space="preserve">-    </v>
      </c>
      <c r="K130" s="26">
        <f t="shared" si="7"/>
        <v>4264</v>
      </c>
      <c r="L130" s="29">
        <f>IF(K140=0,"- - -",K130/K140*100)</f>
        <v>3.3130798278193034</v>
      </c>
    </row>
    <row r="131" spans="1:12" x14ac:dyDescent="0.3">
      <c r="A131" s="60">
        <v>3</v>
      </c>
      <c r="B131" s="62" t="s">
        <v>183</v>
      </c>
      <c r="C131" s="9">
        <v>3</v>
      </c>
      <c r="D131" s="3">
        <f>IF(C140=0,"- - -",C131/C140*100)</f>
        <v>20</v>
      </c>
      <c r="E131" s="2">
        <v>8639</v>
      </c>
      <c r="F131" s="3">
        <f>IF(E140=0,"- - -",E131/E140*100)</f>
        <v>13.096537505305925</v>
      </c>
      <c r="G131" s="2">
        <v>8524</v>
      </c>
      <c r="H131" s="3">
        <f>IF(G140=0,"- - -",G131/G140*100)</f>
        <v>13.589911196849641</v>
      </c>
      <c r="I131" s="2">
        <v>0</v>
      </c>
      <c r="J131" s="5" t="str">
        <f t="shared" si="6"/>
        <v xml:space="preserve">-    </v>
      </c>
      <c r="K131" s="26">
        <f t="shared" si="7"/>
        <v>17166</v>
      </c>
      <c r="L131" s="29">
        <f>IF(K140=0,"- - -",K131/K140*100)</f>
        <v>13.337788068561482</v>
      </c>
    </row>
    <row r="132" spans="1:12" x14ac:dyDescent="0.3">
      <c r="A132" s="60">
        <v>4</v>
      </c>
      <c r="B132" s="62" t="s">
        <v>183</v>
      </c>
      <c r="C132" s="9">
        <v>7</v>
      </c>
      <c r="D132" s="3">
        <f>IF(C140=0,"- - -",C132/C140*100)</f>
        <v>46.666666666666664</v>
      </c>
      <c r="E132" s="2">
        <v>21436</v>
      </c>
      <c r="F132" s="3">
        <f>IF(E140=0,"- - -",E132/E140*100)</f>
        <v>32.496513249651329</v>
      </c>
      <c r="G132" s="2">
        <v>20961</v>
      </c>
      <c r="H132" s="3">
        <f>IF(G140=0,"- - -",G132/G140*100)</f>
        <v>33.418363279817612</v>
      </c>
      <c r="I132" s="2">
        <v>0</v>
      </c>
      <c r="J132" s="5" t="str">
        <f t="shared" si="6"/>
        <v xml:space="preserve">-    </v>
      </c>
      <c r="K132" s="26">
        <f t="shared" si="7"/>
        <v>42404</v>
      </c>
      <c r="L132" s="29">
        <f>IF(K140=0,"- - -",K132/K140*100)</f>
        <v>32.947428944383148</v>
      </c>
    </row>
    <row r="133" spans="1:12" x14ac:dyDescent="0.3">
      <c r="A133" s="60">
        <v>5</v>
      </c>
      <c r="B133" s="62" t="s">
        <v>183</v>
      </c>
      <c r="C133" s="9">
        <v>1</v>
      </c>
      <c r="D133" s="3">
        <f>IF(C140=0,"- - -",C133/C140*100)</f>
        <v>6.666666666666667</v>
      </c>
      <c r="E133" s="2">
        <v>17577</v>
      </c>
      <c r="F133" s="3">
        <f>IF(E140=0,"- - -",E133/E140*100)</f>
        <v>26.6463525559396</v>
      </c>
      <c r="G133" s="2">
        <v>16450</v>
      </c>
      <c r="H133" s="3">
        <f>IF(G140=0,"- - -",G133/G140*100)</f>
        <v>26.226424118744319</v>
      </c>
      <c r="I133" s="2">
        <v>0</v>
      </c>
      <c r="J133" s="5" t="str">
        <f t="shared" si="6"/>
        <v xml:space="preserve">-    </v>
      </c>
      <c r="K133" s="26">
        <f t="shared" si="7"/>
        <v>34028</v>
      </c>
      <c r="L133" s="29">
        <f>IF(K140=0,"- - -",K133/K140*100)</f>
        <v>26.43937157153735</v>
      </c>
    </row>
    <row r="134" spans="1:12" x14ac:dyDescent="0.3">
      <c r="A134" s="60">
        <v>6</v>
      </c>
      <c r="B134" s="62" t="s">
        <v>183</v>
      </c>
      <c r="C134" s="9">
        <v>0</v>
      </c>
      <c r="D134" s="3">
        <f>IF(C140=0,"- - -",C134/C140*100)</f>
        <v>0</v>
      </c>
      <c r="E134" s="2">
        <v>8007</v>
      </c>
      <c r="F134" s="3">
        <f>IF(E140=0,"- - -",E134/E140*100)</f>
        <v>12.138439148626523</v>
      </c>
      <c r="G134" s="2">
        <v>7302</v>
      </c>
      <c r="H134" s="3">
        <f>IF(G140=0,"- - -",G134/G140*100)</f>
        <v>11.641662548028634</v>
      </c>
      <c r="I134" s="2">
        <v>0</v>
      </c>
      <c r="J134" s="5" t="str">
        <f t="shared" si="6"/>
        <v xml:space="preserve">-    </v>
      </c>
      <c r="K134" s="26">
        <f t="shared" si="7"/>
        <v>15309</v>
      </c>
      <c r="L134" s="29">
        <f>IF(K140=0,"- - -",K134/K140*100)</f>
        <v>11.894920047862504</v>
      </c>
    </row>
    <row r="135" spans="1:12" x14ac:dyDescent="0.3">
      <c r="A135" s="60">
        <v>7</v>
      </c>
      <c r="B135" s="62" t="s">
        <v>183</v>
      </c>
      <c r="C135" s="9">
        <v>2</v>
      </c>
      <c r="D135" s="3">
        <f>IF(C140=0,"- - -",C135/C140*100)</f>
        <v>13.333333333333334</v>
      </c>
      <c r="E135" s="2">
        <v>3377</v>
      </c>
      <c r="F135" s="3">
        <f>IF(E140=0,"- - -",E135/E140*100)</f>
        <v>5.119459098902432</v>
      </c>
      <c r="G135" s="2">
        <v>2920</v>
      </c>
      <c r="H135" s="3">
        <f>IF(G140=0,"- - -",G135/G140*100)</f>
        <v>4.6553895700141892</v>
      </c>
      <c r="I135" s="2">
        <v>0</v>
      </c>
      <c r="J135" s="5" t="str">
        <f t="shared" si="6"/>
        <v xml:space="preserve">-    </v>
      </c>
      <c r="K135" s="26">
        <f t="shared" si="7"/>
        <v>6299</v>
      </c>
      <c r="L135" s="29">
        <f>IF(K140=0,"- - -",K135/K140*100)</f>
        <v>4.894251837578282</v>
      </c>
    </row>
    <row r="136" spans="1:12" x14ac:dyDescent="0.3">
      <c r="A136" s="60">
        <v>8</v>
      </c>
      <c r="B136" s="62" t="s">
        <v>183</v>
      </c>
      <c r="C136" s="9">
        <v>0</v>
      </c>
      <c r="D136" s="3">
        <f>IF(C140=0,"- - -",C136/C140*100)</f>
        <v>0</v>
      </c>
      <c r="E136" s="2">
        <v>1180</v>
      </c>
      <c r="F136" s="3">
        <f>IF(E140=0,"- - -",E136/E140*100)</f>
        <v>1.7888545267115399</v>
      </c>
      <c r="G136" s="2">
        <v>1068</v>
      </c>
      <c r="H136" s="3">
        <f>IF(G140=0,"- - -",G136/G140*100)</f>
        <v>1.7027246783476557</v>
      </c>
      <c r="I136" s="2">
        <v>0</v>
      </c>
      <c r="J136" s="5" t="str">
        <f t="shared" si="6"/>
        <v xml:space="preserve">-    </v>
      </c>
      <c r="K136" s="26">
        <f t="shared" si="7"/>
        <v>2248</v>
      </c>
      <c r="L136" s="29">
        <f>IF(K140=0,"- - -",K136/K140*100)</f>
        <v>1.7466706034094264</v>
      </c>
    </row>
    <row r="137" spans="1:12" x14ac:dyDescent="0.3">
      <c r="A137" s="60">
        <v>9</v>
      </c>
      <c r="B137" s="62" t="s">
        <v>183</v>
      </c>
      <c r="C137" s="9">
        <v>0</v>
      </c>
      <c r="D137" s="3">
        <f>IF(C140=0,"- - -",C137/C140*100)</f>
        <v>0</v>
      </c>
      <c r="E137" s="2">
        <v>540</v>
      </c>
      <c r="F137" s="3">
        <f>IF(E140=0,"- - -",E137/E140*100)</f>
        <v>0.81862834273239948</v>
      </c>
      <c r="G137" s="2">
        <v>457</v>
      </c>
      <c r="H137" s="3">
        <f>IF(G140=0,"- - -",G137/G140*100)</f>
        <v>0.72860035393715228</v>
      </c>
      <c r="I137" s="2">
        <v>0</v>
      </c>
      <c r="J137" s="5" t="str">
        <f t="shared" si="6"/>
        <v xml:space="preserve">-    </v>
      </c>
      <c r="K137" s="26">
        <f t="shared" si="7"/>
        <v>997</v>
      </c>
      <c r="L137" s="29">
        <f>IF(K140=0,"- - -",K137/K140*100)</f>
        <v>0.7746577364765117</v>
      </c>
    </row>
    <row r="138" spans="1:12" x14ac:dyDescent="0.3">
      <c r="A138" s="61">
        <v>10</v>
      </c>
      <c r="B138" s="62" t="s">
        <v>183</v>
      </c>
      <c r="C138" s="10">
        <v>0</v>
      </c>
      <c r="D138" s="7">
        <f>IF(C140=0,"- - -",C138/C140*100)</f>
        <v>0</v>
      </c>
      <c r="E138" s="6">
        <v>312</v>
      </c>
      <c r="F138" s="7">
        <f>IF(E140=0,"- - -",E138/E140*100)</f>
        <v>0.47298526468983082</v>
      </c>
      <c r="G138" s="6">
        <v>295</v>
      </c>
      <c r="H138" s="7">
        <f>IF(G140=0,"- - -",G138/G140*100)</f>
        <v>0.47032189149115955</v>
      </c>
      <c r="I138" s="6">
        <v>0</v>
      </c>
      <c r="J138" s="5" t="str">
        <f t="shared" si="6"/>
        <v xml:space="preserve">-    </v>
      </c>
      <c r="K138" s="26">
        <f t="shared" si="7"/>
        <v>607</v>
      </c>
      <c r="L138" s="29">
        <f>IF(K140=0,"- - -",K138/K140*100)</f>
        <v>0.47163214246864849</v>
      </c>
    </row>
    <row r="139" spans="1:12" ht="15" thickBot="1" x14ac:dyDescent="0.35">
      <c r="A139" s="61" t="s">
        <v>12</v>
      </c>
      <c r="B139" s="62" t="s">
        <v>183</v>
      </c>
      <c r="C139" s="10">
        <v>1</v>
      </c>
      <c r="D139" s="7">
        <f>IF(C140=0,"- - -",C139/C140*100)</f>
        <v>6.666666666666667</v>
      </c>
      <c r="E139" s="6">
        <v>1245</v>
      </c>
      <c r="F139" s="7">
        <f>IF(E140=0,"- - -",E139/E140*100)</f>
        <v>1.8873931235219212</v>
      </c>
      <c r="G139" s="6">
        <v>1263</v>
      </c>
      <c r="H139" s="7">
        <f>IF(G140=0,"- - -",G139/G140*100)</f>
        <v>2.0136154201807948</v>
      </c>
      <c r="I139" s="6">
        <v>0</v>
      </c>
      <c r="J139" s="5" t="str">
        <f t="shared" si="6"/>
        <v xml:space="preserve">-    </v>
      </c>
      <c r="K139" s="26">
        <f t="shared" si="7"/>
        <v>2509</v>
      </c>
      <c r="L139" s="29">
        <f>IF(K140=0,"- - -",K139/K140*100)</f>
        <v>1.9494646547839194</v>
      </c>
    </row>
    <row r="140" spans="1:12" x14ac:dyDescent="0.3">
      <c r="A140" s="161" t="s">
        <v>153</v>
      </c>
      <c r="B140" s="162"/>
      <c r="C140" s="14">
        <f>SUM(C128:C139)</f>
        <v>15</v>
      </c>
      <c r="D140" s="15">
        <f>IF(C140=0,"- - -",C140/C140*100)</f>
        <v>100</v>
      </c>
      <c r="E140" s="16">
        <f>SUM(E128:E139)</f>
        <v>65964</v>
      </c>
      <c r="F140" s="15">
        <f>IF(E140=0,"- - -",E140/E140*100)</f>
        <v>100</v>
      </c>
      <c r="G140" s="16">
        <f>SUM(G128:G139)</f>
        <v>62723</v>
      </c>
      <c r="H140" s="15">
        <f>IF(G140=0,"- - -",G140/G140*100)</f>
        <v>100</v>
      </c>
      <c r="I140" s="16">
        <f>SUM(I128:I139)</f>
        <v>0</v>
      </c>
      <c r="J140" s="15" t="str">
        <f>IF($I$140=0,"-    ",I140/$I$140*100)</f>
        <v xml:space="preserve">-    </v>
      </c>
      <c r="K140" s="22">
        <f>SUM(K128:K139)</f>
        <v>128702</v>
      </c>
      <c r="L140" s="23">
        <f>IF(K140=0,"- - -",K140/K140*100)</f>
        <v>100</v>
      </c>
    </row>
    <row r="141" spans="1:12" ht="15" thickBot="1" x14ac:dyDescent="0.35">
      <c r="A141" s="163" t="s">
        <v>245</v>
      </c>
      <c r="B141" s="164"/>
      <c r="C141" s="18">
        <f>IF($K140=0,"- - -",C140/$K140*100)</f>
        <v>1.1654830538763967E-2</v>
      </c>
      <c r="D141" s="19"/>
      <c r="E141" s="20">
        <f>IF($K140=0,"- - -",E140/$K140*100)</f>
        <v>51.253282777268417</v>
      </c>
      <c r="F141" s="19"/>
      <c r="G141" s="20">
        <f>IF($K140=0,"- - -",G140/$K140*100)</f>
        <v>48.735062392192816</v>
      </c>
      <c r="H141" s="19"/>
      <c r="I141" s="20">
        <f>IF($K140=0,"- - -",I140/$K140*100)</f>
        <v>0</v>
      </c>
      <c r="J141" s="19"/>
      <c r="K141" s="24">
        <f>IF($K140=0,"- - -",K140/$K140*100)</f>
        <v>100</v>
      </c>
      <c r="L141" s="25"/>
    </row>
    <row r="144" spans="1:12" x14ac:dyDescent="0.3">
      <c r="A144" s="51" t="s">
        <v>248</v>
      </c>
      <c r="J144" s="48"/>
      <c r="L144" s="48"/>
    </row>
    <row r="145" spans="1:12" ht="15" thickBot="1" x14ac:dyDescent="0.35"/>
    <row r="146" spans="1:12" ht="14.4" customHeight="1" x14ac:dyDescent="0.3">
      <c r="A146" s="157" t="s">
        <v>407</v>
      </c>
      <c r="B146" s="158"/>
      <c r="C146" s="32" t="s">
        <v>259</v>
      </c>
      <c r="D146" s="33"/>
      <c r="E146" s="33" t="s">
        <v>260</v>
      </c>
      <c r="F146" s="33"/>
      <c r="G146" s="33" t="s">
        <v>261</v>
      </c>
      <c r="H146" s="33"/>
      <c r="I146" s="33" t="s">
        <v>262</v>
      </c>
      <c r="J146" s="33"/>
      <c r="K146" s="35" t="s">
        <v>153</v>
      </c>
      <c r="L146" s="36"/>
    </row>
    <row r="147" spans="1:12" ht="15" thickBot="1" x14ac:dyDescent="0.35">
      <c r="A147" s="159"/>
      <c r="B147" s="160"/>
      <c r="C147" s="37" t="s">
        <v>154</v>
      </c>
      <c r="D147" s="38" t="s">
        <v>0</v>
      </c>
      <c r="E147" s="39" t="s">
        <v>154</v>
      </c>
      <c r="F147" s="38" t="s">
        <v>0</v>
      </c>
      <c r="G147" s="39" t="s">
        <v>154</v>
      </c>
      <c r="H147" s="38" t="s">
        <v>0</v>
      </c>
      <c r="I147" s="37" t="s">
        <v>154</v>
      </c>
      <c r="J147" s="38" t="s">
        <v>0</v>
      </c>
      <c r="K147" s="41" t="s">
        <v>154</v>
      </c>
      <c r="L147" s="42" t="s">
        <v>0</v>
      </c>
    </row>
    <row r="148" spans="1:12" x14ac:dyDescent="0.3">
      <c r="A148" s="59">
        <v>0</v>
      </c>
      <c r="B148" s="62" t="s">
        <v>186</v>
      </c>
      <c r="C148" s="8">
        <v>562</v>
      </c>
      <c r="D148" s="5">
        <f>IF(C160=0,"- - -",C148/C160*100)</f>
        <v>0.45446091393545363</v>
      </c>
      <c r="E148" s="4">
        <v>11</v>
      </c>
      <c r="F148" s="5">
        <f>IF(E160=0,"- - -",E148/E160*100)</f>
        <v>0.49886621315192742</v>
      </c>
      <c r="G148" s="4">
        <v>0</v>
      </c>
      <c r="H148" s="5">
        <f>IF(G160=0,"- - -",G148/G160*100)</f>
        <v>0</v>
      </c>
      <c r="I148" s="4">
        <v>22</v>
      </c>
      <c r="J148" s="5">
        <f>IF(I160=0,"- - -",I148/I160*100)</f>
        <v>3.9783001808318263</v>
      </c>
      <c r="K148" s="26">
        <f>C148+E148+G148+I148</f>
        <v>595</v>
      </c>
      <c r="L148" s="27">
        <f>IF(K160=0,"- - -",K148/K160*100)</f>
        <v>0.47051194863116608</v>
      </c>
    </row>
    <row r="149" spans="1:12" x14ac:dyDescent="0.3">
      <c r="A149" s="60">
        <v>1</v>
      </c>
      <c r="B149" s="62" t="s">
        <v>186</v>
      </c>
      <c r="C149" s="9">
        <v>2058</v>
      </c>
      <c r="D149" s="3">
        <f>IF(C160=0,"- - -",C149/C160*100)</f>
        <v>1.664200286261857</v>
      </c>
      <c r="E149" s="2">
        <v>27</v>
      </c>
      <c r="F149" s="3">
        <f>IF(E160=0,"- - -",E149/E160*100)</f>
        <v>1.2244897959183674</v>
      </c>
      <c r="G149" s="2">
        <v>0</v>
      </c>
      <c r="H149" s="3">
        <f>IF(G160=0,"- - -",G149/G160*100)</f>
        <v>0</v>
      </c>
      <c r="I149" s="2">
        <v>151</v>
      </c>
      <c r="J149" s="3">
        <f>IF(I160=0,"- - -",I149/I160*100)</f>
        <v>27.305605786618447</v>
      </c>
      <c r="K149" s="26">
        <f t="shared" ref="K149:K159" si="8">C149+E149+G149+I149</f>
        <v>2236</v>
      </c>
      <c r="L149" s="29">
        <f>IF(K160=0,"- - -",K149/K160*100)</f>
        <v>1.7681759951920797</v>
      </c>
    </row>
    <row r="150" spans="1:12" x14ac:dyDescent="0.3">
      <c r="A150" s="60">
        <v>2</v>
      </c>
      <c r="B150" s="62" t="s">
        <v>183</v>
      </c>
      <c r="C150" s="9">
        <v>4065</v>
      </c>
      <c r="D150" s="3">
        <f>IF(C160=0,"- - -",C150/C160*100)</f>
        <v>3.2871594575580407</v>
      </c>
      <c r="E150" s="2">
        <v>17</v>
      </c>
      <c r="F150" s="3">
        <f>IF(E160=0,"- - -",E150/E160*100)</f>
        <v>0.77097505668934241</v>
      </c>
      <c r="G150" s="2">
        <v>0</v>
      </c>
      <c r="H150" s="3">
        <f>IF(G160=0,"- - -",G150/G160*100)</f>
        <v>0</v>
      </c>
      <c r="I150" s="2">
        <v>163</v>
      </c>
      <c r="J150" s="3">
        <f>IF(I160=0,"- - -",I150/I160*100)</f>
        <v>29.475587703435806</v>
      </c>
      <c r="K150" s="26">
        <f t="shared" si="8"/>
        <v>4245</v>
      </c>
      <c r="L150" s="29">
        <f>IF(K160=0,"- - -",K150/K160*100)</f>
        <v>3.3568457511584873</v>
      </c>
    </row>
    <row r="151" spans="1:12" x14ac:dyDescent="0.3">
      <c r="A151" s="60">
        <v>3</v>
      </c>
      <c r="B151" s="62" t="s">
        <v>183</v>
      </c>
      <c r="C151" s="9">
        <v>16978</v>
      </c>
      <c r="D151" s="3">
        <f>IF(C160=0,"- - -",C151/C160*100)</f>
        <v>13.729248037003794</v>
      </c>
      <c r="E151" s="2">
        <v>43</v>
      </c>
      <c r="F151" s="3">
        <f>IF(E160=0,"- - -",E151/E160*100)</f>
        <v>1.9501133786848073</v>
      </c>
      <c r="G151" s="2">
        <v>1</v>
      </c>
      <c r="H151" s="3">
        <f>IF(G160=0,"- - -",G151/G160*100)</f>
        <v>2.7027027027027026</v>
      </c>
      <c r="I151" s="2">
        <v>95</v>
      </c>
      <c r="J151" s="3">
        <f>IF(I160=0,"- - -",I151/I160*100)</f>
        <v>17.17902350813743</v>
      </c>
      <c r="K151" s="26">
        <f t="shared" si="8"/>
        <v>17117</v>
      </c>
      <c r="L151" s="29">
        <f>IF(K160=0,"- - -",K151/K160*100)</f>
        <v>13.535719369276755</v>
      </c>
    </row>
    <row r="152" spans="1:12" x14ac:dyDescent="0.3">
      <c r="A152" s="60">
        <v>4</v>
      </c>
      <c r="B152" s="62" t="s">
        <v>183</v>
      </c>
      <c r="C152" s="9">
        <v>41958</v>
      </c>
      <c r="D152" s="3">
        <f>IF(C160=0,"- - -",C152/C160*100)</f>
        <v>33.929307877052963</v>
      </c>
      <c r="E152" s="2">
        <v>197</v>
      </c>
      <c r="F152" s="3">
        <f>IF(E160=0,"- - -",E152/E160*100)</f>
        <v>8.9342403628117921</v>
      </c>
      <c r="G152" s="2">
        <v>1</v>
      </c>
      <c r="H152" s="3">
        <f>IF(G160=0,"- - -",G152/G160*100)</f>
        <v>2.7027027027027026</v>
      </c>
      <c r="I152" s="2">
        <v>50</v>
      </c>
      <c r="J152" s="3">
        <f>IF(I160=0,"- - -",I152/I160*100)</f>
        <v>9.0415913200723335</v>
      </c>
      <c r="K152" s="26">
        <f t="shared" si="8"/>
        <v>42206</v>
      </c>
      <c r="L152" s="29">
        <f>IF(K160=0,"- - -",K152/K160*100)</f>
        <v>33.375508073826879</v>
      </c>
    </row>
    <row r="153" spans="1:12" x14ac:dyDescent="0.3">
      <c r="A153" s="60">
        <v>5</v>
      </c>
      <c r="B153" s="62" t="s">
        <v>183</v>
      </c>
      <c r="C153" s="9">
        <v>33159</v>
      </c>
      <c r="D153" s="3">
        <f>IF(C160=0,"- - -",C153/C160*100)</f>
        <v>26.814002571504815</v>
      </c>
      <c r="E153" s="2">
        <v>413</v>
      </c>
      <c r="F153" s="3">
        <f>IF(E160=0,"- - -",E153/E160*100)</f>
        <v>18.730158730158731</v>
      </c>
      <c r="G153" s="2">
        <v>6</v>
      </c>
      <c r="H153" s="3">
        <f>IF(G160=0,"- - -",G153/G160*100)</f>
        <v>16.216216216216218</v>
      </c>
      <c r="I153" s="2">
        <v>32</v>
      </c>
      <c r="J153" s="3">
        <f>IF(I160=0,"- - -",I153/I160*100)</f>
        <v>5.786618444846293</v>
      </c>
      <c r="K153" s="26">
        <f t="shared" si="8"/>
        <v>33610</v>
      </c>
      <c r="L153" s="29">
        <f>IF(K160=0,"- - -",K153/K160*100)</f>
        <v>26.577994274778977</v>
      </c>
    </row>
    <row r="154" spans="1:12" x14ac:dyDescent="0.3">
      <c r="A154" s="60">
        <v>6</v>
      </c>
      <c r="B154" s="62" t="s">
        <v>183</v>
      </c>
      <c r="C154" s="9">
        <v>14346</v>
      </c>
      <c r="D154" s="3">
        <f>IF(C160=0,"- - -",C154/C160*100)</f>
        <v>11.600883045049853</v>
      </c>
      <c r="E154" s="2">
        <v>474</v>
      </c>
      <c r="F154" s="3">
        <f>IF(E160=0,"- - -",E154/E160*100)</f>
        <v>21.496598639455783</v>
      </c>
      <c r="G154" s="2">
        <v>5</v>
      </c>
      <c r="H154" s="3">
        <f>IF(G160=0,"- - -",G154/G160*100)</f>
        <v>13.513513513513514</v>
      </c>
      <c r="I154" s="2">
        <v>12</v>
      </c>
      <c r="J154" s="3">
        <f>IF(I160=0,"- - -",I154/I160*100)</f>
        <v>2.1699819168173597</v>
      </c>
      <c r="K154" s="26">
        <f t="shared" si="8"/>
        <v>14837</v>
      </c>
      <c r="L154" s="29">
        <f>IF(K160=0,"- - -",K154/K160*100)</f>
        <v>11.732749213177497</v>
      </c>
    </row>
    <row r="155" spans="1:12" x14ac:dyDescent="0.3">
      <c r="A155" s="60">
        <v>7</v>
      </c>
      <c r="B155" s="62" t="s">
        <v>183</v>
      </c>
      <c r="C155" s="9">
        <v>5568</v>
      </c>
      <c r="D155" s="3">
        <f>IF(C160=0,"- - -",C155/C160*100)</f>
        <v>4.5025593750758111</v>
      </c>
      <c r="E155" s="2">
        <v>356</v>
      </c>
      <c r="F155" s="3">
        <f>IF(E160=0,"- - -",E155/E160*100)</f>
        <v>16.145124716553287</v>
      </c>
      <c r="G155" s="2">
        <v>5</v>
      </c>
      <c r="H155" s="3">
        <f>IF(G160=0,"- - -",G155/G160*100)</f>
        <v>13.513513513513514</v>
      </c>
      <c r="I155" s="2">
        <v>9</v>
      </c>
      <c r="J155" s="3">
        <f>IF(I160=0,"- - -",I155/I160*100)</f>
        <v>1.62748643761302</v>
      </c>
      <c r="K155" s="26">
        <f t="shared" si="8"/>
        <v>5938</v>
      </c>
      <c r="L155" s="29">
        <f>IF(K160=0,"- - -",K155/K160*100)</f>
        <v>4.6956301697006122</v>
      </c>
    </row>
    <row r="156" spans="1:12" x14ac:dyDescent="0.3">
      <c r="A156" s="60">
        <v>8</v>
      </c>
      <c r="B156" s="62" t="s">
        <v>183</v>
      </c>
      <c r="C156" s="9">
        <v>1914</v>
      </c>
      <c r="D156" s="3">
        <f>IF(C160=0,"- - -",C156/C160*100)</f>
        <v>1.5477547851823099</v>
      </c>
      <c r="E156" s="2">
        <v>159</v>
      </c>
      <c r="F156" s="3">
        <f>IF(E160=0,"- - -",E156/E160*100)</f>
        <v>7.2108843537414966</v>
      </c>
      <c r="G156" s="2">
        <v>4</v>
      </c>
      <c r="H156" s="3">
        <f>IF(G160=0,"- - -",G156/G160*100)</f>
        <v>10.810810810810811</v>
      </c>
      <c r="I156" s="2">
        <v>6</v>
      </c>
      <c r="J156" s="3">
        <f>IF(I160=0,"- - -",I156/I160*100)</f>
        <v>1.0849909584086799</v>
      </c>
      <c r="K156" s="26">
        <f t="shared" si="8"/>
        <v>2083</v>
      </c>
      <c r="L156" s="29">
        <f>IF(K160=0,"- - -",K156/K160*100)</f>
        <v>1.6471872084012085</v>
      </c>
    </row>
    <row r="157" spans="1:12" x14ac:dyDescent="0.3">
      <c r="A157" s="60">
        <v>9</v>
      </c>
      <c r="B157" s="62" t="s">
        <v>183</v>
      </c>
      <c r="C157" s="9">
        <v>809</v>
      </c>
      <c r="D157" s="3">
        <f>IF(C160=0,"- - -",C157/C160*100)</f>
        <v>0.65419729425939854</v>
      </c>
      <c r="E157" s="2">
        <v>91</v>
      </c>
      <c r="F157" s="3">
        <f>IF(E160=0,"- - -",E157/E160*100)</f>
        <v>4.1269841269841265</v>
      </c>
      <c r="G157" s="2">
        <v>1</v>
      </c>
      <c r="H157" s="3">
        <f>IF(G160=0,"- - -",G157/G160*100)</f>
        <v>2.7027027027027026</v>
      </c>
      <c r="I157" s="2">
        <v>3</v>
      </c>
      <c r="J157" s="3">
        <f>IF(I160=0,"- - -",I157/I160*100)</f>
        <v>0.54249547920433994</v>
      </c>
      <c r="K157" s="26">
        <f t="shared" si="8"/>
        <v>904</v>
      </c>
      <c r="L157" s="29">
        <f>IF(K160=0,"- - -",K157/K160*100)</f>
        <v>0.71486185136567082</v>
      </c>
    </row>
    <row r="158" spans="1:12" x14ac:dyDescent="0.3">
      <c r="A158" s="61">
        <v>10</v>
      </c>
      <c r="B158" s="62" t="s">
        <v>183</v>
      </c>
      <c r="C158" s="10">
        <v>489</v>
      </c>
      <c r="D158" s="7">
        <f>IF(C160=0,"- - -",C158/C160*100)</f>
        <v>0.39542951408262778</v>
      </c>
      <c r="E158" s="6">
        <v>58</v>
      </c>
      <c r="F158" s="7">
        <f>IF(E160=0,"- - -",E158/E160*100)</f>
        <v>2.6303854875283448</v>
      </c>
      <c r="G158" s="6">
        <v>2</v>
      </c>
      <c r="H158" s="7">
        <f>IF(G160=0,"- - -",G158/G160*100)</f>
        <v>5.4054054054054053</v>
      </c>
      <c r="I158" s="6">
        <v>1</v>
      </c>
      <c r="J158" s="7">
        <f>IF(I160=0,"- - -",I158/I160*100)</f>
        <v>0.18083182640144665</v>
      </c>
      <c r="K158" s="26">
        <f t="shared" si="8"/>
        <v>550</v>
      </c>
      <c r="L158" s="29">
        <f>IF(K160=0,"- - -",K158/K160*100)</f>
        <v>0.43492701133973338</v>
      </c>
    </row>
    <row r="159" spans="1:12" ht="15" thickBot="1" x14ac:dyDescent="0.35">
      <c r="A159" s="61" t="s">
        <v>12</v>
      </c>
      <c r="B159" s="62" t="s">
        <v>183</v>
      </c>
      <c r="C159" s="10">
        <v>1757</v>
      </c>
      <c r="D159" s="7">
        <f>IF(C160=0,"- - -",C159/C160*100)</f>
        <v>1.420796843033082</v>
      </c>
      <c r="E159" s="6">
        <v>359</v>
      </c>
      <c r="F159" s="7">
        <f>IF(E160=0,"- - -",E159/E160*100)</f>
        <v>16.281179138321995</v>
      </c>
      <c r="G159" s="6">
        <v>12</v>
      </c>
      <c r="H159" s="7">
        <f>IF(G160=0,"- - -",G159/G160*100)</f>
        <v>32.432432432432435</v>
      </c>
      <c r="I159" s="6">
        <v>9</v>
      </c>
      <c r="J159" s="7">
        <f>IF(I160=0,"- - -",I159/I160*100)</f>
        <v>1.62748643761302</v>
      </c>
      <c r="K159" s="26">
        <f t="shared" si="8"/>
        <v>2137</v>
      </c>
      <c r="L159" s="29">
        <f>IF(K160=0,"- - -",K159/K160*100)</f>
        <v>1.6898891331509274</v>
      </c>
    </row>
    <row r="160" spans="1:12" x14ac:dyDescent="0.3">
      <c r="A160" s="161" t="s">
        <v>153</v>
      </c>
      <c r="B160" s="162"/>
      <c r="C160" s="14">
        <f>SUM(C148:C159)</f>
        <v>123663</v>
      </c>
      <c r="D160" s="15">
        <f>IF(C160=0,"- - -",C160/C160*100)</f>
        <v>100</v>
      </c>
      <c r="E160" s="16">
        <f>SUM(E148:E159)</f>
        <v>2205</v>
      </c>
      <c r="F160" s="15">
        <f>IF(E160=0,"- - -",E160/E160*100)</f>
        <v>100</v>
      </c>
      <c r="G160" s="16">
        <f>SUM(G148:G159)</f>
        <v>37</v>
      </c>
      <c r="H160" s="15">
        <f>IF(G160=0,"- - -",G160/G160*100)</f>
        <v>100</v>
      </c>
      <c r="I160" s="16">
        <f>SUM(I148:I159)</f>
        <v>553</v>
      </c>
      <c r="J160" s="15">
        <f>IF(I160=0,"- - -",I160/I160*100)</f>
        <v>100</v>
      </c>
      <c r="K160" s="22">
        <f>SUM(K148:K159)</f>
        <v>126458</v>
      </c>
      <c r="L160" s="23">
        <f>IF(K160=0,"- - -",K160/K160*100)</f>
        <v>100</v>
      </c>
    </row>
    <row r="161" spans="1:32" ht="15" thickBot="1" x14ac:dyDescent="0.35">
      <c r="A161" s="163" t="s">
        <v>609</v>
      </c>
      <c r="B161" s="164"/>
      <c r="C161" s="18">
        <f>IF($K160=0,"- - -",C160/$K160*100)</f>
        <v>97.789780006009892</v>
      </c>
      <c r="D161" s="19"/>
      <c r="E161" s="20">
        <f>IF($K160=0,"- - -",E160/$K160*100)</f>
        <v>1.7436619272802039</v>
      </c>
      <c r="F161" s="19"/>
      <c r="G161" s="20">
        <f>IF($K160=0,"- - -",G160/$K160*100)</f>
        <v>2.9258726217400242E-2</v>
      </c>
      <c r="H161" s="19"/>
      <c r="I161" s="20">
        <f>IF($K160=0,"- - -",I160/$K160*100)</f>
        <v>0.43729934049249553</v>
      </c>
      <c r="J161" s="19"/>
      <c r="K161" s="24">
        <f>IF($K160=0,"- - -",K160/$K160*100)</f>
        <v>100</v>
      </c>
      <c r="L161" s="25"/>
    </row>
    <row r="162" spans="1:32" x14ac:dyDescent="0.3">
      <c r="A162" s="155" t="s">
        <v>570</v>
      </c>
      <c r="B162" s="156"/>
      <c r="C162" s="156"/>
      <c r="D162" s="156"/>
      <c r="E162" s="156"/>
      <c r="F162" s="156"/>
    </row>
    <row r="164" spans="1:32" x14ac:dyDescent="0.3">
      <c r="A164" s="49" t="s">
        <v>385</v>
      </c>
      <c r="J164" s="48"/>
      <c r="L164" s="48"/>
    </row>
    <row r="165" spans="1:32" ht="15" thickBot="1" x14ac:dyDescent="0.35"/>
    <row r="166" spans="1:32" ht="14.4" customHeight="1" x14ac:dyDescent="0.3">
      <c r="A166" s="157" t="s">
        <v>407</v>
      </c>
      <c r="B166" s="158"/>
      <c r="C166" s="32" t="s">
        <v>184</v>
      </c>
      <c r="D166" s="33"/>
      <c r="E166" s="33" t="s">
        <v>185</v>
      </c>
      <c r="F166" s="33"/>
      <c r="G166" s="33" t="s">
        <v>170</v>
      </c>
      <c r="H166" s="33"/>
      <c r="I166" s="33" t="s">
        <v>171</v>
      </c>
      <c r="J166" s="33"/>
      <c r="K166" s="33" t="s">
        <v>172</v>
      </c>
      <c r="L166" s="33"/>
      <c r="M166" s="33" t="s">
        <v>173</v>
      </c>
      <c r="N166" s="33"/>
      <c r="O166" s="33" t="s">
        <v>174</v>
      </c>
      <c r="P166" s="33"/>
      <c r="Q166" s="33" t="s">
        <v>175</v>
      </c>
      <c r="R166" s="33"/>
      <c r="S166" s="33" t="s">
        <v>176</v>
      </c>
      <c r="T166" s="33"/>
      <c r="U166" s="33" t="s">
        <v>177</v>
      </c>
      <c r="V166" s="33"/>
      <c r="W166" s="33" t="s">
        <v>178</v>
      </c>
      <c r="X166" s="33"/>
      <c r="Y166" s="33" t="s">
        <v>180</v>
      </c>
      <c r="Z166" s="33"/>
      <c r="AA166" s="33" t="s">
        <v>181</v>
      </c>
      <c r="AB166" s="34"/>
      <c r="AC166" s="33" t="s">
        <v>182</v>
      </c>
      <c r="AD166" s="33"/>
      <c r="AE166" s="35" t="s">
        <v>153</v>
      </c>
      <c r="AF166" s="36"/>
    </row>
    <row r="167" spans="1:32" ht="15" thickBot="1" x14ac:dyDescent="0.35">
      <c r="A167" s="159"/>
      <c r="B167" s="160"/>
      <c r="C167" s="37" t="s">
        <v>154</v>
      </c>
      <c r="D167" s="38" t="s">
        <v>0</v>
      </c>
      <c r="E167" s="39" t="s">
        <v>154</v>
      </c>
      <c r="F167" s="38" t="s">
        <v>0</v>
      </c>
      <c r="G167" s="39" t="s">
        <v>154</v>
      </c>
      <c r="H167" s="38" t="s">
        <v>0</v>
      </c>
      <c r="I167" s="37" t="s">
        <v>154</v>
      </c>
      <c r="J167" s="38" t="s">
        <v>0</v>
      </c>
      <c r="K167" s="37" t="s">
        <v>154</v>
      </c>
      <c r="L167" s="38" t="s">
        <v>0</v>
      </c>
      <c r="M167" s="37" t="s">
        <v>154</v>
      </c>
      <c r="N167" s="38" t="s">
        <v>0</v>
      </c>
      <c r="O167" s="37" t="s">
        <v>154</v>
      </c>
      <c r="P167" s="38" t="s">
        <v>0</v>
      </c>
      <c r="Q167" s="37" t="s">
        <v>154</v>
      </c>
      <c r="R167" s="38" t="s">
        <v>0</v>
      </c>
      <c r="S167" s="37" t="s">
        <v>154</v>
      </c>
      <c r="T167" s="38" t="s">
        <v>0</v>
      </c>
      <c r="U167" s="37" t="s">
        <v>154</v>
      </c>
      <c r="V167" s="38" t="s">
        <v>0</v>
      </c>
      <c r="W167" s="37" t="s">
        <v>154</v>
      </c>
      <c r="X167" s="38" t="s">
        <v>0</v>
      </c>
      <c r="Y167" s="37" t="s">
        <v>154</v>
      </c>
      <c r="Z167" s="38" t="s">
        <v>0</v>
      </c>
      <c r="AA167" s="37" t="s">
        <v>154</v>
      </c>
      <c r="AB167" s="38" t="s">
        <v>0</v>
      </c>
      <c r="AC167" s="37" t="s">
        <v>154</v>
      </c>
      <c r="AD167" s="38" t="s">
        <v>0</v>
      </c>
      <c r="AE167" s="41" t="s">
        <v>154</v>
      </c>
      <c r="AF167" s="42" t="s">
        <v>0</v>
      </c>
    </row>
    <row r="168" spans="1:32" x14ac:dyDescent="0.3">
      <c r="A168" s="59">
        <v>0</v>
      </c>
      <c r="B168" s="62" t="s">
        <v>186</v>
      </c>
      <c r="C168" s="8">
        <v>562</v>
      </c>
      <c r="D168" s="5">
        <f>IF(C180=0,"- - -",C168/C180*100)</f>
        <v>29.08902691511387</v>
      </c>
      <c r="E168" s="4">
        <v>13</v>
      </c>
      <c r="F168" s="5">
        <f>IF(E180=0,"- - -",E168/E180*100)</f>
        <v>0.53104575163398693</v>
      </c>
      <c r="G168" s="4">
        <v>1</v>
      </c>
      <c r="H168" s="5">
        <f>IF(G180=0,"- - -",G168/G180*100)</f>
        <v>2.0358306188925084E-2</v>
      </c>
      <c r="I168" s="4">
        <v>1</v>
      </c>
      <c r="J168" s="5">
        <f>IF(I180=0,"- - -",I168/I180*100)</f>
        <v>4.3135055859897338E-3</v>
      </c>
      <c r="K168" s="4">
        <v>5</v>
      </c>
      <c r="L168" s="5">
        <f>IF(K180=0,"- - -",K168/K180*100)</f>
        <v>9.7486790539881834E-3</v>
      </c>
      <c r="M168" s="4">
        <v>4</v>
      </c>
      <c r="N168" s="5">
        <f>IF(M180=0,"- - -",M168/M180*100)</f>
        <v>1.6875500991435682E-2</v>
      </c>
      <c r="O168" s="4">
        <v>0</v>
      </c>
      <c r="P168" s="5">
        <f>IF(O180=0,"- - -",O168/O180*100)</f>
        <v>0</v>
      </c>
      <c r="Q168" s="4">
        <v>2</v>
      </c>
      <c r="R168" s="5">
        <f>IF(Q180=0,"- - -",Q168/Q180*100)</f>
        <v>5.9506099375185958E-2</v>
      </c>
      <c r="S168" s="4">
        <v>4</v>
      </c>
      <c r="T168" s="5">
        <f>IF(S180=0,"- - -",S168/S180*100)</f>
        <v>0.35810205908683973</v>
      </c>
      <c r="U168" s="4">
        <v>2</v>
      </c>
      <c r="V168" s="5">
        <f>IF(U180=0,"- - -",U168/U180*100)</f>
        <v>0.28288543140028288</v>
      </c>
      <c r="W168" s="4">
        <v>1</v>
      </c>
      <c r="X168" s="5">
        <f>IF(W180=0,"- - -",W168/W180*100)</f>
        <v>0.17667844522968199</v>
      </c>
      <c r="Y168" s="4">
        <v>7</v>
      </c>
      <c r="Z168" s="5">
        <f>IF(Y180=0,"- - -",Y168/Y180*100)</f>
        <v>0.21334958854007927</v>
      </c>
      <c r="AA168" s="4">
        <v>4</v>
      </c>
      <c r="AB168" s="5">
        <f>IF(AA180=0,"- - -",AA168/AA180*100)</f>
        <v>0.30627871362940279</v>
      </c>
      <c r="AC168" s="4">
        <v>0</v>
      </c>
      <c r="AD168" s="5">
        <f>IF(AC180=0,"- - -",AC168/AC180*100)</f>
        <v>0</v>
      </c>
      <c r="AE168" s="26">
        <f>C168+E168+G168+I168+K168+M168+O168+Q168+S168+U168+W168+Y168+AA168+AC168</f>
        <v>606</v>
      </c>
      <c r="AF168" s="27">
        <f>IF(AE180=0,"- - -",AE168/AE180*100)</f>
        <v>0.47085515376606424</v>
      </c>
    </row>
    <row r="169" spans="1:32" x14ac:dyDescent="0.3">
      <c r="A169" s="60">
        <v>1</v>
      </c>
      <c r="B169" s="62" t="s">
        <v>186</v>
      </c>
      <c r="C169" s="9">
        <v>482</v>
      </c>
      <c r="D169" s="3">
        <f>IF(C180=0,"- - -",C169/C180*100)</f>
        <v>24.948240165631468</v>
      </c>
      <c r="E169" s="2">
        <v>1664</v>
      </c>
      <c r="F169" s="3">
        <f>IF(E180=0,"- - -",E169/E180*100)</f>
        <v>67.973856209150327</v>
      </c>
      <c r="G169" s="2">
        <v>5</v>
      </c>
      <c r="H169" s="3">
        <f>IF(G180=0,"- - -",G169/G180*100)</f>
        <v>0.10179153094462541</v>
      </c>
      <c r="I169" s="2">
        <v>7</v>
      </c>
      <c r="J169" s="3">
        <f>IF(I180=0,"- - -",I169/I180*100)</f>
        <v>3.0194539101928139E-2</v>
      </c>
      <c r="K169" s="2">
        <v>12</v>
      </c>
      <c r="L169" s="3">
        <f>IF(K180=0,"- - -",K169/K180*100)</f>
        <v>2.3396829729571644E-2</v>
      </c>
      <c r="M169" s="2">
        <v>6</v>
      </c>
      <c r="N169" s="3">
        <f>IF(M180=0,"- - -",M169/M180*100)</f>
        <v>2.5313251487153528E-2</v>
      </c>
      <c r="O169" s="2">
        <v>9</v>
      </c>
      <c r="P169" s="3">
        <f>IF(O180=0,"- - -",O169/O180*100)</f>
        <v>9.5571838165020698E-2</v>
      </c>
      <c r="Q169" s="2">
        <v>7</v>
      </c>
      <c r="R169" s="3">
        <f>IF(Q180=0,"- - -",Q169/Q180*100)</f>
        <v>0.20827134781315082</v>
      </c>
      <c r="S169" s="2">
        <v>7</v>
      </c>
      <c r="T169" s="3">
        <f>IF(S180=0,"- - -",S169/S180*100)</f>
        <v>0.62667860340196957</v>
      </c>
      <c r="U169" s="2">
        <v>2</v>
      </c>
      <c r="V169" s="3">
        <f>IF(U180=0,"- - -",U169/U180*100)</f>
        <v>0.28288543140028288</v>
      </c>
      <c r="W169" s="2">
        <v>4</v>
      </c>
      <c r="X169" s="3">
        <f>IF(W180=0,"- - -",W169/W180*100)</f>
        <v>0.70671378091872794</v>
      </c>
      <c r="Y169" s="2">
        <v>30</v>
      </c>
      <c r="Z169" s="3">
        <f>IF(Y180=0,"- - -",Y169/Y180*100)</f>
        <v>0.91435537945748246</v>
      </c>
      <c r="AA169" s="2">
        <v>12</v>
      </c>
      <c r="AB169" s="3">
        <f>IF(AA180=0,"- - -",AA169/AA180*100)</f>
        <v>0.91883614088820831</v>
      </c>
      <c r="AC169" s="2">
        <v>18</v>
      </c>
      <c r="AD169" s="3">
        <f>IF(AC180=0,"- - -",AC169/AC180*100)</f>
        <v>1.2162162162162162</v>
      </c>
      <c r="AE169" s="26">
        <f t="shared" ref="AE169:AE179" si="9">C169+E169+G169+I169+K169+M169+O169+Q169+S169+U169+W169+Y169+AA169+AC169</f>
        <v>2265</v>
      </c>
      <c r="AF169" s="29">
        <f>IF(AE180=0,"- - -",AE169/AE180*100)</f>
        <v>1.7598794113533589</v>
      </c>
    </row>
    <row r="170" spans="1:32" x14ac:dyDescent="0.3">
      <c r="A170" s="60">
        <v>2</v>
      </c>
      <c r="B170" s="62" t="s">
        <v>183</v>
      </c>
      <c r="C170" s="9">
        <v>198</v>
      </c>
      <c r="D170" s="3">
        <f>IF(C180=0,"- - -",C170/C180*100)</f>
        <v>10.248447204968944</v>
      </c>
      <c r="E170" s="2">
        <v>604</v>
      </c>
      <c r="F170" s="3">
        <f>IF(E180=0,"- - -",E170/E180*100)</f>
        <v>24.673202614379086</v>
      </c>
      <c r="G170" s="2">
        <v>3284</v>
      </c>
      <c r="H170" s="3">
        <f>IF(G180=0,"- - -",G170/G180*100)</f>
        <v>66.856677524429969</v>
      </c>
      <c r="I170" s="2">
        <v>8</v>
      </c>
      <c r="J170" s="3">
        <f>IF(I180=0,"- - -",I170/I180*100)</f>
        <v>3.450804468791787E-2</v>
      </c>
      <c r="K170" s="2">
        <v>12</v>
      </c>
      <c r="L170" s="3">
        <f>IF(K180=0,"- - -",K170/K180*100)</f>
        <v>2.3396829729571644E-2</v>
      </c>
      <c r="M170" s="2">
        <v>12</v>
      </c>
      <c r="N170" s="3">
        <f>IF(M180=0,"- - -",M170/M180*100)</f>
        <v>5.0626502974307055E-2</v>
      </c>
      <c r="O170" s="2">
        <v>7</v>
      </c>
      <c r="P170" s="3">
        <f>IF(O180=0,"- - -",O170/O180*100)</f>
        <v>7.4333651906127216E-2</v>
      </c>
      <c r="Q170" s="2">
        <v>13</v>
      </c>
      <c r="R170" s="3">
        <f>IF(Q180=0,"- - -",Q170/Q180*100)</f>
        <v>0.38678964593870868</v>
      </c>
      <c r="S170" s="2">
        <v>10</v>
      </c>
      <c r="T170" s="3">
        <f>IF(S180=0,"- - -",S170/S180*100)</f>
        <v>0.89525514771709935</v>
      </c>
      <c r="U170" s="2">
        <v>4</v>
      </c>
      <c r="V170" s="3">
        <f>IF(U180=0,"- - -",U170/U180*100)</f>
        <v>0.56577086280056577</v>
      </c>
      <c r="W170" s="2">
        <v>11</v>
      </c>
      <c r="X170" s="3">
        <f>IF(W180=0,"- - -",W170/W180*100)</f>
        <v>1.9434628975265018</v>
      </c>
      <c r="Y170" s="2">
        <v>42</v>
      </c>
      <c r="Z170" s="3">
        <f>IF(Y180=0,"- - -",Y170/Y180*100)</f>
        <v>1.2800975312404754</v>
      </c>
      <c r="AA170" s="2">
        <v>30</v>
      </c>
      <c r="AB170" s="3">
        <f>IF(AA180=0,"- - -",AA170/AA180*100)</f>
        <v>2.2970903522205206</v>
      </c>
      <c r="AC170" s="2">
        <v>29</v>
      </c>
      <c r="AD170" s="3">
        <f>IF(AC180=0,"- - -",AC170/AC180*100)</f>
        <v>1.9594594594594597</v>
      </c>
      <c r="AE170" s="26">
        <f t="shared" si="9"/>
        <v>4264</v>
      </c>
      <c r="AF170" s="29">
        <f>IF(AE180=0,"- - -",AE170/AE180*100)</f>
        <v>3.3130798278193034</v>
      </c>
    </row>
    <row r="171" spans="1:32" x14ac:dyDescent="0.3">
      <c r="A171" s="60">
        <v>3</v>
      </c>
      <c r="B171" s="62" t="s">
        <v>183</v>
      </c>
      <c r="C171" s="9">
        <v>147</v>
      </c>
      <c r="D171" s="3">
        <f>IF(C180=0,"- - -",C171/C180*100)</f>
        <v>7.608695652173914</v>
      </c>
      <c r="E171" s="2">
        <v>34</v>
      </c>
      <c r="F171" s="3">
        <f>IF(E180=0,"- - -",E171/E180*100)</f>
        <v>1.3888888888888888</v>
      </c>
      <c r="G171" s="2">
        <v>1499</v>
      </c>
      <c r="H171" s="3">
        <f>IF(G180=0,"- - -",G171/G180*100)</f>
        <v>30.517100977198698</v>
      </c>
      <c r="I171" s="2">
        <v>15127</v>
      </c>
      <c r="J171" s="3">
        <f>IF(I180=0,"- - -",I171/I180*100)</f>
        <v>65.250398999266707</v>
      </c>
      <c r="K171" s="2">
        <v>54</v>
      </c>
      <c r="L171" s="3">
        <f>IF(K180=0,"- - -",K171/K180*100)</f>
        <v>0.1052857337830724</v>
      </c>
      <c r="M171" s="2">
        <v>20</v>
      </c>
      <c r="N171" s="3">
        <f>IF(M180=0,"- - -",M171/M180*100)</f>
        <v>8.4377504957178412E-2</v>
      </c>
      <c r="O171" s="2">
        <v>22</v>
      </c>
      <c r="P171" s="3">
        <f>IF(O180=0,"- - -",O171/O180*100)</f>
        <v>0.23362004884782839</v>
      </c>
      <c r="Q171" s="2">
        <v>29</v>
      </c>
      <c r="R171" s="3">
        <f>IF(Q180=0,"- - -",Q171/Q180*100)</f>
        <v>0.86283844094019635</v>
      </c>
      <c r="S171" s="2">
        <v>19</v>
      </c>
      <c r="T171" s="3">
        <f>IF(S180=0,"- - -",S171/S180*100)</f>
        <v>1.7009847806624887</v>
      </c>
      <c r="U171" s="2">
        <v>19</v>
      </c>
      <c r="V171" s="3">
        <f>IF(U180=0,"- - -",U171/U180*100)</f>
        <v>2.6874115983026874</v>
      </c>
      <c r="W171" s="2">
        <v>14</v>
      </c>
      <c r="X171" s="3">
        <f>IF(W180=0,"- - -",W171/W180*100)</f>
        <v>2.4734982332155475</v>
      </c>
      <c r="Y171" s="2">
        <v>109</v>
      </c>
      <c r="Z171" s="3">
        <f>IF(Y180=0,"- - -",Y171/Y180*100)</f>
        <v>3.3221578786955197</v>
      </c>
      <c r="AA171" s="2">
        <v>33</v>
      </c>
      <c r="AB171" s="3">
        <f>IF(AA180=0,"- - -",AA171/AA180*100)</f>
        <v>2.5267993874425727</v>
      </c>
      <c r="AC171" s="2">
        <v>40</v>
      </c>
      <c r="AD171" s="3">
        <f>IF(AC180=0,"- - -",AC171/AC180*100)</f>
        <v>2.7027027027027026</v>
      </c>
      <c r="AE171" s="26">
        <f t="shared" si="9"/>
        <v>17166</v>
      </c>
      <c r="AF171" s="29">
        <f>IF(AE180=0,"- - -",AE171/AE180*100)</f>
        <v>13.337788068561482</v>
      </c>
    </row>
    <row r="172" spans="1:32" x14ac:dyDescent="0.3">
      <c r="A172" s="60">
        <v>4</v>
      </c>
      <c r="B172" s="62" t="s">
        <v>183</v>
      </c>
      <c r="C172" s="9">
        <v>109</v>
      </c>
      <c r="D172" s="3">
        <f>IF(C180=0,"- - -",C172/C180*100)</f>
        <v>5.6418219461697721</v>
      </c>
      <c r="E172" s="2">
        <v>26</v>
      </c>
      <c r="F172" s="3">
        <f>IF(E180=0,"- - -",E172/E180*100)</f>
        <v>1.0620915032679739</v>
      </c>
      <c r="G172" s="2">
        <v>49</v>
      </c>
      <c r="H172" s="3">
        <f>IF(G180=0,"- - -",G172/G180*100)</f>
        <v>0.99755700325732888</v>
      </c>
      <c r="I172" s="2">
        <v>7712</v>
      </c>
      <c r="J172" s="3">
        <f>IF(I180=0,"- - -",I172/I180*100)</f>
        <v>33.265755079152825</v>
      </c>
      <c r="K172" s="2">
        <v>33409</v>
      </c>
      <c r="L172" s="3">
        <f>IF(K180=0,"- - -",K172/K180*100)</f>
        <v>65.13872370293825</v>
      </c>
      <c r="M172" s="2">
        <v>102</v>
      </c>
      <c r="N172" s="3">
        <f>IF(M180=0,"- - -",M172/M180*100)</f>
        <v>0.43032527528160991</v>
      </c>
      <c r="O172" s="2">
        <v>88</v>
      </c>
      <c r="P172" s="3">
        <f>IF(O180=0,"- - -",O172/O180*100)</f>
        <v>0.93448019539131355</v>
      </c>
      <c r="Q172" s="2">
        <v>89</v>
      </c>
      <c r="R172" s="3">
        <f>IF(Q180=0,"- - -",Q172/Q180*100)</f>
        <v>2.6480214221957747</v>
      </c>
      <c r="S172" s="2">
        <v>64</v>
      </c>
      <c r="T172" s="3">
        <f>IF(S180=0,"- - -",S172/S180*100)</f>
        <v>5.7296329453894357</v>
      </c>
      <c r="U172" s="2">
        <v>67</v>
      </c>
      <c r="V172" s="3">
        <f>IF(U180=0,"- - -",U172/U180*100)</f>
        <v>9.4766619519094757</v>
      </c>
      <c r="W172" s="2">
        <v>70</v>
      </c>
      <c r="X172" s="3">
        <f>IF(W180=0,"- - -",W172/W180*100)</f>
        <v>12.367491166077739</v>
      </c>
      <c r="Y172" s="2">
        <v>382</v>
      </c>
      <c r="Z172" s="3">
        <f>IF(Y180=0,"- - -",Y172/Y180*100)</f>
        <v>11.642791831758609</v>
      </c>
      <c r="AA172" s="2">
        <v>126</v>
      </c>
      <c r="AB172" s="3">
        <f>IF(AA180=0,"- - -",AA172/AA180*100)</f>
        <v>9.6477794793261857</v>
      </c>
      <c r="AC172" s="2">
        <v>111</v>
      </c>
      <c r="AD172" s="3">
        <f>IF(AC180=0,"- - -",AC172/AC180*100)</f>
        <v>7.5</v>
      </c>
      <c r="AE172" s="26">
        <f t="shared" si="9"/>
        <v>42404</v>
      </c>
      <c r="AF172" s="29">
        <f>IF(AE180=0,"- - -",AE172/AE180*100)</f>
        <v>32.947428944383148</v>
      </c>
    </row>
    <row r="173" spans="1:32" x14ac:dyDescent="0.3">
      <c r="A173" s="60">
        <v>5</v>
      </c>
      <c r="B173" s="62" t="s">
        <v>183</v>
      </c>
      <c r="C173" s="9">
        <v>86</v>
      </c>
      <c r="D173" s="3">
        <f>IF(C180=0,"- - -",C173/C180*100)</f>
        <v>4.4513457556935814</v>
      </c>
      <c r="E173" s="2">
        <v>31</v>
      </c>
      <c r="F173" s="3">
        <f>IF(E180=0,"- - -",E173/E180*100)</f>
        <v>1.2663398692810457</v>
      </c>
      <c r="G173" s="2">
        <v>24</v>
      </c>
      <c r="H173" s="3">
        <f>IF(G180=0,"- - -",G173/G180*100)</f>
        <v>0.48859934853420189</v>
      </c>
      <c r="I173" s="2">
        <v>227</v>
      </c>
      <c r="J173" s="3">
        <f>IF(I180=0,"- - -",I173/I180*100)</f>
        <v>0.97916576801966959</v>
      </c>
      <c r="K173" s="2">
        <v>16883</v>
      </c>
      <c r="L173" s="3">
        <f>IF(K180=0,"- - -",K173/K180*100)</f>
        <v>32.917389693696499</v>
      </c>
      <c r="M173" s="2">
        <v>15246</v>
      </c>
      <c r="N173" s="3">
        <f>IF(M180=0,"- - -",M173/M180*100)</f>
        <v>64.320972028857099</v>
      </c>
      <c r="O173" s="2">
        <v>111</v>
      </c>
      <c r="P173" s="3">
        <f>IF(O180=0,"- - -",O173/O180*100)</f>
        <v>1.1787193373685887</v>
      </c>
      <c r="Q173" s="2">
        <v>136</v>
      </c>
      <c r="R173" s="3">
        <f>IF(Q180=0,"- - -",Q173/Q180*100)</f>
        <v>4.046414757512645</v>
      </c>
      <c r="S173" s="2">
        <v>91</v>
      </c>
      <c r="T173" s="3">
        <f>IF(S180=0,"- - -",S173/S180*100)</f>
        <v>8.1468218442256042</v>
      </c>
      <c r="U173" s="2">
        <v>101</v>
      </c>
      <c r="V173" s="3">
        <f>IF(U180=0,"- - -",U173/U180*100)</f>
        <v>14.285714285714285</v>
      </c>
      <c r="W173" s="2">
        <v>97</v>
      </c>
      <c r="X173" s="3">
        <f>IF(W180=0,"- - -",W173/W180*100)</f>
        <v>17.137809187279153</v>
      </c>
      <c r="Y173" s="2">
        <v>581</v>
      </c>
      <c r="Z173" s="3">
        <f>IF(Y180=0,"- - -",Y173/Y180*100)</f>
        <v>17.708015848826577</v>
      </c>
      <c r="AA173" s="2">
        <v>203</v>
      </c>
      <c r="AB173" s="3">
        <f>IF(AA180=0,"- - -",AA173/AA180*100)</f>
        <v>15.54364471669219</v>
      </c>
      <c r="AC173" s="2">
        <v>211</v>
      </c>
      <c r="AD173" s="3">
        <f>IF(AC180=0,"- - -",AC173/AC180*100)</f>
        <v>14.256756756756756</v>
      </c>
      <c r="AE173" s="26">
        <f t="shared" si="9"/>
        <v>34028</v>
      </c>
      <c r="AF173" s="29">
        <f>IF(AE180=0,"- - -",AE173/AE180*100)</f>
        <v>26.43937157153735</v>
      </c>
    </row>
    <row r="174" spans="1:32" x14ac:dyDescent="0.3">
      <c r="A174" s="60">
        <v>6</v>
      </c>
      <c r="B174" s="62" t="s">
        <v>183</v>
      </c>
      <c r="C174" s="9">
        <v>72</v>
      </c>
      <c r="D174" s="3">
        <f>IF(C180=0,"- - -",C174/C180*100)</f>
        <v>3.7267080745341614</v>
      </c>
      <c r="E174" s="2">
        <v>30</v>
      </c>
      <c r="F174" s="3">
        <f>IF(E180=0,"- - -",E174/E180*100)</f>
        <v>1.2254901960784315</v>
      </c>
      <c r="G174" s="2">
        <v>22</v>
      </c>
      <c r="H174" s="3">
        <f>IF(G180=0,"- - -",G174/G180*100)</f>
        <v>0.44788273615635182</v>
      </c>
      <c r="I174" s="2">
        <v>46</v>
      </c>
      <c r="J174" s="3">
        <f>IF(I180=0,"- - -",I174/I180*100)</f>
        <v>0.19842125695552776</v>
      </c>
      <c r="K174" s="2">
        <v>591</v>
      </c>
      <c r="L174" s="3">
        <f>IF(K180=0,"- - -",K174/K180*100)</f>
        <v>1.1522938641814033</v>
      </c>
      <c r="M174" s="2">
        <v>7604</v>
      </c>
      <c r="N174" s="3">
        <f>IF(M180=0,"- - -",M174/M180*100)</f>
        <v>32.080327384719233</v>
      </c>
      <c r="O174" s="2">
        <v>5775</v>
      </c>
      <c r="P174" s="3">
        <f>IF(O180=0,"- - -",O174/O180*100)</f>
        <v>61.325262822554947</v>
      </c>
      <c r="Q174" s="2">
        <v>98</v>
      </c>
      <c r="R174" s="3">
        <f>IF(Q180=0,"- - -",Q174/Q180*100)</f>
        <v>2.9157988693841119</v>
      </c>
      <c r="S174" s="2">
        <v>83</v>
      </c>
      <c r="T174" s="3">
        <f>IF(S180=0,"- - -",S174/S180*100)</f>
        <v>7.4306177260519242</v>
      </c>
      <c r="U174" s="2">
        <v>73</v>
      </c>
      <c r="V174" s="3">
        <f>IF(U180=0,"- - -",U174/U180*100)</f>
        <v>10.325318246110324</v>
      </c>
      <c r="W174" s="2">
        <v>61</v>
      </c>
      <c r="X174" s="3">
        <f>IF(W180=0,"- - -",W174/W180*100)</f>
        <v>10.777385159010601</v>
      </c>
      <c r="Y174" s="2">
        <v>503</v>
      </c>
      <c r="Z174" s="3">
        <f>IF(Y180=0,"- - -",Y174/Y180*100)</f>
        <v>15.330691862237122</v>
      </c>
      <c r="AA174" s="2">
        <v>174</v>
      </c>
      <c r="AB174" s="3">
        <f>IF(AA180=0,"- - -",AA174/AA180*100)</f>
        <v>13.323124042879019</v>
      </c>
      <c r="AC174" s="2">
        <v>177</v>
      </c>
      <c r="AD174" s="3">
        <f>IF(AC180=0,"- - -",AC174/AC180*100)</f>
        <v>11.95945945945946</v>
      </c>
      <c r="AE174" s="26">
        <f t="shared" si="9"/>
        <v>15309</v>
      </c>
      <c r="AF174" s="29">
        <f>IF(AE180=0,"- - -",AE174/AE180*100)</f>
        <v>11.894920047862504</v>
      </c>
    </row>
    <row r="175" spans="1:32" x14ac:dyDescent="0.3">
      <c r="A175" s="60">
        <v>7</v>
      </c>
      <c r="B175" s="62" t="s">
        <v>183</v>
      </c>
      <c r="C175" s="9">
        <v>77</v>
      </c>
      <c r="D175" s="3">
        <f>IF(C180=0,"- - -",C175/C180*100)</f>
        <v>3.9855072463768111</v>
      </c>
      <c r="E175" s="2">
        <v>14</v>
      </c>
      <c r="F175" s="3">
        <f>IF(E180=0,"- - -",E175/E180*100)</f>
        <v>0.57189542483660127</v>
      </c>
      <c r="G175" s="2">
        <v>8</v>
      </c>
      <c r="H175" s="3">
        <f>IF(G180=0,"- - -",G175/G180*100)</f>
        <v>0.16286644951140067</v>
      </c>
      <c r="I175" s="2">
        <v>19</v>
      </c>
      <c r="J175" s="3">
        <f>IF(I180=0,"- - -",I175/I180*100)</f>
        <v>8.1956606133804941E-2</v>
      </c>
      <c r="K175" s="2">
        <v>103</v>
      </c>
      <c r="L175" s="3">
        <f>IF(K180=0,"- - -",K175/K180*100)</f>
        <v>0.2008227885121566</v>
      </c>
      <c r="M175" s="2">
        <v>418</v>
      </c>
      <c r="N175" s="3">
        <f>IF(M180=0,"- - -",M175/M180*100)</f>
        <v>1.763489853605029</v>
      </c>
      <c r="O175" s="2">
        <v>3002</v>
      </c>
      <c r="P175" s="3">
        <f>IF(O180=0,"- - -",O175/O180*100)</f>
        <v>31.87851757459913</v>
      </c>
      <c r="Q175" s="2">
        <v>1832</v>
      </c>
      <c r="R175" s="3">
        <f>IF(Q180=0,"- - -",Q175/Q180*100)</f>
        <v>54.507587027670333</v>
      </c>
      <c r="S175" s="2">
        <v>42</v>
      </c>
      <c r="T175" s="3">
        <f>IF(S180=0,"- - -",S175/S180*100)</f>
        <v>3.7600716204118174</v>
      </c>
      <c r="U175" s="2">
        <v>55</v>
      </c>
      <c r="V175" s="3">
        <f>IF(U180=0,"- - -",U175/U180*100)</f>
        <v>7.7793493635077784</v>
      </c>
      <c r="W175" s="2">
        <v>50</v>
      </c>
      <c r="X175" s="3">
        <f>IF(W180=0,"- - -",W175/W180*100)</f>
        <v>8.8339222614840995</v>
      </c>
      <c r="Y175" s="2">
        <v>379</v>
      </c>
      <c r="Z175" s="3">
        <f>IF(Y180=0,"- - -",Y175/Y180*100)</f>
        <v>11.551356293812862</v>
      </c>
      <c r="AA175" s="2">
        <v>143</v>
      </c>
      <c r="AB175" s="3">
        <f>IF(AA180=0,"- - -",AA175/AA180*100)</f>
        <v>10.949464012251148</v>
      </c>
      <c r="AC175" s="2">
        <v>157</v>
      </c>
      <c r="AD175" s="3">
        <f>IF(AC180=0,"- - -",AC175/AC180*100)</f>
        <v>10.608108108108109</v>
      </c>
      <c r="AE175" s="26">
        <f t="shared" si="9"/>
        <v>6299</v>
      </c>
      <c r="AF175" s="29">
        <f>IF(AE180=0,"- - -",AE175/AE180*100)</f>
        <v>4.894251837578282</v>
      </c>
    </row>
    <row r="176" spans="1:32" x14ac:dyDescent="0.3">
      <c r="A176" s="60">
        <v>8</v>
      </c>
      <c r="B176" s="62" t="s">
        <v>183</v>
      </c>
      <c r="C176" s="9">
        <v>44</v>
      </c>
      <c r="D176" s="3">
        <f>IF(C180=0,"- - -",C176/C180*100)</f>
        <v>2.2774327122153206</v>
      </c>
      <c r="E176" s="2">
        <v>8</v>
      </c>
      <c r="F176" s="3">
        <f>IF(E180=0,"- - -",E176/E180*100)</f>
        <v>0.32679738562091504</v>
      </c>
      <c r="G176" s="2">
        <v>6</v>
      </c>
      <c r="H176" s="3">
        <f>IF(G180=0,"- - -",G176/G180*100)</f>
        <v>0.12214983713355047</v>
      </c>
      <c r="I176" s="2">
        <v>8</v>
      </c>
      <c r="J176" s="3">
        <f>IF(I180=0,"- - -",I176/I180*100)</f>
        <v>3.450804468791787E-2</v>
      </c>
      <c r="K176" s="2">
        <v>59</v>
      </c>
      <c r="L176" s="3">
        <f>IF(K180=0,"- - -",K176/K180*100)</f>
        <v>0.11503441283706058</v>
      </c>
      <c r="M176" s="2">
        <v>104</v>
      </c>
      <c r="N176" s="3">
        <f>IF(M180=0,"- - -",M176/M180*100)</f>
        <v>0.43876302577732773</v>
      </c>
      <c r="O176" s="2">
        <v>176</v>
      </c>
      <c r="P176" s="3">
        <f>IF(O180=0,"- - -",O176/O180*100)</f>
        <v>1.8689603907826271</v>
      </c>
      <c r="Q176" s="2">
        <v>951</v>
      </c>
      <c r="R176" s="3">
        <f>IF(Q180=0,"- - -",Q176/Q180*100)</f>
        <v>28.295150252900925</v>
      </c>
      <c r="S176" s="2">
        <v>407</v>
      </c>
      <c r="T176" s="3">
        <f>IF(S180=0,"- - -",S176/S180*100)</f>
        <v>36.436884512085946</v>
      </c>
      <c r="U176" s="2">
        <v>14</v>
      </c>
      <c r="V176" s="3">
        <f>IF(U180=0,"- - -",U176/U180*100)</f>
        <v>1.9801980198019802</v>
      </c>
      <c r="W176" s="2">
        <v>30</v>
      </c>
      <c r="X176" s="3">
        <f>IF(W180=0,"- - -",W176/W180*100)</f>
        <v>5.3003533568904597</v>
      </c>
      <c r="Y176" s="2">
        <v>205</v>
      </c>
      <c r="Z176" s="3">
        <f>IF(Y180=0,"- - -",Y176/Y180*100)</f>
        <v>6.2480950929594634</v>
      </c>
      <c r="AA176" s="2">
        <v>113</v>
      </c>
      <c r="AB176" s="3">
        <f>IF(AA180=0,"- - -",AA176/AA180*100)</f>
        <v>8.6523736600306282</v>
      </c>
      <c r="AC176" s="2">
        <v>123</v>
      </c>
      <c r="AD176" s="3">
        <f>IF(AC180=0,"- - -",AC176/AC180*100)</f>
        <v>8.3108108108108105</v>
      </c>
      <c r="AE176" s="26">
        <f t="shared" si="9"/>
        <v>2248</v>
      </c>
      <c r="AF176" s="29">
        <f>IF(AE180=0,"- - -",AE176/AE180*100)</f>
        <v>1.7466706034094264</v>
      </c>
    </row>
    <row r="177" spans="1:32" x14ac:dyDescent="0.3">
      <c r="A177" s="60">
        <v>9</v>
      </c>
      <c r="B177" s="62" t="s">
        <v>183</v>
      </c>
      <c r="C177" s="9">
        <v>30</v>
      </c>
      <c r="D177" s="3">
        <f>IF(C180=0,"- - -",C177/C180*100)</f>
        <v>1.5527950310559007</v>
      </c>
      <c r="E177" s="2">
        <v>6</v>
      </c>
      <c r="F177" s="3">
        <f>IF(E180=0,"- - -",E177/E180*100)</f>
        <v>0.24509803921568626</v>
      </c>
      <c r="G177" s="2">
        <v>2</v>
      </c>
      <c r="H177" s="3">
        <f>IF(G180=0,"- - -",G177/G180*100)</f>
        <v>4.0716612377850167E-2</v>
      </c>
      <c r="I177" s="2">
        <v>5</v>
      </c>
      <c r="J177" s="3">
        <f>IF(I180=0,"- - -",I177/I180*100)</f>
        <v>2.156752792994867E-2</v>
      </c>
      <c r="K177" s="2">
        <v>35</v>
      </c>
      <c r="L177" s="3">
        <f>IF(K180=0,"- - -",K177/K180*100)</f>
        <v>6.8240753377917282E-2</v>
      </c>
      <c r="M177" s="2">
        <v>37</v>
      </c>
      <c r="N177" s="3">
        <f>IF(M180=0,"- - -",M177/M180*100)</f>
        <v>0.15609838417078006</v>
      </c>
      <c r="O177" s="2">
        <v>60</v>
      </c>
      <c r="P177" s="3">
        <f>IF(O180=0,"- - -",O177/O180*100)</f>
        <v>0.63714558776680474</v>
      </c>
      <c r="Q177" s="2">
        <v>87</v>
      </c>
      <c r="R177" s="3">
        <f>IF(Q180=0,"- - -",Q177/Q180*100)</f>
        <v>2.588515322820589</v>
      </c>
      <c r="S177" s="2">
        <v>303</v>
      </c>
      <c r="T177" s="3">
        <f>IF(S180=0,"- - -",S177/S180*100)</f>
        <v>27.126230975828108</v>
      </c>
      <c r="U177" s="2">
        <v>194</v>
      </c>
      <c r="V177" s="3">
        <f>IF(U180=0,"- - -",U177/U180*100)</f>
        <v>27.439886845827438</v>
      </c>
      <c r="W177" s="2">
        <v>10</v>
      </c>
      <c r="X177" s="3">
        <f>IF(W180=0,"- - -",W177/W180*100)</f>
        <v>1.7667844522968199</v>
      </c>
      <c r="Y177" s="2">
        <v>107</v>
      </c>
      <c r="Z177" s="3">
        <f>IF(Y180=0,"- - -",Y177/Y180*100)</f>
        <v>3.2612008533983543</v>
      </c>
      <c r="AA177" s="2">
        <v>66</v>
      </c>
      <c r="AB177" s="3">
        <f>IF(AA180=0,"- - -",AA177/AA180*100)</f>
        <v>5.0535987748851454</v>
      </c>
      <c r="AC177" s="2">
        <v>55</v>
      </c>
      <c r="AD177" s="3">
        <f>IF(AC180=0,"- - -",AC177/AC180*100)</f>
        <v>3.7162162162162162</v>
      </c>
      <c r="AE177" s="26">
        <f t="shared" si="9"/>
        <v>997</v>
      </c>
      <c r="AF177" s="29">
        <f>IF(AE180=0,"- - -",AE177/AE180*100)</f>
        <v>0.7746577364765117</v>
      </c>
    </row>
    <row r="178" spans="1:32" x14ac:dyDescent="0.3">
      <c r="A178" s="61">
        <v>10</v>
      </c>
      <c r="B178" s="62" t="s">
        <v>183</v>
      </c>
      <c r="C178" s="10">
        <v>13</v>
      </c>
      <c r="D178" s="7">
        <f>IF(C180=0,"- - -",C178/C180*100)</f>
        <v>0.67287784679089024</v>
      </c>
      <c r="E178" s="6">
        <v>3</v>
      </c>
      <c r="F178" s="7">
        <f>IF(E180=0,"- - -",E178/E180*100)</f>
        <v>0.12254901960784313</v>
      </c>
      <c r="G178" s="6">
        <v>1</v>
      </c>
      <c r="H178" s="7">
        <f>IF(G180=0,"- - -",G178/G180*100)</f>
        <v>2.0358306188925084E-2</v>
      </c>
      <c r="I178" s="6">
        <v>6</v>
      </c>
      <c r="J178" s="7">
        <f>IF(I180=0,"- - -",I178/I180*100)</f>
        <v>2.5881033515938401E-2</v>
      </c>
      <c r="K178" s="6">
        <v>28</v>
      </c>
      <c r="L178" s="7">
        <f>IF(K180=0,"- - -",K178/K180*100)</f>
        <v>5.4592602702333841E-2</v>
      </c>
      <c r="M178" s="6">
        <v>28</v>
      </c>
      <c r="N178" s="7">
        <f>IF(M180=0,"- - -",M178/M180*100)</f>
        <v>0.11812850694004977</v>
      </c>
      <c r="O178" s="6">
        <v>28</v>
      </c>
      <c r="P178" s="7">
        <f>IF(O180=0,"- - -",O178/O180*100)</f>
        <v>0.29733460762450886</v>
      </c>
      <c r="Q178" s="6">
        <v>32</v>
      </c>
      <c r="R178" s="7">
        <f>IF(Q180=0,"- - -",Q178/Q180*100)</f>
        <v>0.95209759000297534</v>
      </c>
      <c r="S178" s="6">
        <v>27</v>
      </c>
      <c r="T178" s="7">
        <f>IF(S180=0,"- - -",S178/S180*100)</f>
        <v>2.4171888988361685</v>
      </c>
      <c r="U178" s="6">
        <v>102</v>
      </c>
      <c r="V178" s="7">
        <f>IF(U180=0,"- - -",U178/U180*100)</f>
        <v>14.427157001414429</v>
      </c>
      <c r="W178" s="6">
        <v>107</v>
      </c>
      <c r="X178" s="7">
        <f>IF(W180=0,"- - -",W178/W180*100)</f>
        <v>18.904593639575971</v>
      </c>
      <c r="Y178" s="6">
        <v>89</v>
      </c>
      <c r="Z178" s="7">
        <f>IF(Y180=0,"- - -",Y178/Y180*100)</f>
        <v>2.7125876257238648</v>
      </c>
      <c r="AA178" s="6">
        <v>65</v>
      </c>
      <c r="AB178" s="7">
        <f>IF(AA180=0,"- - -",AA178/AA180*100)</f>
        <v>4.9770290964777946</v>
      </c>
      <c r="AC178" s="6">
        <v>78</v>
      </c>
      <c r="AD178" s="7">
        <f>IF(AC180=0,"- - -",AC178/AC180*100)</f>
        <v>5.2702702702702702</v>
      </c>
      <c r="AE178" s="26">
        <f t="shared" si="9"/>
        <v>607</v>
      </c>
      <c r="AF178" s="29">
        <f>IF(AE180=0,"- - -",AE178/AE180*100)</f>
        <v>0.47163214246864849</v>
      </c>
    </row>
    <row r="179" spans="1:32" ht="15" thickBot="1" x14ac:dyDescent="0.35">
      <c r="A179" s="61" t="s">
        <v>12</v>
      </c>
      <c r="B179" s="62" t="s">
        <v>183</v>
      </c>
      <c r="C179" s="10">
        <v>112</v>
      </c>
      <c r="D179" s="7">
        <f>IF(C180=0,"- - -",C179/C180*100)</f>
        <v>5.7971014492753623</v>
      </c>
      <c r="E179" s="6">
        <v>15</v>
      </c>
      <c r="F179" s="7">
        <f>IF(E180=0,"- - -",E179/E180*100)</f>
        <v>0.61274509803921573</v>
      </c>
      <c r="G179" s="6">
        <v>11</v>
      </c>
      <c r="H179" s="7">
        <f>IF(G180=0,"- - -",G179/G180*100)</f>
        <v>0.22394136807817591</v>
      </c>
      <c r="I179" s="6">
        <v>17</v>
      </c>
      <c r="J179" s="7">
        <f>IF(I180=0,"- - -",I179/I180*100)</f>
        <v>7.3329594961825464E-2</v>
      </c>
      <c r="K179" s="6">
        <v>98</v>
      </c>
      <c r="L179" s="7">
        <f>IF(K180=0,"- - -",K179/K180*100)</f>
        <v>0.19107410945816841</v>
      </c>
      <c r="M179" s="6">
        <v>122</v>
      </c>
      <c r="N179" s="7">
        <f>IF(M180=0,"- - -",M179/M180*100)</f>
        <v>0.51470278023878835</v>
      </c>
      <c r="O179" s="6">
        <v>139</v>
      </c>
      <c r="P179" s="7">
        <f>IF(O180=0,"- - -",O179/O180*100)</f>
        <v>1.4760539449930976</v>
      </c>
      <c r="Q179" s="6">
        <v>85</v>
      </c>
      <c r="R179" s="7">
        <f>IF(Q180=0,"- - -",Q179/Q180*100)</f>
        <v>2.5290092234454034</v>
      </c>
      <c r="S179" s="6">
        <v>60</v>
      </c>
      <c r="T179" s="7">
        <f>IF(S180=0,"- - -",S179/S180*100)</f>
        <v>5.3715308863025957</v>
      </c>
      <c r="U179" s="6">
        <v>74</v>
      </c>
      <c r="V179" s="7">
        <f>IF(U180=0,"- - -",U179/U180*100)</f>
        <v>10.466760961810467</v>
      </c>
      <c r="W179" s="6">
        <v>111</v>
      </c>
      <c r="X179" s="7">
        <f>IF(W180=0,"- - -",W179/W180*100)</f>
        <v>19.6113074204947</v>
      </c>
      <c r="Y179" s="6">
        <v>847</v>
      </c>
      <c r="Z179" s="7">
        <f>IF(Y180=0,"- - -",Y179/Y180*100)</f>
        <v>25.815300213349591</v>
      </c>
      <c r="AA179" s="6">
        <v>337</v>
      </c>
      <c r="AB179" s="7">
        <f>IF(AA180=0,"- - -",AA179/AA180*100)</f>
        <v>25.803981623277185</v>
      </c>
      <c r="AC179" s="6">
        <v>481</v>
      </c>
      <c r="AD179" s="7">
        <f>IF(AC180=0,"- - -",AC179/AC180*100)</f>
        <v>32.5</v>
      </c>
      <c r="AE179" s="26">
        <f t="shared" si="9"/>
        <v>2509</v>
      </c>
      <c r="AF179" s="29">
        <f>IF(AE180=0,"- - -",AE179/AE180*100)</f>
        <v>1.9494646547839194</v>
      </c>
    </row>
    <row r="180" spans="1:32" x14ac:dyDescent="0.3">
      <c r="A180" s="161" t="s">
        <v>153</v>
      </c>
      <c r="B180" s="162"/>
      <c r="C180" s="14">
        <f>SUM(C168:C179)</f>
        <v>1932</v>
      </c>
      <c r="D180" s="15">
        <f>IF(C180=0,"- - -",C180/C180*100)</f>
        <v>100</v>
      </c>
      <c r="E180" s="16">
        <f>SUM(E168:E179)</f>
        <v>2448</v>
      </c>
      <c r="F180" s="15">
        <f>IF(E180=0,"- - -",E180/E180*100)</f>
        <v>100</v>
      </c>
      <c r="G180" s="16">
        <f>SUM(G168:G179)</f>
        <v>4912</v>
      </c>
      <c r="H180" s="15">
        <f>IF(G180=0,"- - -",G180/G180*100)</f>
        <v>100</v>
      </c>
      <c r="I180" s="16">
        <f>SUM(I168:I179)</f>
        <v>23183</v>
      </c>
      <c r="J180" s="15">
        <f>IF(I180=0,"- - -",I180/I180*100)</f>
        <v>100</v>
      </c>
      <c r="K180" s="16">
        <f>SUM(K168:K179)</f>
        <v>51289</v>
      </c>
      <c r="L180" s="15">
        <f>IF(K180=0,"- - -",K180/K180*100)</f>
        <v>100</v>
      </c>
      <c r="M180" s="16">
        <f>SUM(M168:M179)</f>
        <v>23703</v>
      </c>
      <c r="N180" s="15">
        <f>IF(M180=0,"- - -",M180/M180*100)</f>
        <v>100</v>
      </c>
      <c r="O180" s="16">
        <f>SUM(O168:O179)</f>
        <v>9417</v>
      </c>
      <c r="P180" s="15">
        <f>IF(O180=0,"- - -",O180/O180*100)</f>
        <v>100</v>
      </c>
      <c r="Q180" s="16">
        <f>SUM(Q168:Q179)</f>
        <v>3361</v>
      </c>
      <c r="R180" s="15">
        <f>IF(Q180=0,"- - -",Q180/Q180*100)</f>
        <v>100</v>
      </c>
      <c r="S180" s="16">
        <f>SUM(S168:S179)</f>
        <v>1117</v>
      </c>
      <c r="T180" s="15">
        <f>IF(S180=0,"- - -",S180/S180*100)</f>
        <v>100</v>
      </c>
      <c r="U180" s="16">
        <f>SUM(U168:U179)</f>
        <v>707</v>
      </c>
      <c r="V180" s="15">
        <f>IF(U180=0,"- - -",U180/U180*100)</f>
        <v>100</v>
      </c>
      <c r="W180" s="16">
        <f>SUM(W168:W179)</f>
        <v>566</v>
      </c>
      <c r="X180" s="15">
        <f>IF(W180=0,"- - -",W180/W180*100)</f>
        <v>100</v>
      </c>
      <c r="Y180" s="16">
        <f>SUM(Y168:Y179)</f>
        <v>3281</v>
      </c>
      <c r="Z180" s="15">
        <f>IF(Y180=0,"- - -",Y180/Y180*100)</f>
        <v>100</v>
      </c>
      <c r="AA180" s="16">
        <f>SUM(AA168:AA179)</f>
        <v>1306</v>
      </c>
      <c r="AB180" s="15">
        <f t="shared" ref="AB180" si="10">IF(AA180=0,"- - -",AA180/AA180*100)</f>
        <v>100</v>
      </c>
      <c r="AC180" s="16">
        <f>SUM(AC168:AC179)</f>
        <v>1480</v>
      </c>
      <c r="AD180" s="15">
        <f t="shared" ref="AD180" si="11">IF(AC180=0,"- - -",AC180/AC180*100)</f>
        <v>100</v>
      </c>
      <c r="AE180" s="22">
        <f>SUM(AE168:AE179)</f>
        <v>128702</v>
      </c>
      <c r="AF180" s="23">
        <f>IF(AE180=0,"- - -",AE180/AE180*100)</f>
        <v>100</v>
      </c>
    </row>
    <row r="181" spans="1:32" ht="15" thickBot="1" x14ac:dyDescent="0.35">
      <c r="A181" s="163" t="s">
        <v>187</v>
      </c>
      <c r="B181" s="164"/>
      <c r="C181" s="18">
        <f>IF($AE180=0,"- - -",C180/$AE180*100)</f>
        <v>1.5011421733927988</v>
      </c>
      <c r="D181" s="19"/>
      <c r="E181" s="20">
        <f>IF($AE180=0,"- - -",E180/$AE180*100)</f>
        <v>1.9020683439262793</v>
      </c>
      <c r="F181" s="19"/>
      <c r="G181" s="20">
        <f>IF($AE180=0,"- - -",G180/$AE180*100)</f>
        <v>3.816568507093907</v>
      </c>
      <c r="H181" s="19"/>
      <c r="I181" s="20">
        <f>IF($AE180=0,"- - -",I180/$AE180*100)</f>
        <v>18.012929092011003</v>
      </c>
      <c r="J181" s="19"/>
      <c r="K181" s="20">
        <f>IF($AE180=0,"- - -",K180/$AE180*100)</f>
        <v>39.850973566844338</v>
      </c>
      <c r="L181" s="19"/>
      <c r="M181" s="20">
        <f>IF($AE180=0,"- - -",M180/$AE180*100)</f>
        <v>18.416963217354819</v>
      </c>
      <c r="N181" s="19"/>
      <c r="O181" s="20">
        <f>IF($AE180=0,"- - -",O180/$AE180*100)</f>
        <v>7.3169026122360172</v>
      </c>
      <c r="P181" s="19"/>
      <c r="Q181" s="20">
        <f>IF($AE180=0,"- - -",Q180/$AE180*100)</f>
        <v>2.6114590293857125</v>
      </c>
      <c r="R181" s="19"/>
      <c r="S181" s="20">
        <f>IF($AE180=0,"- - -",S180/$AE180*100)</f>
        <v>0.86789638078662334</v>
      </c>
      <c r="T181" s="19"/>
      <c r="U181" s="20">
        <f>IF($AE180=0,"- - -",U180/$AE180*100)</f>
        <v>0.54933101272707496</v>
      </c>
      <c r="V181" s="19"/>
      <c r="W181" s="20">
        <f>IF($AE180=0,"- - -",W180/$AE180*100)</f>
        <v>0.43977560566269369</v>
      </c>
      <c r="X181" s="19"/>
      <c r="Y181" s="20">
        <f>IF($AE180=0,"- - -",Y180/$AE180*100)</f>
        <v>2.5492999331789714</v>
      </c>
      <c r="Z181" s="19"/>
      <c r="AA181" s="20">
        <f>IF($AE180=0,"- - -",AA180/$AE180*100)</f>
        <v>1.0147472455750495</v>
      </c>
      <c r="AB181" s="50"/>
      <c r="AC181" s="20">
        <f>IF($AE180=0,"- - -",AC180/$AE180*100)</f>
        <v>1.1499432798247113</v>
      </c>
      <c r="AD181" s="50"/>
      <c r="AE181" s="24">
        <f>IF($AE180=0,"- - -",AE180/$AE180*100)</f>
        <v>100</v>
      </c>
      <c r="AF181" s="25"/>
    </row>
    <row r="184" spans="1:32" x14ac:dyDescent="0.3">
      <c r="A184" s="49" t="s">
        <v>267</v>
      </c>
      <c r="L184" s="48"/>
    </row>
    <row r="185" spans="1:32" ht="15" thickBot="1" x14ac:dyDescent="0.35"/>
    <row r="186" spans="1:32" ht="14.4" customHeight="1" x14ac:dyDescent="0.3">
      <c r="A186" s="157" t="s">
        <v>407</v>
      </c>
      <c r="B186" s="158"/>
      <c r="C186" s="32" t="s">
        <v>263</v>
      </c>
      <c r="D186" s="33"/>
      <c r="E186" s="33" t="s">
        <v>264</v>
      </c>
      <c r="F186" s="33"/>
      <c r="G186" s="33" t="s">
        <v>279</v>
      </c>
      <c r="H186" s="33"/>
      <c r="I186" s="35" t="s">
        <v>153</v>
      </c>
      <c r="J186" s="36"/>
    </row>
    <row r="187" spans="1:32" ht="15" thickBot="1" x14ac:dyDescent="0.35">
      <c r="A187" s="159"/>
      <c r="B187" s="160"/>
      <c r="C187" s="37" t="s">
        <v>154</v>
      </c>
      <c r="D187" s="38" t="s">
        <v>0</v>
      </c>
      <c r="E187" s="39" t="s">
        <v>154</v>
      </c>
      <c r="F187" s="38" t="s">
        <v>0</v>
      </c>
      <c r="G187" s="39" t="s">
        <v>154</v>
      </c>
      <c r="H187" s="38" t="s">
        <v>0</v>
      </c>
      <c r="I187" s="41" t="s">
        <v>154</v>
      </c>
      <c r="J187" s="42" t="s">
        <v>0</v>
      </c>
    </row>
    <row r="188" spans="1:32" x14ac:dyDescent="0.3">
      <c r="A188" s="59">
        <v>0</v>
      </c>
      <c r="B188" s="62" t="s">
        <v>186</v>
      </c>
      <c r="C188" s="8">
        <v>520</v>
      </c>
      <c r="D188" s="5">
        <f>IF(C200=0,"- - -",C188/C200*100)</f>
        <v>0.51298240075763557</v>
      </c>
      <c r="E188" s="4">
        <v>51</v>
      </c>
      <c r="F188" s="5">
        <f>IF(E200=0,"- - -",E188/E200*100)</f>
        <v>0.19172211570993572</v>
      </c>
      <c r="G188" s="4">
        <v>35</v>
      </c>
      <c r="H188" s="5">
        <f>IF(G200=0,"- - -",G188/G200*100)</f>
        <v>4.7748976807639831</v>
      </c>
      <c r="I188" s="26">
        <f>C188+E188+G188</f>
        <v>606</v>
      </c>
      <c r="J188" s="27">
        <f>IF(I200=0,"- - -",I188/I200*100)</f>
        <v>0.47085515376606424</v>
      </c>
    </row>
    <row r="189" spans="1:32" x14ac:dyDescent="0.3">
      <c r="A189" s="60">
        <v>1</v>
      </c>
      <c r="B189" s="62" t="s">
        <v>186</v>
      </c>
      <c r="C189" s="9">
        <v>1945</v>
      </c>
      <c r="D189" s="3">
        <f>IF(C200=0,"- - -",C189/C200*100)</f>
        <v>1.9187514797569254</v>
      </c>
      <c r="E189" s="2">
        <v>151</v>
      </c>
      <c r="F189" s="3">
        <f>IF(E200=0,"- - -",E189/E200*100)</f>
        <v>0.56764783278824105</v>
      </c>
      <c r="G189" s="2">
        <v>169</v>
      </c>
      <c r="H189" s="3">
        <f>IF(G200=0,"- - -",G189/G200*100)</f>
        <v>23.05593451568895</v>
      </c>
      <c r="I189" s="26">
        <f t="shared" ref="I189:I199" si="12">C189+E189+G189</f>
        <v>2265</v>
      </c>
      <c r="J189" s="29">
        <f>IF(I200=0,"- - -",I189/I200*100)</f>
        <v>1.7598794113533589</v>
      </c>
    </row>
    <row r="190" spans="1:32" x14ac:dyDescent="0.3">
      <c r="A190" s="60">
        <v>2</v>
      </c>
      <c r="B190" s="62" t="s">
        <v>183</v>
      </c>
      <c r="C190" s="9">
        <v>3958</v>
      </c>
      <c r="D190" s="3">
        <f>IF(C200=0,"- - -",C190/C200*100)</f>
        <v>3.9045852734590798</v>
      </c>
      <c r="E190" s="2">
        <v>126</v>
      </c>
      <c r="F190" s="3">
        <f>IF(E200=0,"- - -",E190/E200*100)</f>
        <v>0.47366640351866468</v>
      </c>
      <c r="G190" s="2">
        <v>180</v>
      </c>
      <c r="H190" s="3">
        <f>IF(G200=0,"- - -",G190/G200*100)</f>
        <v>24.556616643929058</v>
      </c>
      <c r="I190" s="26">
        <f t="shared" si="12"/>
        <v>4264</v>
      </c>
      <c r="J190" s="29">
        <f>IF(I200=0,"- - -",I190/I200*100)</f>
        <v>3.3130798278193034</v>
      </c>
    </row>
    <row r="191" spans="1:32" x14ac:dyDescent="0.3">
      <c r="A191" s="60">
        <v>3</v>
      </c>
      <c r="B191" s="62" t="s">
        <v>183</v>
      </c>
      <c r="C191" s="9">
        <v>16550</v>
      </c>
      <c r="D191" s="3">
        <f>IF(C200=0,"- - -",C191/C200*100)</f>
        <v>16.326651408728594</v>
      </c>
      <c r="E191" s="2">
        <v>489</v>
      </c>
      <c r="F191" s="3">
        <f>IF(E200=0,"- - -",E191/E200*100)</f>
        <v>1.8382767565129128</v>
      </c>
      <c r="G191" s="2">
        <v>127</v>
      </c>
      <c r="H191" s="3">
        <f>IF(G200=0,"- - -",G191/G200*100)</f>
        <v>17.32605729877217</v>
      </c>
      <c r="I191" s="26">
        <f t="shared" si="12"/>
        <v>17166</v>
      </c>
      <c r="J191" s="29">
        <f>IF(I200=0,"- - -",I191/I200*100)</f>
        <v>13.337788068561482</v>
      </c>
    </row>
    <row r="192" spans="1:32" x14ac:dyDescent="0.3">
      <c r="A192" s="60">
        <v>4</v>
      </c>
      <c r="B192" s="62" t="s">
        <v>183</v>
      </c>
      <c r="C192" s="9">
        <v>39677</v>
      </c>
      <c r="D192" s="3">
        <f>IF(C200=0,"- - -",C192/C200*100)</f>
        <v>39.141543682424434</v>
      </c>
      <c r="E192" s="2">
        <v>2633</v>
      </c>
      <c r="F192" s="3">
        <f>IF(E200=0,"- - -",E192/E200*100)</f>
        <v>9.8981241306717784</v>
      </c>
      <c r="G192" s="2">
        <v>94</v>
      </c>
      <c r="H192" s="3">
        <f>IF(G200=0,"- - -",G192/G200*100)</f>
        <v>12.824010914051842</v>
      </c>
      <c r="I192" s="26">
        <f t="shared" si="12"/>
        <v>42404</v>
      </c>
      <c r="J192" s="29">
        <f>IF(I200=0,"- - -",I192/I200*100)</f>
        <v>32.947428944383148</v>
      </c>
    </row>
    <row r="193" spans="1:12" x14ac:dyDescent="0.3">
      <c r="A193" s="60">
        <v>5</v>
      </c>
      <c r="B193" s="62" t="s">
        <v>183</v>
      </c>
      <c r="C193" s="9">
        <v>27209</v>
      </c>
      <c r="D193" s="3">
        <f>IF(C200=0,"- - -",C193/C200*100)</f>
        <v>26.841804119643282</v>
      </c>
      <c r="E193" s="2">
        <v>6773</v>
      </c>
      <c r="F193" s="3">
        <f>IF(E200=0,"- - -",E193/E200*100)</f>
        <v>25.461448817713624</v>
      </c>
      <c r="G193" s="2">
        <v>46</v>
      </c>
      <c r="H193" s="3">
        <f>IF(G200=0,"- - -",G193/G200*100)</f>
        <v>6.2755798090040935</v>
      </c>
      <c r="I193" s="26">
        <f t="shared" si="12"/>
        <v>34028</v>
      </c>
      <c r="J193" s="29">
        <f>IF(I200=0,"- - -",I193/I200*100)</f>
        <v>26.43937157153735</v>
      </c>
    </row>
    <row r="194" spans="1:12" x14ac:dyDescent="0.3">
      <c r="A194" s="60">
        <v>6</v>
      </c>
      <c r="B194" s="62" t="s">
        <v>183</v>
      </c>
      <c r="C194" s="9">
        <v>7119</v>
      </c>
      <c r="D194" s="3">
        <f>IF(C200=0,"- - -",C194/C200*100)</f>
        <v>7.0229263672953985</v>
      </c>
      <c r="E194" s="2">
        <v>8170</v>
      </c>
      <c r="F194" s="3">
        <f>IF(E200=0,"- - -",E194/E200*100)</f>
        <v>30.713131085297547</v>
      </c>
      <c r="G194" s="2">
        <v>20</v>
      </c>
      <c r="H194" s="3">
        <f>IF(G200=0,"- - -",G194/G200*100)</f>
        <v>2.7285129604365621</v>
      </c>
      <c r="I194" s="26">
        <f t="shared" si="12"/>
        <v>15309</v>
      </c>
      <c r="J194" s="29">
        <f>IF(I200=0,"- - -",I194/I200*100)</f>
        <v>11.894920047862504</v>
      </c>
    </row>
    <row r="195" spans="1:12" x14ac:dyDescent="0.3">
      <c r="A195" s="60">
        <v>7</v>
      </c>
      <c r="B195" s="62" t="s">
        <v>183</v>
      </c>
      <c r="C195" s="9">
        <v>1949</v>
      </c>
      <c r="D195" s="3">
        <f>IF(C200=0,"- - -",C195/C200*100)</f>
        <v>1.9226974982242917</v>
      </c>
      <c r="E195" s="2">
        <v>4331</v>
      </c>
      <c r="F195" s="3">
        <f>IF(E200=0,"- - -",E195/E200*100)</f>
        <v>16.281342806661403</v>
      </c>
      <c r="G195" s="2">
        <v>19</v>
      </c>
      <c r="H195" s="3">
        <f>IF(G200=0,"- - -",G195/G200*100)</f>
        <v>2.5920873124147339</v>
      </c>
      <c r="I195" s="26">
        <f t="shared" si="12"/>
        <v>6299</v>
      </c>
      <c r="J195" s="29">
        <f>IF(I200=0,"- - -",I195/I200*100)</f>
        <v>4.894251837578282</v>
      </c>
    </row>
    <row r="196" spans="1:12" x14ac:dyDescent="0.3">
      <c r="A196" s="60">
        <v>8</v>
      </c>
      <c r="B196" s="62" t="s">
        <v>183</v>
      </c>
      <c r="C196" s="9">
        <v>789</v>
      </c>
      <c r="D196" s="3">
        <f>IF(C200=0,"- - -",C196/C200*100)</f>
        <v>0.77835214268802777</v>
      </c>
      <c r="E196" s="2">
        <v>1449</v>
      </c>
      <c r="F196" s="3">
        <f>IF(E200=0,"- - -",E196/E200*100)</f>
        <v>5.4471636404646446</v>
      </c>
      <c r="G196" s="2">
        <v>10</v>
      </c>
      <c r="H196" s="3">
        <f>IF(G200=0,"- - -",G196/G200*100)</f>
        <v>1.3642564802182811</v>
      </c>
      <c r="I196" s="26">
        <f t="shared" si="12"/>
        <v>2248</v>
      </c>
      <c r="J196" s="29">
        <f>IF(I200=0,"- - -",I196/I200*100)</f>
        <v>1.7466706034094264</v>
      </c>
    </row>
    <row r="197" spans="1:12" x14ac:dyDescent="0.3">
      <c r="A197" s="60">
        <v>9</v>
      </c>
      <c r="B197" s="62" t="s">
        <v>183</v>
      </c>
      <c r="C197" s="9">
        <v>418</v>
      </c>
      <c r="D197" s="3">
        <f>IF(C200=0,"- - -",C197/C200*100)</f>
        <v>0.41235892983979161</v>
      </c>
      <c r="E197" s="2">
        <v>573</v>
      </c>
      <c r="F197" s="3">
        <f>IF(E200=0,"- - -",E197/E200*100)</f>
        <v>2.1540543588586898</v>
      </c>
      <c r="G197" s="2">
        <v>6</v>
      </c>
      <c r="H197" s="3">
        <f>IF(G200=0,"- - -",G197/G200*100)</f>
        <v>0.81855388813096863</v>
      </c>
      <c r="I197" s="26">
        <f t="shared" si="12"/>
        <v>997</v>
      </c>
      <c r="J197" s="29">
        <f>IF(I200=0,"- - -",I197/I200*100)</f>
        <v>0.7746577364765117</v>
      </c>
    </row>
    <row r="198" spans="1:12" x14ac:dyDescent="0.3">
      <c r="A198" s="61">
        <v>10</v>
      </c>
      <c r="B198" s="62" t="s">
        <v>183</v>
      </c>
      <c r="C198" s="10">
        <v>269</v>
      </c>
      <c r="D198" s="7">
        <f>IF(C200=0,"- - -",C198/C200*100)</f>
        <v>0.26536974193039226</v>
      </c>
      <c r="E198" s="6">
        <v>335</v>
      </c>
      <c r="F198" s="7">
        <f>IF(E200=0,"- - -",E198/E200*100)</f>
        <v>1.2593511522123229</v>
      </c>
      <c r="G198" s="6">
        <v>3</v>
      </c>
      <c r="H198" s="7">
        <f>IF(G200=0,"- - -",G198/G200*100)</f>
        <v>0.40927694406548432</v>
      </c>
      <c r="I198" s="26">
        <f t="shared" si="12"/>
        <v>607</v>
      </c>
      <c r="J198" s="29">
        <f>IF(I200=0,"- - -",I198/I200*100)</f>
        <v>0.47163214246864849</v>
      </c>
    </row>
    <row r="199" spans="1:12" ht="15" thickBot="1" x14ac:dyDescent="0.35">
      <c r="A199" s="61" t="s">
        <v>12</v>
      </c>
      <c r="B199" s="62" t="s">
        <v>183</v>
      </c>
      <c r="C199" s="10">
        <v>965</v>
      </c>
      <c r="D199" s="7">
        <f>IF(C200=0,"- - -",C199/C200*100)</f>
        <v>0.95197695525215054</v>
      </c>
      <c r="E199" s="6">
        <v>1520</v>
      </c>
      <c r="F199" s="7">
        <f>IF(E200=0,"- - -",E199/E200*100)</f>
        <v>5.7140708995902409</v>
      </c>
      <c r="G199" s="6">
        <v>24</v>
      </c>
      <c r="H199" s="7">
        <f>IF(G200=0,"- - -",G199/G200*100)</f>
        <v>3.2742155525238745</v>
      </c>
      <c r="I199" s="26">
        <f t="shared" si="12"/>
        <v>2509</v>
      </c>
      <c r="J199" s="29">
        <f>IF(I200=0,"- - -",I199/I200*100)</f>
        <v>1.9494646547839194</v>
      </c>
    </row>
    <row r="200" spans="1:12" x14ac:dyDescent="0.3">
      <c r="A200" s="161" t="s">
        <v>153</v>
      </c>
      <c r="B200" s="162"/>
      <c r="C200" s="14">
        <f>SUM(C188:C199)</f>
        <v>101368</v>
      </c>
      <c r="D200" s="15">
        <f>IF(C200=0,"- - -",C200/C200*100)</f>
        <v>100</v>
      </c>
      <c r="E200" s="16">
        <f>SUM(E188:E199)</f>
        <v>26601</v>
      </c>
      <c r="F200" s="15">
        <f>IF(E200=0,"- - -",E200/E200*100)</f>
        <v>100</v>
      </c>
      <c r="G200" s="16">
        <f>SUM(G188:G199)</f>
        <v>733</v>
      </c>
      <c r="H200" s="15">
        <f>IF(G200=0,"- - -",G200/G200*100)</f>
        <v>100</v>
      </c>
      <c r="I200" s="22">
        <f>SUM(I188:I199)</f>
        <v>128702</v>
      </c>
      <c r="J200" s="23">
        <f>IF(I200=0,"- - -",I200/I200*100)</f>
        <v>100</v>
      </c>
    </row>
    <row r="201" spans="1:12" ht="15" thickBot="1" x14ac:dyDescent="0.35">
      <c r="A201" s="165" t="s">
        <v>614</v>
      </c>
      <c r="B201" s="166"/>
      <c r="C201" s="18">
        <f>IF($I200=0,"- - -",C200/$I200*100)</f>
        <v>78.761790803561709</v>
      </c>
      <c r="D201" s="19"/>
      <c r="E201" s="20">
        <f>IF($I200=0,"- - -",E200/$I200*100)</f>
        <v>20.668676477444016</v>
      </c>
      <c r="F201" s="19"/>
      <c r="G201" s="20">
        <f>IF($I200=0,"- - -",G200/$I200*100)</f>
        <v>0.56953271899426583</v>
      </c>
      <c r="H201" s="19"/>
      <c r="I201" s="24">
        <f>IF($I200=0,"- - -",I200/$I200*100)</f>
        <v>100</v>
      </c>
      <c r="J201" s="25"/>
    </row>
    <row r="202" spans="1:12" x14ac:dyDescent="0.3">
      <c r="A202" s="155" t="s">
        <v>571</v>
      </c>
      <c r="B202" s="156"/>
      <c r="C202" s="156"/>
      <c r="D202" s="156"/>
      <c r="E202" s="156"/>
      <c r="F202" s="156"/>
    </row>
    <row r="204" spans="1:12" x14ac:dyDescent="0.3">
      <c r="A204" s="51" t="s">
        <v>354</v>
      </c>
      <c r="J204" s="48"/>
      <c r="L204" s="48"/>
    </row>
    <row r="205" spans="1:12" ht="15" thickBot="1" x14ac:dyDescent="0.35"/>
    <row r="206" spans="1:12" ht="14.4" customHeight="1" x14ac:dyDescent="0.3">
      <c r="A206" s="157" t="s">
        <v>407</v>
      </c>
      <c r="B206" s="158"/>
      <c r="C206" s="32" t="s">
        <v>427</v>
      </c>
      <c r="D206" s="33"/>
      <c r="E206" s="33" t="s">
        <v>428</v>
      </c>
      <c r="F206" s="33"/>
      <c r="G206" s="33" t="s">
        <v>364</v>
      </c>
      <c r="H206" s="33"/>
      <c r="I206" s="35" t="s">
        <v>153</v>
      </c>
      <c r="J206" s="36"/>
    </row>
    <row r="207" spans="1:12" ht="15" thickBot="1" x14ac:dyDescent="0.35">
      <c r="A207" s="159"/>
      <c r="B207" s="160"/>
      <c r="C207" s="37" t="s">
        <v>154</v>
      </c>
      <c r="D207" s="38" t="s">
        <v>0</v>
      </c>
      <c r="E207" s="39" t="s">
        <v>154</v>
      </c>
      <c r="F207" s="38" t="s">
        <v>0</v>
      </c>
      <c r="G207" s="39" t="s">
        <v>154</v>
      </c>
      <c r="H207" s="38" t="s">
        <v>0</v>
      </c>
      <c r="I207" s="41" t="s">
        <v>154</v>
      </c>
      <c r="J207" s="42" t="s">
        <v>0</v>
      </c>
    </row>
    <row r="208" spans="1:12" x14ac:dyDescent="0.3">
      <c r="A208" s="59">
        <v>0</v>
      </c>
      <c r="B208" s="62" t="s">
        <v>186</v>
      </c>
      <c r="C208" s="8">
        <v>25</v>
      </c>
      <c r="D208" s="5">
        <f>IF(C220=0,"- - -",C208/C220*100)</f>
        <v>0.19755037534571318</v>
      </c>
      <c r="E208" s="4">
        <v>524</v>
      </c>
      <c r="F208" s="5">
        <f>IF(E220=0,"- - -",E208/E220*100)</f>
        <v>0.47307789534505795</v>
      </c>
      <c r="G208" s="4">
        <v>46</v>
      </c>
      <c r="H208" s="5">
        <f>IF(G220=0,"- - -",G208/G220*100)</f>
        <v>1.5136558078315236</v>
      </c>
      <c r="I208" s="26">
        <f>C208+E208+G208</f>
        <v>595</v>
      </c>
      <c r="J208" s="27">
        <f>IF(I220=0,"- - -",I208/I220*100)</f>
        <v>0.47051194863116608</v>
      </c>
    </row>
    <row r="209" spans="1:12" x14ac:dyDescent="0.3">
      <c r="A209" s="60">
        <v>1</v>
      </c>
      <c r="B209" s="62" t="s">
        <v>186</v>
      </c>
      <c r="C209" s="9">
        <v>138</v>
      </c>
      <c r="D209" s="3">
        <f>IF(C220=0,"- - -",C209/C220*100)</f>
        <v>1.0904780719083367</v>
      </c>
      <c r="E209" s="2">
        <v>2015</v>
      </c>
      <c r="F209" s="3">
        <f>IF(E220=0,"- - -",E209/E220*100)</f>
        <v>1.81918312809216</v>
      </c>
      <c r="G209" s="2">
        <v>83</v>
      </c>
      <c r="H209" s="3">
        <f>IF(G220=0,"- - -",G209/G220*100)</f>
        <v>2.7311615663047055</v>
      </c>
      <c r="I209" s="26">
        <f t="shared" ref="I209:I219" si="13">C209+E209+G209</f>
        <v>2236</v>
      </c>
      <c r="J209" s="29">
        <f>IF(I220=0,"- - -",I209/I220*100)</f>
        <v>1.7681759951920797</v>
      </c>
    </row>
    <row r="210" spans="1:12" x14ac:dyDescent="0.3">
      <c r="A210" s="60">
        <v>2</v>
      </c>
      <c r="B210" s="62" t="s">
        <v>183</v>
      </c>
      <c r="C210" s="9">
        <v>255</v>
      </c>
      <c r="D210" s="3">
        <f>IF(C220=0,"- - -",C210/C220*100)</f>
        <v>2.015013828526274</v>
      </c>
      <c r="E210" s="2">
        <v>3870</v>
      </c>
      <c r="F210" s="3">
        <f>IF(E220=0,"- - -",E210/E220*100)</f>
        <v>3.4939149904301039</v>
      </c>
      <c r="G210" s="2">
        <v>120</v>
      </c>
      <c r="H210" s="3">
        <f>IF(G220=0,"- - -",G210/G220*100)</f>
        <v>3.9486673247778872</v>
      </c>
      <c r="I210" s="26">
        <f t="shared" si="13"/>
        <v>4245</v>
      </c>
      <c r="J210" s="29">
        <f>IF(I220=0,"- - -",I210/I220*100)</f>
        <v>3.3568457511584873</v>
      </c>
    </row>
    <row r="211" spans="1:12" x14ac:dyDescent="0.3">
      <c r="A211" s="60">
        <v>3</v>
      </c>
      <c r="B211" s="62" t="s">
        <v>183</v>
      </c>
      <c r="C211" s="9">
        <v>1061</v>
      </c>
      <c r="D211" s="3">
        <f>IF(C220=0,"- - -",C211/C220*100)</f>
        <v>8.3840379296720666</v>
      </c>
      <c r="E211" s="2">
        <v>15623</v>
      </c>
      <c r="F211" s="3">
        <f>IF(E220=0,"- - -",E211/E220*100)</f>
        <v>14.104763280488244</v>
      </c>
      <c r="G211" s="2">
        <v>433</v>
      </c>
      <c r="H211" s="3">
        <f>IF(G220=0,"- - -",G211/G220*100)</f>
        <v>14.248107930240211</v>
      </c>
      <c r="I211" s="26">
        <f t="shared" si="13"/>
        <v>17117</v>
      </c>
      <c r="J211" s="29">
        <f>IF(I220=0,"- - -",I211/I220*100)</f>
        <v>13.535719369276755</v>
      </c>
    </row>
    <row r="212" spans="1:12" x14ac:dyDescent="0.3">
      <c r="A212" s="60">
        <v>4</v>
      </c>
      <c r="B212" s="62" t="s">
        <v>183</v>
      </c>
      <c r="C212" s="9">
        <v>2994</v>
      </c>
      <c r="D212" s="3">
        <f>IF(C220=0,"- - -",C212/C220*100)</f>
        <v>23.658632951402609</v>
      </c>
      <c r="E212" s="2">
        <v>38272</v>
      </c>
      <c r="F212" s="3">
        <f>IF(E220=0,"- - -",E212/E220*100)</f>
        <v>34.552742768408507</v>
      </c>
      <c r="G212" s="2">
        <v>940</v>
      </c>
      <c r="H212" s="3">
        <f>IF(G220=0,"- - -",G212/G220*100)</f>
        <v>30.931227377426783</v>
      </c>
      <c r="I212" s="26">
        <f t="shared" si="13"/>
        <v>42206</v>
      </c>
      <c r="J212" s="29">
        <f>IF(I220=0,"- - -",I212/I220*100)</f>
        <v>33.375508073826879</v>
      </c>
    </row>
    <row r="213" spans="1:12" x14ac:dyDescent="0.3">
      <c r="A213" s="60">
        <v>5</v>
      </c>
      <c r="B213" s="62" t="s">
        <v>183</v>
      </c>
      <c r="C213" s="9">
        <v>3653</v>
      </c>
      <c r="D213" s="3">
        <f>IF(C220=0,"- - -",C213/C220*100)</f>
        <v>28.866060845515605</v>
      </c>
      <c r="E213" s="2">
        <v>29187</v>
      </c>
      <c r="F213" s="3">
        <f>IF(E220=0,"- - -",E213/E220*100)</f>
        <v>26.350619334801923</v>
      </c>
      <c r="G213" s="2">
        <v>770</v>
      </c>
      <c r="H213" s="3">
        <f>IF(G220=0,"- - -",G213/G220*100)</f>
        <v>25.337282000658114</v>
      </c>
      <c r="I213" s="26">
        <f t="shared" si="13"/>
        <v>33610</v>
      </c>
      <c r="J213" s="29">
        <f>IF(I220=0,"- - -",I213/I220*100)</f>
        <v>26.577994274778977</v>
      </c>
    </row>
    <row r="214" spans="1:12" x14ac:dyDescent="0.3">
      <c r="A214" s="60">
        <v>6</v>
      </c>
      <c r="B214" s="62" t="s">
        <v>183</v>
      </c>
      <c r="C214" s="9">
        <v>2709</v>
      </c>
      <c r="D214" s="3">
        <f>IF(C220=0,"- - -",C214/C220*100)</f>
        <v>21.406558672461479</v>
      </c>
      <c r="E214" s="2">
        <v>11807</v>
      </c>
      <c r="F214" s="3">
        <f>IF(E220=0,"- - -",E214/E220*100)</f>
        <v>10.65960059225019</v>
      </c>
      <c r="G214" s="2">
        <v>321</v>
      </c>
      <c r="H214" s="3">
        <f>IF(G220=0,"- - -",G214/G220*100)</f>
        <v>10.56268509378085</v>
      </c>
      <c r="I214" s="26">
        <f t="shared" si="13"/>
        <v>14837</v>
      </c>
      <c r="J214" s="29">
        <f>IF(I220=0,"- - -",I214/I220*100)</f>
        <v>11.732749213177497</v>
      </c>
    </row>
    <row r="215" spans="1:12" x14ac:dyDescent="0.3">
      <c r="A215" s="60">
        <v>7</v>
      </c>
      <c r="B215" s="62" t="s">
        <v>183</v>
      </c>
      <c r="C215" s="9">
        <v>1036</v>
      </c>
      <c r="D215" s="3">
        <f>IF(C220=0,"- - -",C215/C220*100)</f>
        <v>8.1864875543263533</v>
      </c>
      <c r="E215" s="2">
        <v>4744</v>
      </c>
      <c r="F215" s="3">
        <f>IF(E220=0,"- - -",E215/E220*100)</f>
        <v>4.28298002961251</v>
      </c>
      <c r="G215" s="2">
        <v>158</v>
      </c>
      <c r="H215" s="3">
        <f>IF(G220=0,"- - -",G215/G220*100)</f>
        <v>5.1990786442908856</v>
      </c>
      <c r="I215" s="26">
        <f t="shared" si="13"/>
        <v>5938</v>
      </c>
      <c r="J215" s="29">
        <f>IF(I220=0,"- - -",I215/I220*100)</f>
        <v>4.6956301697006122</v>
      </c>
    </row>
    <row r="216" spans="1:12" x14ac:dyDescent="0.3">
      <c r="A216" s="60">
        <v>8</v>
      </c>
      <c r="B216" s="62" t="s">
        <v>183</v>
      </c>
      <c r="C216" s="9">
        <v>321</v>
      </c>
      <c r="D216" s="3">
        <f>IF(C220=0,"- - -",C216/C220*100)</f>
        <v>2.5365468194389571</v>
      </c>
      <c r="E216" s="2">
        <v>1705</v>
      </c>
      <c r="F216" s="3">
        <f>IF(E220=0,"- - -",E216/E220*100)</f>
        <v>1.5393088006933662</v>
      </c>
      <c r="G216" s="2">
        <v>57</v>
      </c>
      <c r="H216" s="3">
        <f>IF(G220=0,"- - -",G216/G220*100)</f>
        <v>1.8756169792694966</v>
      </c>
      <c r="I216" s="26">
        <f t="shared" si="13"/>
        <v>2083</v>
      </c>
      <c r="J216" s="29">
        <f>IF(I220=0,"- - -",I216/I220*100)</f>
        <v>1.6471872084012085</v>
      </c>
    </row>
    <row r="217" spans="1:12" x14ac:dyDescent="0.3">
      <c r="A217" s="60">
        <v>9</v>
      </c>
      <c r="B217" s="62" t="s">
        <v>183</v>
      </c>
      <c r="C217" s="9">
        <v>102</v>
      </c>
      <c r="D217" s="3">
        <f>IF(C220=0,"- - -",C217/C220*100)</f>
        <v>0.80600553141050957</v>
      </c>
      <c r="E217" s="2">
        <v>777</v>
      </c>
      <c r="F217" s="3">
        <f>IF(E220=0,"- - -",E217/E220*100)</f>
        <v>0.70149145931891221</v>
      </c>
      <c r="G217" s="2">
        <v>25</v>
      </c>
      <c r="H217" s="3">
        <f>IF(G220=0,"- - -",G217/G220*100)</f>
        <v>0.82263902599539318</v>
      </c>
      <c r="I217" s="26">
        <f t="shared" si="13"/>
        <v>904</v>
      </c>
      <c r="J217" s="29">
        <f>IF(I220=0,"- - -",I217/I220*100)</f>
        <v>0.71486185136567082</v>
      </c>
    </row>
    <row r="218" spans="1:12" x14ac:dyDescent="0.3">
      <c r="A218" s="61">
        <v>10</v>
      </c>
      <c r="B218" s="62" t="s">
        <v>183</v>
      </c>
      <c r="C218" s="10">
        <v>67</v>
      </c>
      <c r="D218" s="7">
        <f>IF(C220=0,"- - -",C218/C220*100)</f>
        <v>0.52943500592651127</v>
      </c>
      <c r="E218" s="6">
        <v>465</v>
      </c>
      <c r="F218" s="7">
        <f>IF(E220=0,"- - -",E218/E220*100)</f>
        <v>0.41981149109819071</v>
      </c>
      <c r="G218" s="6">
        <v>18</v>
      </c>
      <c r="H218" s="7">
        <f>IF(G220=0,"- - -",G218/G220*100)</f>
        <v>0.5923000987166831</v>
      </c>
      <c r="I218" s="26">
        <f t="shared" si="13"/>
        <v>550</v>
      </c>
      <c r="J218" s="29">
        <f>IF(I220=0,"- - -",I218/I220*100)</f>
        <v>0.43492701133973338</v>
      </c>
    </row>
    <row r="219" spans="1:12" ht="15" thickBot="1" x14ac:dyDescent="0.35">
      <c r="A219" s="61" t="s">
        <v>12</v>
      </c>
      <c r="B219" s="62" t="s">
        <v>183</v>
      </c>
      <c r="C219" s="10">
        <v>294</v>
      </c>
      <c r="D219" s="7">
        <f>IF(C220=0,"- - -",C219/C220*100)</f>
        <v>2.3231924140655869</v>
      </c>
      <c r="E219" s="6">
        <v>1775</v>
      </c>
      <c r="F219" s="7">
        <f>IF(E220=0,"- - -",E219/E220*100)</f>
        <v>1.6025062294608359</v>
      </c>
      <c r="G219" s="6">
        <v>68</v>
      </c>
      <c r="H219" s="7">
        <f>IF(G220=0,"- - -",G219/G220*100)</f>
        <v>2.2375781507074697</v>
      </c>
      <c r="I219" s="26">
        <f t="shared" si="13"/>
        <v>2137</v>
      </c>
      <c r="J219" s="29">
        <f>IF(I220=0,"- - -",I219/I220*100)</f>
        <v>1.6898891331509274</v>
      </c>
    </row>
    <row r="220" spans="1:12" x14ac:dyDescent="0.3">
      <c r="A220" s="161" t="s">
        <v>153</v>
      </c>
      <c r="B220" s="162"/>
      <c r="C220" s="14">
        <f>SUM(C208:C219)</f>
        <v>12655</v>
      </c>
      <c r="D220" s="15">
        <f>IF(C220=0,"- - -",C220/C220*100)</f>
        <v>100</v>
      </c>
      <c r="E220" s="16">
        <f>SUM(E208:E219)</f>
        <v>110764</v>
      </c>
      <c r="F220" s="15">
        <f>IF(E220=0,"- - -",E220/E220*100)</f>
        <v>100</v>
      </c>
      <c r="G220" s="16">
        <f>SUM(G208:G219)</f>
        <v>3039</v>
      </c>
      <c r="H220" s="15">
        <f>IF(G220=0,"- - -",G220/G220*100)</f>
        <v>100</v>
      </c>
      <c r="I220" s="22">
        <f>SUM(I208:I219)</f>
        <v>126458</v>
      </c>
      <c r="J220" s="23">
        <f>IF(I220=0,"- - -",I220/I220*100)</f>
        <v>100</v>
      </c>
    </row>
    <row r="221" spans="1:12" ht="15" thickBot="1" x14ac:dyDescent="0.35">
      <c r="A221" s="163" t="s">
        <v>613</v>
      </c>
      <c r="B221" s="164"/>
      <c r="C221" s="18">
        <f>IF($I220=0,"- - -",C220/$I220*100)</f>
        <v>10.007275142735137</v>
      </c>
      <c r="D221" s="19"/>
      <c r="E221" s="20">
        <f>IF($I220=0,"- - -",E220/$I220*100)</f>
        <v>87.589555425516778</v>
      </c>
      <c r="F221" s="19"/>
      <c r="G221" s="20">
        <f>IF($I220=0,"- - -",G220/$I220*100)</f>
        <v>2.4031694317480903</v>
      </c>
      <c r="H221" s="19"/>
      <c r="I221" s="24">
        <f>IF($I220=0,"- - -",I220/$I220*100)</f>
        <v>100</v>
      </c>
      <c r="J221" s="25"/>
    </row>
    <row r="224" spans="1:12" x14ac:dyDescent="0.3">
      <c r="A224" s="51" t="s">
        <v>287</v>
      </c>
      <c r="L224" s="48"/>
    </row>
    <row r="225" spans="1:10" ht="15" thickBot="1" x14ac:dyDescent="0.35"/>
    <row r="226" spans="1:10" ht="14.4" customHeight="1" x14ac:dyDescent="0.3">
      <c r="A226" s="157" t="s">
        <v>407</v>
      </c>
      <c r="B226" s="158"/>
      <c r="C226" s="32" t="s">
        <v>429</v>
      </c>
      <c r="D226" s="33"/>
      <c r="E226" s="33" t="s">
        <v>363</v>
      </c>
      <c r="F226" s="33"/>
      <c r="G226" s="33" t="s">
        <v>559</v>
      </c>
      <c r="H226" s="33"/>
      <c r="I226" s="35" t="s">
        <v>153</v>
      </c>
      <c r="J226" s="36"/>
    </row>
    <row r="227" spans="1:10" ht="15" thickBot="1" x14ac:dyDescent="0.35">
      <c r="A227" s="159"/>
      <c r="B227" s="160"/>
      <c r="C227" s="37" t="s">
        <v>154</v>
      </c>
      <c r="D227" s="38" t="s">
        <v>0</v>
      </c>
      <c r="E227" s="39" t="s">
        <v>154</v>
      </c>
      <c r="F227" s="38" t="s">
        <v>0</v>
      </c>
      <c r="G227" s="39" t="s">
        <v>154</v>
      </c>
      <c r="H227" s="38" t="s">
        <v>0</v>
      </c>
      <c r="I227" s="41" t="s">
        <v>154</v>
      </c>
      <c r="J227" s="42" t="s">
        <v>0</v>
      </c>
    </row>
    <row r="228" spans="1:10" x14ac:dyDescent="0.3">
      <c r="A228" s="59">
        <v>0</v>
      </c>
      <c r="B228" s="62" t="s">
        <v>186</v>
      </c>
      <c r="C228" s="8">
        <v>173</v>
      </c>
      <c r="D228" s="5">
        <f>IF(C240=0,"- - -",C228/C240*100)</f>
        <v>0.20621997592113578</v>
      </c>
      <c r="E228" s="4">
        <v>406</v>
      </c>
      <c r="F228" s="5">
        <f>IF(E240=0,"- - -",E228/E240*100)</f>
        <v>0.98264636832296626</v>
      </c>
      <c r="G228" s="4">
        <v>16</v>
      </c>
      <c r="H228" s="5">
        <f>IF(G240=0,"- - -",G228/G240*100)</f>
        <v>1.28</v>
      </c>
      <c r="I228" s="26">
        <f>C228+E228+G228</f>
        <v>595</v>
      </c>
      <c r="J228" s="27">
        <f>IF(I240=0,"- - -",I228/I240*100)</f>
        <v>0.47051194863116608</v>
      </c>
    </row>
    <row r="229" spans="1:10" x14ac:dyDescent="0.3">
      <c r="A229" s="60">
        <v>1</v>
      </c>
      <c r="B229" s="62" t="s">
        <v>186</v>
      </c>
      <c r="C229" s="9">
        <v>1047</v>
      </c>
      <c r="D229" s="3">
        <f>IF(C240=0,"- - -",C229/C240*100)</f>
        <v>1.2480480623666423</v>
      </c>
      <c r="E229" s="2">
        <v>1157</v>
      </c>
      <c r="F229" s="3">
        <f>IF(E240=0,"- - -",E229/E240*100)</f>
        <v>2.8003001185952514</v>
      </c>
      <c r="G229" s="2">
        <v>32</v>
      </c>
      <c r="H229" s="3">
        <f>IF(G240=0,"- - -",G229/G240*100)</f>
        <v>2.56</v>
      </c>
      <c r="I229" s="26">
        <f t="shared" ref="I229:I239" si="14">C229+E229+G229</f>
        <v>2236</v>
      </c>
      <c r="J229" s="29">
        <f>IF(I240=0,"- - -",I229/I240*100)</f>
        <v>1.7681759951920797</v>
      </c>
    </row>
    <row r="230" spans="1:10" x14ac:dyDescent="0.3">
      <c r="A230" s="60">
        <v>2</v>
      </c>
      <c r="B230" s="62" t="s">
        <v>183</v>
      </c>
      <c r="C230" s="9">
        <v>2253</v>
      </c>
      <c r="D230" s="3">
        <f>IF(C240=0,"- - -",C230/C240*100)</f>
        <v>2.6856277789035774</v>
      </c>
      <c r="E230" s="2">
        <v>1962</v>
      </c>
      <c r="F230" s="3">
        <f>IF(E240=0,"- - -",E230/E240*100)</f>
        <v>4.7486506764769949</v>
      </c>
      <c r="G230" s="2">
        <v>30</v>
      </c>
      <c r="H230" s="3">
        <f>IF(G240=0,"- - -",G230/G240*100)</f>
        <v>2.4</v>
      </c>
      <c r="I230" s="26">
        <f t="shared" si="14"/>
        <v>4245</v>
      </c>
      <c r="J230" s="29">
        <f>IF(I240=0,"- - -",I230/I240*100)</f>
        <v>3.3568457511584873</v>
      </c>
    </row>
    <row r="231" spans="1:10" x14ac:dyDescent="0.3">
      <c r="A231" s="60">
        <v>3</v>
      </c>
      <c r="B231" s="62" t="s">
        <v>183</v>
      </c>
      <c r="C231" s="9">
        <v>9873</v>
      </c>
      <c r="D231" s="3">
        <f>IF(C240=0,"- - -",C231/C240*100)</f>
        <v>11.768842903291175</v>
      </c>
      <c r="E231" s="2">
        <v>7104</v>
      </c>
      <c r="F231" s="3">
        <f>IF(E240=0,"- - -",E231/E240*100)</f>
        <v>17.193891134399884</v>
      </c>
      <c r="G231" s="2">
        <v>140</v>
      </c>
      <c r="H231" s="3">
        <f>IF(G240=0,"- - -",G231/G240*100)</f>
        <v>11.200000000000001</v>
      </c>
      <c r="I231" s="26">
        <f t="shared" si="14"/>
        <v>17117</v>
      </c>
      <c r="J231" s="29">
        <f>IF(I240=0,"- - -",I231/I240*100)</f>
        <v>13.535719369276755</v>
      </c>
    </row>
    <row r="232" spans="1:10" x14ac:dyDescent="0.3">
      <c r="A232" s="60">
        <v>4</v>
      </c>
      <c r="B232" s="62" t="s">
        <v>183</v>
      </c>
      <c r="C232" s="9">
        <v>27262</v>
      </c>
      <c r="D232" s="3">
        <f>IF(C240=0,"- - -",C232/C240*100)</f>
        <v>32.496930540820827</v>
      </c>
      <c r="E232" s="2">
        <v>14541</v>
      </c>
      <c r="F232" s="3">
        <f>IF(E240=0,"- - -",E232/E240*100)</f>
        <v>35.193745915724762</v>
      </c>
      <c r="G232" s="2">
        <v>403</v>
      </c>
      <c r="H232" s="3">
        <f>IF(G240=0,"- - -",G232/G240*100)</f>
        <v>32.24</v>
      </c>
      <c r="I232" s="26">
        <f t="shared" si="14"/>
        <v>42206</v>
      </c>
      <c r="J232" s="29">
        <f>IF(I240=0,"- - -",I232/I240*100)</f>
        <v>33.375508073826879</v>
      </c>
    </row>
    <row r="233" spans="1:10" x14ac:dyDescent="0.3">
      <c r="A233" s="60">
        <v>5</v>
      </c>
      <c r="B233" s="62" t="s">
        <v>183</v>
      </c>
      <c r="C233" s="9">
        <v>24408</v>
      </c>
      <c r="D233" s="3">
        <f>IF(C240=0,"- - -",C233/C240*100)</f>
        <v>29.094896949613187</v>
      </c>
      <c r="E233" s="2">
        <v>8857</v>
      </c>
      <c r="F233" s="3">
        <f>IF(E240=0,"- - -",E233/E240*100)</f>
        <v>21.436696759203233</v>
      </c>
      <c r="G233" s="2">
        <v>345</v>
      </c>
      <c r="H233" s="3">
        <f>IF(G240=0,"- - -",G233/G240*100)</f>
        <v>27.6</v>
      </c>
      <c r="I233" s="26">
        <f t="shared" si="14"/>
        <v>33610</v>
      </c>
      <c r="J233" s="29">
        <f>IF(I240=0,"- - -",I233/I240*100)</f>
        <v>26.577994274778977</v>
      </c>
    </row>
    <row r="234" spans="1:10" x14ac:dyDescent="0.3">
      <c r="A234" s="60">
        <v>6</v>
      </c>
      <c r="B234" s="62" t="s">
        <v>183</v>
      </c>
      <c r="C234" s="9">
        <v>10734</v>
      </c>
      <c r="D234" s="3">
        <f>IF(C240=0,"- - -",C234/C240*100)</f>
        <v>12.795174690968041</v>
      </c>
      <c r="E234" s="2">
        <v>3978</v>
      </c>
      <c r="F234" s="3">
        <f>IF(E240=0,"- - -",E234/E240*100)</f>
        <v>9.6279981605634486</v>
      </c>
      <c r="G234" s="2">
        <v>125</v>
      </c>
      <c r="H234" s="3">
        <f>IF(G240=0,"- - -",G234/G240*100)</f>
        <v>10</v>
      </c>
      <c r="I234" s="26">
        <f t="shared" si="14"/>
        <v>14837</v>
      </c>
      <c r="J234" s="29">
        <f>IF(I240=0,"- - -",I234/I240*100)</f>
        <v>11.732749213177497</v>
      </c>
    </row>
    <row r="235" spans="1:10" x14ac:dyDescent="0.3">
      <c r="A235" s="60">
        <v>7</v>
      </c>
      <c r="B235" s="62" t="s">
        <v>183</v>
      </c>
      <c r="C235" s="9">
        <v>4332</v>
      </c>
      <c r="D235" s="3">
        <f>IF(C240=0,"- - -",C235/C240*100)</f>
        <v>5.1638435589038156</v>
      </c>
      <c r="E235" s="2">
        <v>1540</v>
      </c>
      <c r="F235" s="3">
        <f>IF(E240=0,"- - -",E235/E240*100)</f>
        <v>3.7272793281215968</v>
      </c>
      <c r="G235" s="2">
        <v>66</v>
      </c>
      <c r="H235" s="3">
        <f>IF(G240=0,"- - -",G235/G240*100)</f>
        <v>5.28</v>
      </c>
      <c r="I235" s="26">
        <f t="shared" si="14"/>
        <v>5938</v>
      </c>
      <c r="J235" s="29">
        <f>IF(I240=0,"- - -",I235/I240*100)</f>
        <v>4.6956301697006122</v>
      </c>
    </row>
    <row r="236" spans="1:10" x14ac:dyDescent="0.3">
      <c r="A236" s="60">
        <v>8</v>
      </c>
      <c r="B236" s="62" t="s">
        <v>183</v>
      </c>
      <c r="C236" s="9">
        <v>1477</v>
      </c>
      <c r="D236" s="3">
        <f>IF(C240=0,"- - -",C236/C240*100)</f>
        <v>1.760617944713974</v>
      </c>
      <c r="E236" s="2">
        <v>582</v>
      </c>
      <c r="F236" s="3">
        <f>IF(E240=0,"- - -",E236/E240*100)</f>
        <v>1.4086211486797202</v>
      </c>
      <c r="G236" s="2">
        <v>24</v>
      </c>
      <c r="H236" s="3">
        <f>IF(G240=0,"- - -",G236/G240*100)</f>
        <v>1.92</v>
      </c>
      <c r="I236" s="26">
        <f t="shared" si="14"/>
        <v>2083</v>
      </c>
      <c r="J236" s="29">
        <f>IF(I240=0,"- - -",I236/I240*100)</f>
        <v>1.6471872084012085</v>
      </c>
    </row>
    <row r="237" spans="1:10" x14ac:dyDescent="0.3">
      <c r="A237" s="60">
        <v>9</v>
      </c>
      <c r="B237" s="62" t="s">
        <v>183</v>
      </c>
      <c r="C237" s="9">
        <v>624</v>
      </c>
      <c r="D237" s="3">
        <f>IF(C240=0,"- - -",C237/C240*100)</f>
        <v>0.74382234089473243</v>
      </c>
      <c r="E237" s="2">
        <v>270</v>
      </c>
      <c r="F237" s="3">
        <f>IF(E240=0,"- - -",E237/E240*100)</f>
        <v>0.65348403804729283</v>
      </c>
      <c r="G237" s="2">
        <v>10</v>
      </c>
      <c r="H237" s="3">
        <f>IF(G240=0,"- - -",G237/G240*100)</f>
        <v>0.8</v>
      </c>
      <c r="I237" s="26">
        <f t="shared" si="14"/>
        <v>904</v>
      </c>
      <c r="J237" s="29">
        <f>IF(I240=0,"- - -",I237/I240*100)</f>
        <v>0.71486185136567082</v>
      </c>
    </row>
    <row r="238" spans="1:10" x14ac:dyDescent="0.3">
      <c r="A238" s="61">
        <v>10</v>
      </c>
      <c r="B238" s="62" t="s">
        <v>183</v>
      </c>
      <c r="C238" s="10">
        <v>358</v>
      </c>
      <c r="D238" s="7">
        <f>IF(C240=0,"- - -",C238/C240*100)</f>
        <v>0.42674422762870867</v>
      </c>
      <c r="E238" s="6">
        <v>185</v>
      </c>
      <c r="F238" s="7">
        <f>IF(E240=0,"- - -",E238/E240*100)</f>
        <v>0.44775758162499696</v>
      </c>
      <c r="G238" s="6">
        <v>7</v>
      </c>
      <c r="H238" s="7">
        <f>IF(G240=0,"- - -",G238/G240*100)</f>
        <v>0.55999999999999994</v>
      </c>
      <c r="I238" s="26">
        <f t="shared" si="14"/>
        <v>550</v>
      </c>
      <c r="J238" s="29">
        <f>IF(I240=0,"- - -",I238/I240*100)</f>
        <v>0.43492701133973338</v>
      </c>
    </row>
    <row r="239" spans="1:10" ht="15" thickBot="1" x14ac:dyDescent="0.35">
      <c r="A239" s="61" t="s">
        <v>12</v>
      </c>
      <c r="B239" s="62" t="s">
        <v>183</v>
      </c>
      <c r="C239" s="10">
        <v>1350</v>
      </c>
      <c r="D239" s="7">
        <f>IF(C240=0,"- - -",C239/C240*100)</f>
        <v>1.6092310259741807</v>
      </c>
      <c r="E239" s="6">
        <v>735</v>
      </c>
      <c r="F239" s="7">
        <f>IF(E240=0,"- - -",E239/E240*100)</f>
        <v>1.7789287702398529</v>
      </c>
      <c r="G239" s="6">
        <v>52</v>
      </c>
      <c r="H239" s="7">
        <f>IF(G240=0,"- - -",G239/G240*100)</f>
        <v>4.16</v>
      </c>
      <c r="I239" s="26">
        <f t="shared" si="14"/>
        <v>2137</v>
      </c>
      <c r="J239" s="29">
        <f>IF(I240=0,"- - -",I239/I240*100)</f>
        <v>1.6898891331509274</v>
      </c>
    </row>
    <row r="240" spans="1:10" x14ac:dyDescent="0.3">
      <c r="A240" s="161" t="s">
        <v>153</v>
      </c>
      <c r="B240" s="162"/>
      <c r="C240" s="14">
        <f>SUM(C228:C239)</f>
        <v>83891</v>
      </c>
      <c r="D240" s="15">
        <f>IF(C240=0,"- - -",C240/C240*100)</f>
        <v>100</v>
      </c>
      <c r="E240" s="16">
        <f>SUM(E228:E239)</f>
        <v>41317</v>
      </c>
      <c r="F240" s="15">
        <f>IF(E240=0,"- - -",E240/E240*100)</f>
        <v>100</v>
      </c>
      <c r="G240" s="16">
        <f>SUM(G228:G239)</f>
        <v>1250</v>
      </c>
      <c r="H240" s="15">
        <f>IF(G240=0,"- - -",G240/G240*100)</f>
        <v>100</v>
      </c>
      <c r="I240" s="22">
        <f>SUM(I228:I239)</f>
        <v>126458</v>
      </c>
      <c r="J240" s="23">
        <f>IF(I240=0,"- - -",I240/I240*100)</f>
        <v>100</v>
      </c>
    </row>
    <row r="241" spans="1:12" ht="15" thickBot="1" x14ac:dyDescent="0.35">
      <c r="A241" s="163" t="s">
        <v>612</v>
      </c>
      <c r="B241" s="164"/>
      <c r="C241" s="18">
        <f>IF($I240=0,"- - -",C240/$I240*100)</f>
        <v>66.339021651457401</v>
      </c>
      <c r="D241" s="19"/>
      <c r="E241" s="20">
        <f>IF($I240=0,"- - -",E240/$I240*100)</f>
        <v>32.672507868225026</v>
      </c>
      <c r="F241" s="19"/>
      <c r="G241" s="20">
        <f>IF($I240=0,"- - -",G240/$I240*100)</f>
        <v>0.98847048031757578</v>
      </c>
      <c r="H241" s="19"/>
      <c r="I241" s="24">
        <f>IF($I240=0,"- - -",I240/$I240*100)</f>
        <v>100</v>
      </c>
      <c r="J241" s="25"/>
    </row>
    <row r="242" spans="1:12" x14ac:dyDescent="0.3">
      <c r="A242" s="63"/>
    </row>
    <row r="244" spans="1:12" x14ac:dyDescent="0.3">
      <c r="A244" s="51" t="s">
        <v>327</v>
      </c>
      <c r="J244" s="48"/>
      <c r="L244" s="48"/>
    </row>
    <row r="245" spans="1:12" ht="15" thickBot="1" x14ac:dyDescent="0.35"/>
    <row r="246" spans="1:12" ht="14.4" customHeight="1" x14ac:dyDescent="0.3">
      <c r="A246" s="157" t="s">
        <v>407</v>
      </c>
      <c r="B246" s="158"/>
      <c r="C246" s="32" t="s">
        <v>430</v>
      </c>
      <c r="D246" s="33"/>
      <c r="E246" s="33" t="s">
        <v>431</v>
      </c>
      <c r="F246" s="33"/>
      <c r="G246" s="33" t="s">
        <v>559</v>
      </c>
      <c r="H246" s="33"/>
      <c r="I246" s="35" t="s">
        <v>153</v>
      </c>
      <c r="J246" s="36"/>
    </row>
    <row r="247" spans="1:12" ht="15" thickBot="1" x14ac:dyDescent="0.35">
      <c r="A247" s="159"/>
      <c r="B247" s="160"/>
      <c r="C247" s="37" t="s">
        <v>154</v>
      </c>
      <c r="D247" s="38" t="s">
        <v>0</v>
      </c>
      <c r="E247" s="39" t="s">
        <v>154</v>
      </c>
      <c r="F247" s="38" t="s">
        <v>0</v>
      </c>
      <c r="G247" s="39" t="s">
        <v>154</v>
      </c>
      <c r="H247" s="38" t="s">
        <v>0</v>
      </c>
      <c r="I247" s="41" t="s">
        <v>154</v>
      </c>
      <c r="J247" s="42" t="s">
        <v>0</v>
      </c>
    </row>
    <row r="248" spans="1:12" x14ac:dyDescent="0.3">
      <c r="A248" s="59">
        <v>0</v>
      </c>
      <c r="B248" s="62" t="s">
        <v>186</v>
      </c>
      <c r="C248" s="8">
        <v>52</v>
      </c>
      <c r="D248" s="5">
        <f>IF(C260=0,"- - -",C248/C260*100)</f>
        <v>0.16673079389508785</v>
      </c>
      <c r="E248" s="4">
        <v>526</v>
      </c>
      <c r="F248" s="5">
        <f>IF(E260=0,"- - -",E248/E260*100)</f>
        <v>0.55950304216483004</v>
      </c>
      <c r="G248" s="4">
        <v>17</v>
      </c>
      <c r="H248" s="5">
        <f>IF(G260=0,"- - -",G248/G260*100)</f>
        <v>1.3513513513513513</v>
      </c>
      <c r="I248" s="26">
        <f>C248+E248+G248</f>
        <v>595</v>
      </c>
      <c r="J248" s="27">
        <f>IF(I260=0,"- - -",I248/I260*100)</f>
        <v>0.47051194863116608</v>
      </c>
    </row>
    <row r="249" spans="1:12" x14ac:dyDescent="0.3">
      <c r="A249" s="60">
        <v>1</v>
      </c>
      <c r="B249" s="62" t="s">
        <v>186</v>
      </c>
      <c r="C249" s="9">
        <v>454</v>
      </c>
      <c r="D249" s="3">
        <f>IF(C260=0,"- - -",C249/C260*100)</f>
        <v>1.4556880851609593</v>
      </c>
      <c r="E249" s="2">
        <v>1754</v>
      </c>
      <c r="F249" s="3">
        <f>IF(E260=0,"- - -",E249/E260*100)</f>
        <v>1.8657192698804406</v>
      </c>
      <c r="G249" s="2">
        <v>28</v>
      </c>
      <c r="H249" s="3">
        <f>IF(G260=0,"- - -",G249/G260*100)</f>
        <v>2.2257551669316373</v>
      </c>
      <c r="I249" s="26">
        <f t="shared" ref="I249:I259" si="15">C249+E249+G249</f>
        <v>2236</v>
      </c>
      <c r="J249" s="29">
        <f>IF(I260=0,"- - -",I249/I260*100)</f>
        <v>1.7681759951920797</v>
      </c>
    </row>
    <row r="250" spans="1:12" x14ac:dyDescent="0.3">
      <c r="A250" s="60">
        <v>2</v>
      </c>
      <c r="B250" s="62" t="s">
        <v>183</v>
      </c>
      <c r="C250" s="9">
        <v>963</v>
      </c>
      <c r="D250" s="3">
        <f>IF(C260=0,"- - -",C250/C260*100)</f>
        <v>3.0877260484801847</v>
      </c>
      <c r="E250" s="2">
        <v>3257</v>
      </c>
      <c r="F250" s="3">
        <f>IF(E260=0,"- - -",E250/E260*100)</f>
        <v>3.4644513466365998</v>
      </c>
      <c r="G250" s="2">
        <v>25</v>
      </c>
      <c r="H250" s="3">
        <f>IF(G260=0,"- - -",G250/G260*100)</f>
        <v>1.9872813990461049</v>
      </c>
      <c r="I250" s="26">
        <f t="shared" si="15"/>
        <v>4245</v>
      </c>
      <c r="J250" s="29">
        <f>IF(I260=0,"- - -",I250/I260*100)</f>
        <v>3.3568457511584873</v>
      </c>
    </row>
    <row r="251" spans="1:12" x14ac:dyDescent="0.3">
      <c r="A251" s="60">
        <v>3</v>
      </c>
      <c r="B251" s="62" t="s">
        <v>183</v>
      </c>
      <c r="C251" s="9">
        <v>3336</v>
      </c>
      <c r="D251" s="3">
        <f>IF(C260=0,"- - -",C251/C260*100)</f>
        <v>10.696421700654097</v>
      </c>
      <c r="E251" s="2">
        <v>13682</v>
      </c>
      <c r="F251" s="3">
        <f>IF(E260=0,"- - -",E251/E260*100)</f>
        <v>14.553461260264648</v>
      </c>
      <c r="G251" s="2">
        <v>99</v>
      </c>
      <c r="H251" s="3">
        <f>IF(G260=0,"- - -",G251/G260*100)</f>
        <v>7.869634340222575</v>
      </c>
      <c r="I251" s="26">
        <f t="shared" si="15"/>
        <v>17117</v>
      </c>
      <c r="J251" s="29">
        <f>IF(I260=0,"- - -",I251/I260*100)</f>
        <v>13.535719369276755</v>
      </c>
    </row>
    <row r="252" spans="1:12" x14ac:dyDescent="0.3">
      <c r="A252" s="60">
        <v>4</v>
      </c>
      <c r="B252" s="62" t="s">
        <v>183</v>
      </c>
      <c r="C252" s="9">
        <v>8855</v>
      </c>
      <c r="D252" s="3">
        <f>IF(C260=0,"- - -",C252/C260*100)</f>
        <v>28.392330383480825</v>
      </c>
      <c r="E252" s="2">
        <v>32993</v>
      </c>
      <c r="F252" s="3">
        <f>IF(E260=0,"- - -",E252/E260*100)</f>
        <v>35.094456026890185</v>
      </c>
      <c r="G252" s="2">
        <v>358</v>
      </c>
      <c r="H252" s="3">
        <f>IF(G260=0,"- - -",G252/G260*100)</f>
        <v>28.45786963434022</v>
      </c>
      <c r="I252" s="26">
        <f t="shared" si="15"/>
        <v>42206</v>
      </c>
      <c r="J252" s="29">
        <f>IF(I260=0,"- - -",I252/I260*100)</f>
        <v>33.375508073826879</v>
      </c>
    </row>
    <row r="253" spans="1:12" x14ac:dyDescent="0.3">
      <c r="A253" s="60">
        <v>5</v>
      </c>
      <c r="B253" s="62" t="s">
        <v>183</v>
      </c>
      <c r="C253" s="9">
        <v>9941</v>
      </c>
      <c r="D253" s="3">
        <f>IF(C260=0,"- - -",C253/C260*100)</f>
        <v>31.874438886751317</v>
      </c>
      <c r="E253" s="2">
        <v>23258</v>
      </c>
      <c r="F253" s="3">
        <f>IF(E260=0,"- - -",E253/E260*100)</f>
        <v>24.739394970854782</v>
      </c>
      <c r="G253" s="2">
        <v>411</v>
      </c>
      <c r="H253" s="3">
        <f>IF(G260=0,"- - -",G253/G260*100)</f>
        <v>32.670906200317965</v>
      </c>
      <c r="I253" s="26">
        <f t="shared" si="15"/>
        <v>33610</v>
      </c>
      <c r="J253" s="29">
        <f>IF(I260=0,"- - -",I253/I260*100)</f>
        <v>26.577994274778977</v>
      </c>
    </row>
    <row r="254" spans="1:12" x14ac:dyDescent="0.3">
      <c r="A254" s="60">
        <v>6</v>
      </c>
      <c r="B254" s="62" t="s">
        <v>183</v>
      </c>
      <c r="C254" s="9">
        <v>4214</v>
      </c>
      <c r="D254" s="3">
        <f>IF(C260=0,"- - -",C254/C260*100)</f>
        <v>13.511607028344235</v>
      </c>
      <c r="E254" s="2">
        <v>10481</v>
      </c>
      <c r="F254" s="3">
        <f>IF(E260=0,"- - -",E254/E260*100)</f>
        <v>11.148576777432668</v>
      </c>
      <c r="G254" s="2">
        <v>142</v>
      </c>
      <c r="H254" s="3">
        <f>IF(G260=0,"- - -",G254/G260*100)</f>
        <v>11.287758346581876</v>
      </c>
      <c r="I254" s="26">
        <f t="shared" si="15"/>
        <v>14837</v>
      </c>
      <c r="J254" s="29">
        <f>IF(I260=0,"- - -",I254/I260*100)</f>
        <v>11.732749213177497</v>
      </c>
    </row>
    <row r="255" spans="1:12" x14ac:dyDescent="0.3">
      <c r="A255" s="60">
        <v>7</v>
      </c>
      <c r="B255" s="62" t="s">
        <v>183</v>
      </c>
      <c r="C255" s="9">
        <v>1765</v>
      </c>
      <c r="D255" s="3">
        <f>IF(C260=0,"- - -",C255/C260*100)</f>
        <v>5.6592279081698091</v>
      </c>
      <c r="E255" s="2">
        <v>4087</v>
      </c>
      <c r="F255" s="3">
        <f>IF(E260=0,"- - -",E255/E260*100)</f>
        <v>4.3473173637407996</v>
      </c>
      <c r="G255" s="2">
        <v>86</v>
      </c>
      <c r="H255" s="3">
        <f>IF(G260=0,"- - -",G255/G260*100)</f>
        <v>6.8362480127186016</v>
      </c>
      <c r="I255" s="26">
        <f t="shared" si="15"/>
        <v>5938</v>
      </c>
      <c r="J255" s="29">
        <f>IF(I260=0,"- - -",I255/I260*100)</f>
        <v>4.6956301697006122</v>
      </c>
    </row>
    <row r="256" spans="1:12" x14ac:dyDescent="0.3">
      <c r="A256" s="60">
        <v>8</v>
      </c>
      <c r="B256" s="62" t="s">
        <v>183</v>
      </c>
      <c r="C256" s="9">
        <v>681</v>
      </c>
      <c r="D256" s="3">
        <f>IF(C260=0,"- - -",C256/C260*100)</f>
        <v>2.1835321277414392</v>
      </c>
      <c r="E256" s="2">
        <v>1379</v>
      </c>
      <c r="F256" s="3">
        <f>IF(E260=0,"- - -",E256/E260*100)</f>
        <v>1.4668340211887845</v>
      </c>
      <c r="G256" s="2">
        <v>23</v>
      </c>
      <c r="H256" s="3">
        <f>IF(G260=0,"- - -",G256/G260*100)</f>
        <v>1.8282988871224166</v>
      </c>
      <c r="I256" s="26">
        <f t="shared" si="15"/>
        <v>2083</v>
      </c>
      <c r="J256" s="29">
        <f>IF(I260=0,"- - -",I256/I260*100)</f>
        <v>1.6471872084012085</v>
      </c>
    </row>
    <row r="257" spans="1:12" x14ac:dyDescent="0.3">
      <c r="A257" s="60">
        <v>9</v>
      </c>
      <c r="B257" s="62" t="s">
        <v>183</v>
      </c>
      <c r="C257" s="9">
        <v>285</v>
      </c>
      <c r="D257" s="3">
        <f>IF(C260=0,"- - -",C257/C260*100)</f>
        <v>0.91381300500192386</v>
      </c>
      <c r="E257" s="2">
        <v>606</v>
      </c>
      <c r="F257" s="3">
        <f>IF(E260=0,"- - -",E257/E260*100)</f>
        <v>0.64459856188571674</v>
      </c>
      <c r="G257" s="2">
        <v>13</v>
      </c>
      <c r="H257" s="3">
        <f>IF(G260=0,"- - -",G257/G260*100)</f>
        <v>1.0333863275039745</v>
      </c>
      <c r="I257" s="26">
        <f t="shared" si="15"/>
        <v>904</v>
      </c>
      <c r="J257" s="29">
        <f>IF(I260=0,"- - -",I257/I260*100)</f>
        <v>0.71486185136567082</v>
      </c>
    </row>
    <row r="258" spans="1:12" x14ac:dyDescent="0.3">
      <c r="A258" s="61">
        <v>10</v>
      </c>
      <c r="B258" s="62" t="s">
        <v>183</v>
      </c>
      <c r="C258" s="10">
        <v>157</v>
      </c>
      <c r="D258" s="7">
        <f>IF(C260=0,"- - -",C258/C260*100)</f>
        <v>0.50339874310632293</v>
      </c>
      <c r="E258" s="6">
        <v>386</v>
      </c>
      <c r="F258" s="7">
        <f>IF(E260=0,"- - -",E258/E260*100)</f>
        <v>0.41058588265327828</v>
      </c>
      <c r="G258" s="6">
        <v>7</v>
      </c>
      <c r="H258" s="7">
        <f>IF(G260=0,"- - -",G258/G260*100)</f>
        <v>0.55643879173290933</v>
      </c>
      <c r="I258" s="26">
        <f t="shared" si="15"/>
        <v>550</v>
      </c>
      <c r="J258" s="29">
        <f>IF(I260=0,"- - -",I258/I260*100)</f>
        <v>0.43492701133973338</v>
      </c>
    </row>
    <row r="259" spans="1:12" ht="15" thickBot="1" x14ac:dyDescent="0.35">
      <c r="A259" s="61" t="s">
        <v>12</v>
      </c>
      <c r="B259" s="62" t="s">
        <v>183</v>
      </c>
      <c r="C259" s="10">
        <v>485</v>
      </c>
      <c r="D259" s="7">
        <f>IF(C260=0,"- - -",C259/C260*100)</f>
        <v>1.5550852892138001</v>
      </c>
      <c r="E259" s="6">
        <v>1603</v>
      </c>
      <c r="F259" s="7">
        <f>IF(E260=0,"- - -",E259/E260*100)</f>
        <v>1.7051014764072674</v>
      </c>
      <c r="G259" s="6">
        <v>49</v>
      </c>
      <c r="H259" s="7">
        <f>IF(G260=0,"- - -",G259/G260*100)</f>
        <v>3.8950715421303657</v>
      </c>
      <c r="I259" s="26">
        <f t="shared" si="15"/>
        <v>2137</v>
      </c>
      <c r="J259" s="29">
        <f>IF(I260=0,"- - -",I259/I260*100)</f>
        <v>1.6898891331509274</v>
      </c>
    </row>
    <row r="260" spans="1:12" x14ac:dyDescent="0.3">
      <c r="A260" s="161" t="s">
        <v>153</v>
      </c>
      <c r="B260" s="162"/>
      <c r="C260" s="14">
        <f>SUM(C248:C259)</f>
        <v>31188</v>
      </c>
      <c r="D260" s="15">
        <f>IF(C260=0,"- - -",C260/C260*100)</f>
        <v>100</v>
      </c>
      <c r="E260" s="16">
        <f>SUM(E248:E259)</f>
        <v>94012</v>
      </c>
      <c r="F260" s="15">
        <f>IF(E260=0,"- - -",E260/E260*100)</f>
        <v>100</v>
      </c>
      <c r="G260" s="16">
        <f>SUM(G248:G259)</f>
        <v>1258</v>
      </c>
      <c r="H260" s="15">
        <f>IF(G260=0,"- - -",G260/G260*100)</f>
        <v>100</v>
      </c>
      <c r="I260" s="22">
        <f>SUM(I248:I259)</f>
        <v>126458</v>
      </c>
      <c r="J260" s="23">
        <f>IF(I260=0,"- - -",I260/I260*100)</f>
        <v>100</v>
      </c>
    </row>
    <row r="261" spans="1:12" ht="15" thickBot="1" x14ac:dyDescent="0.35">
      <c r="A261" s="163" t="s">
        <v>611</v>
      </c>
      <c r="B261" s="164"/>
      <c r="C261" s="18">
        <f>IF($I260=0,"- - -",C260/$I260*100)</f>
        <v>24.662733872115645</v>
      </c>
      <c r="D261" s="19"/>
      <c r="E261" s="20">
        <f>IF($I260=0,"- - -",E260/$I260*100)</f>
        <v>74.342469436492749</v>
      </c>
      <c r="F261" s="19"/>
      <c r="G261" s="20">
        <f>IF($I260=0,"- - -",G260/$I260*100)</f>
        <v>0.9947966913916082</v>
      </c>
      <c r="H261" s="19"/>
      <c r="I261" s="24">
        <f>IF($I260=0,"- - -",I260/$I260*100)</f>
        <v>100</v>
      </c>
      <c r="J261" s="25"/>
    </row>
    <row r="264" spans="1:12" x14ac:dyDescent="0.3">
      <c r="A264" s="49" t="s">
        <v>306</v>
      </c>
      <c r="J264" s="48"/>
      <c r="L264" s="48"/>
    </row>
    <row r="265" spans="1:12" ht="15" thickBot="1" x14ac:dyDescent="0.35"/>
    <row r="266" spans="1:12" ht="14.4" customHeight="1" x14ac:dyDescent="0.3">
      <c r="A266" s="157" t="s">
        <v>407</v>
      </c>
      <c r="B266" s="158"/>
      <c r="C266" s="32" t="s">
        <v>323</v>
      </c>
      <c r="D266" s="33"/>
      <c r="E266" s="33" t="s">
        <v>324</v>
      </c>
      <c r="F266" s="33"/>
      <c r="G266" s="35" t="s">
        <v>153</v>
      </c>
      <c r="H266" s="36"/>
    </row>
    <row r="267" spans="1:12" ht="15" thickBot="1" x14ac:dyDescent="0.35">
      <c r="A267" s="159"/>
      <c r="B267" s="160"/>
      <c r="C267" s="37" t="s">
        <v>154</v>
      </c>
      <c r="D267" s="38" t="s">
        <v>0</v>
      </c>
      <c r="E267" s="39" t="s">
        <v>154</v>
      </c>
      <c r="F267" s="38" t="s">
        <v>0</v>
      </c>
      <c r="G267" s="41" t="s">
        <v>154</v>
      </c>
      <c r="H267" s="42" t="s">
        <v>0</v>
      </c>
    </row>
    <row r="268" spans="1:12" x14ac:dyDescent="0.3">
      <c r="A268" s="59">
        <v>0</v>
      </c>
      <c r="B268" s="62" t="s">
        <v>186</v>
      </c>
      <c r="C268" s="8">
        <v>22</v>
      </c>
      <c r="D268" s="5">
        <f>IF(C280=0,"- - -",C268/C280*100)</f>
        <v>3.6124794745484397</v>
      </c>
      <c r="E268" s="4">
        <v>584</v>
      </c>
      <c r="F268" s="5">
        <f>IF(E280=0,"- - -",E268/E280*100)</f>
        <v>0.45591874653572018</v>
      </c>
      <c r="G268" s="26">
        <f>C268+E268</f>
        <v>606</v>
      </c>
      <c r="H268" s="27">
        <f>IF(G280=0,"- - -",G268/G280*100)</f>
        <v>0.47085515376606424</v>
      </c>
    </row>
    <row r="269" spans="1:12" x14ac:dyDescent="0.3">
      <c r="A269" s="60">
        <v>1</v>
      </c>
      <c r="B269" s="62" t="s">
        <v>186</v>
      </c>
      <c r="C269" s="9">
        <v>155</v>
      </c>
      <c r="D269" s="3">
        <f>IF(C280=0,"- - -",C269/C280*100)</f>
        <v>25.451559934318556</v>
      </c>
      <c r="E269" s="2">
        <v>2110</v>
      </c>
      <c r="F269" s="3">
        <f>IF(E280=0,"- - -",E269/E280*100)</f>
        <v>1.6472406766958381</v>
      </c>
      <c r="G269" s="26">
        <f t="shared" ref="G269:G279" si="16">C269+E269</f>
        <v>2265</v>
      </c>
      <c r="H269" s="29">
        <f>IF(G280=0,"- - -",G269/G280*100)</f>
        <v>1.7598794113533589</v>
      </c>
    </row>
    <row r="270" spans="1:12" x14ac:dyDescent="0.3">
      <c r="A270" s="60">
        <v>2</v>
      </c>
      <c r="B270" s="62" t="s">
        <v>183</v>
      </c>
      <c r="C270" s="9">
        <v>170</v>
      </c>
      <c r="D270" s="3">
        <f>IF(C280=0,"- - -",C270/C280*100)</f>
        <v>27.914614121510674</v>
      </c>
      <c r="E270" s="2">
        <v>4094</v>
      </c>
      <c r="F270" s="3">
        <f>IF(E280=0,"- - -",E270/E280*100)</f>
        <v>3.1961153224610248</v>
      </c>
      <c r="G270" s="26">
        <f t="shared" si="16"/>
        <v>4264</v>
      </c>
      <c r="H270" s="29">
        <f>IF(G280=0,"- - -",G270/G280*100)</f>
        <v>3.3130798278193034</v>
      </c>
    </row>
    <row r="271" spans="1:12" x14ac:dyDescent="0.3">
      <c r="A271" s="60">
        <v>3</v>
      </c>
      <c r="B271" s="62" t="s">
        <v>183</v>
      </c>
      <c r="C271" s="9">
        <v>99</v>
      </c>
      <c r="D271" s="3">
        <f>IF(C280=0,"- - -",C271/C280*100)</f>
        <v>16.256157635467979</v>
      </c>
      <c r="E271" s="2">
        <v>17067</v>
      </c>
      <c r="F271" s="3">
        <f>IF(E280=0,"- - -",E271/E280*100)</f>
        <v>13.323913094392356</v>
      </c>
      <c r="G271" s="26">
        <f t="shared" si="16"/>
        <v>17166</v>
      </c>
      <c r="H271" s="29">
        <f>IF(G280=0,"- - -",G271/G280*100)</f>
        <v>13.337788068561482</v>
      </c>
    </row>
    <row r="272" spans="1:12" x14ac:dyDescent="0.3">
      <c r="A272" s="60">
        <v>4</v>
      </c>
      <c r="B272" s="62" t="s">
        <v>183</v>
      </c>
      <c r="C272" s="9">
        <v>54</v>
      </c>
      <c r="D272" s="3">
        <f>IF(C280=0,"- - -",C272/C280*100)</f>
        <v>8.8669950738916263</v>
      </c>
      <c r="E272" s="2">
        <v>42350</v>
      </c>
      <c r="F272" s="3">
        <f>IF(E280=0,"- - -",E272/E280*100)</f>
        <v>33.061915951691354</v>
      </c>
      <c r="G272" s="26">
        <f t="shared" si="16"/>
        <v>42404</v>
      </c>
      <c r="H272" s="29">
        <f>IF(G280=0,"- - -",G272/G280*100)</f>
        <v>32.947428944383148</v>
      </c>
    </row>
    <row r="273" spans="1:8" x14ac:dyDescent="0.3">
      <c r="A273" s="60">
        <v>5</v>
      </c>
      <c r="B273" s="62" t="s">
        <v>183</v>
      </c>
      <c r="C273" s="9">
        <v>38</v>
      </c>
      <c r="D273" s="3">
        <f>IF(C280=0,"- - -",C273/C280*100)</f>
        <v>6.2397372742200332</v>
      </c>
      <c r="E273" s="2">
        <v>33990</v>
      </c>
      <c r="F273" s="3">
        <f>IF(E280=0,"- - -",E273/E280*100)</f>
        <v>26.535407867721112</v>
      </c>
      <c r="G273" s="26">
        <f t="shared" si="16"/>
        <v>34028</v>
      </c>
      <c r="H273" s="29">
        <f>IF(G280=0,"- - -",G273/G280*100)</f>
        <v>26.43937157153735</v>
      </c>
    </row>
    <row r="274" spans="1:8" x14ac:dyDescent="0.3">
      <c r="A274" s="60">
        <v>6</v>
      </c>
      <c r="B274" s="62" t="s">
        <v>183</v>
      </c>
      <c r="C274" s="9">
        <v>17</v>
      </c>
      <c r="D274" s="3">
        <f>IF(C280=0,"- - -",C274/C280*100)</f>
        <v>2.7914614121510675</v>
      </c>
      <c r="E274" s="2">
        <v>15292</v>
      </c>
      <c r="F274" s="3">
        <f>IF(E280=0,"- - -",E274/E280*100)</f>
        <v>11.938201150726426</v>
      </c>
      <c r="G274" s="26">
        <f t="shared" si="16"/>
        <v>15309</v>
      </c>
      <c r="H274" s="29">
        <f>IF(G280=0,"- - -",G274/G280*100)</f>
        <v>11.894920047862504</v>
      </c>
    </row>
    <row r="275" spans="1:8" x14ac:dyDescent="0.3">
      <c r="A275" s="60">
        <v>7</v>
      </c>
      <c r="B275" s="62" t="s">
        <v>183</v>
      </c>
      <c r="C275" s="9">
        <v>18</v>
      </c>
      <c r="D275" s="3">
        <f>IF(C280=0,"- - -",C275/C280*100)</f>
        <v>2.9556650246305418</v>
      </c>
      <c r="E275" s="2">
        <v>6281</v>
      </c>
      <c r="F275" s="3">
        <f>IF(E280=0,"- - -",E275/E280*100)</f>
        <v>4.9034685736144832</v>
      </c>
      <c r="G275" s="26">
        <f t="shared" si="16"/>
        <v>6299</v>
      </c>
      <c r="H275" s="29">
        <f>IF(G280=0,"- - -",G275/G280*100)</f>
        <v>4.894251837578282</v>
      </c>
    </row>
    <row r="276" spans="1:8" x14ac:dyDescent="0.3">
      <c r="A276" s="60">
        <v>8</v>
      </c>
      <c r="B276" s="62" t="s">
        <v>183</v>
      </c>
      <c r="C276" s="9">
        <v>8</v>
      </c>
      <c r="D276" s="3">
        <f>IF(C280=0,"- - -",C276/C280*100)</f>
        <v>1.3136288998357963</v>
      </c>
      <c r="E276" s="2">
        <v>2240</v>
      </c>
      <c r="F276" s="3">
        <f>IF(E280=0,"- - -",E276/E280*100)</f>
        <v>1.7487294387671457</v>
      </c>
      <c r="G276" s="26">
        <f t="shared" si="16"/>
        <v>2248</v>
      </c>
      <c r="H276" s="29">
        <f>IF(G280=0,"- - -",G276/G280*100)</f>
        <v>1.7466706034094264</v>
      </c>
    </row>
    <row r="277" spans="1:8" x14ac:dyDescent="0.3">
      <c r="A277" s="60">
        <v>9</v>
      </c>
      <c r="B277" s="62" t="s">
        <v>183</v>
      </c>
      <c r="C277" s="9">
        <v>5</v>
      </c>
      <c r="D277" s="3">
        <f>IF(C280=0,"- - -",C277/C280*100)</f>
        <v>0.82101806239737274</v>
      </c>
      <c r="E277" s="2">
        <v>992</v>
      </c>
      <c r="F277" s="3">
        <f>IF(E280=0,"- - -",E277/E280*100)</f>
        <v>0.77443732288259315</v>
      </c>
      <c r="G277" s="26">
        <f t="shared" si="16"/>
        <v>997</v>
      </c>
      <c r="H277" s="29">
        <f>IF(G280=0,"- - -",G277/G280*100)</f>
        <v>0.7746577364765117</v>
      </c>
    </row>
    <row r="278" spans="1:8" x14ac:dyDescent="0.3">
      <c r="A278" s="61">
        <v>10</v>
      </c>
      <c r="B278" s="62" t="s">
        <v>183</v>
      </c>
      <c r="C278" s="10">
        <v>3</v>
      </c>
      <c r="D278" s="7">
        <f>IF(C280=0,"- - -",C278/C280*100)</f>
        <v>0.49261083743842365</v>
      </c>
      <c r="E278" s="6">
        <v>604</v>
      </c>
      <c r="F278" s="7">
        <f>IF(E280=0,"- - -",E278/E280*100)</f>
        <v>0.47153240223899823</v>
      </c>
      <c r="G278" s="26">
        <f t="shared" si="16"/>
        <v>607</v>
      </c>
      <c r="H278" s="29">
        <f>IF(G280=0,"- - -",G278/G280*100)</f>
        <v>0.47163214246864849</v>
      </c>
    </row>
    <row r="279" spans="1:8" ht="15" thickBot="1" x14ac:dyDescent="0.35">
      <c r="A279" s="61" t="s">
        <v>12</v>
      </c>
      <c r="B279" s="62" t="s">
        <v>183</v>
      </c>
      <c r="C279" s="10">
        <v>20</v>
      </c>
      <c r="D279" s="7">
        <f>IF(C280=0,"- - -",C279/C280*100)</f>
        <v>3.284072249589491</v>
      </c>
      <c r="E279" s="6">
        <v>2489</v>
      </c>
      <c r="F279" s="7">
        <f>IF(E280=0,"- - -",E279/E280*100)</f>
        <v>1.943119452272958</v>
      </c>
      <c r="G279" s="26">
        <f t="shared" si="16"/>
        <v>2509</v>
      </c>
      <c r="H279" s="29">
        <f>IF(G280=0,"- - -",G279/G280*100)</f>
        <v>1.9494646547839194</v>
      </c>
    </row>
    <row r="280" spans="1:8" x14ac:dyDescent="0.3">
      <c r="A280" s="161" t="s">
        <v>153</v>
      </c>
      <c r="B280" s="162"/>
      <c r="C280" s="14">
        <f>SUM(C268:C279)</f>
        <v>609</v>
      </c>
      <c r="D280" s="15">
        <f>IF(C280=0,"- - -",C280/C280*100)</f>
        <v>100</v>
      </c>
      <c r="E280" s="16">
        <f>SUM(E268:E279)</f>
        <v>128093</v>
      </c>
      <c r="F280" s="15">
        <f>IF(E280=0,"- - -",E280/E280*100)</f>
        <v>100</v>
      </c>
      <c r="G280" s="22">
        <f>SUM(G268:G279)</f>
        <v>128702</v>
      </c>
      <c r="H280" s="23">
        <f>IF(G280=0,"- - -",G280/G280*100)</f>
        <v>100</v>
      </c>
    </row>
    <row r="281" spans="1:8" ht="15" thickBot="1" x14ac:dyDescent="0.35">
      <c r="A281" s="163" t="s">
        <v>322</v>
      </c>
      <c r="B281" s="164"/>
      <c r="C281" s="18">
        <f>IF($G280=0,"- - -",C280/$G280*100)</f>
        <v>0.47318611987381703</v>
      </c>
      <c r="D281" s="19"/>
      <c r="E281" s="20">
        <f>IF($G280=0,"- - -",E280/$G280*100)</f>
        <v>99.526813880126184</v>
      </c>
      <c r="F281" s="19"/>
      <c r="G281" s="24">
        <f>IF($G280=0,"- - -",G280/$G280*100)</f>
        <v>100</v>
      </c>
      <c r="H281" s="25"/>
    </row>
  </sheetData>
  <sheetProtection sheet="1" objects="1" scenarios="1"/>
  <mergeCells count="51">
    <mergeCell ref="A200:B200"/>
    <mergeCell ref="A201:B201"/>
    <mergeCell ref="A206:B207"/>
    <mergeCell ref="A220:B220"/>
    <mergeCell ref="A80:B80"/>
    <mergeCell ref="A81:B81"/>
    <mergeCell ref="A86:B87"/>
    <mergeCell ref="A146:B147"/>
    <mergeCell ref="A122:E122"/>
    <mergeCell ref="A101:B101"/>
    <mergeCell ref="A281:B281"/>
    <mergeCell ref="A226:B227"/>
    <mergeCell ref="A240:B240"/>
    <mergeCell ref="A241:B241"/>
    <mergeCell ref="A246:B247"/>
    <mergeCell ref="A260:B260"/>
    <mergeCell ref="A261:B261"/>
    <mergeCell ref="A221:B221"/>
    <mergeCell ref="A181:B181"/>
    <mergeCell ref="A42:E42"/>
    <mergeCell ref="A100:B100"/>
    <mergeCell ref="A280:B280"/>
    <mergeCell ref="A202:F202"/>
    <mergeCell ref="A162:F162"/>
    <mergeCell ref="A266:B267"/>
    <mergeCell ref="A126:B127"/>
    <mergeCell ref="A140:B140"/>
    <mergeCell ref="A141:B141"/>
    <mergeCell ref="A160:B160"/>
    <mergeCell ref="A161:B161"/>
    <mergeCell ref="A166:B167"/>
    <mergeCell ref="A180:B180"/>
    <mergeCell ref="A186:B187"/>
    <mergeCell ref="A66:B67"/>
    <mergeCell ref="A62:F62"/>
    <mergeCell ref="A106:B107"/>
    <mergeCell ref="A120:B120"/>
    <mergeCell ref="A121:B121"/>
    <mergeCell ref="AA61:AB61"/>
    <mergeCell ref="A1:B1"/>
    <mergeCell ref="A20:B20"/>
    <mergeCell ref="A21:B21"/>
    <mergeCell ref="A26:B27"/>
    <mergeCell ref="A40:B40"/>
    <mergeCell ref="A41:B41"/>
    <mergeCell ref="A46:B47"/>
    <mergeCell ref="A60:B60"/>
    <mergeCell ref="A61:B61"/>
    <mergeCell ref="Y61:Z61"/>
    <mergeCell ref="K1:P1"/>
    <mergeCell ref="A6:B7"/>
  </mergeCells>
  <hyperlinks>
    <hyperlink ref="A1:B1" location="Index!B5" display="Index (klikken)"/>
    <hyperlink ref="K1" location="'GR enkelvoudig'!J57" display="Grafiek: verdeling van de verblijfsduur van de moeder"/>
    <hyperlink ref="K1:N1" location="'GR enkelvoudig'!B31" display="Grafiek: verdeling van de verblijfsduur van de moeder"/>
    <hyperlink ref="A122:D122" location="'GR Geboortegewicht'!B4" display="Grafiek: Geboortegewicht per nationaliteit van de moeder"/>
    <hyperlink ref="A162:C162" location="'GR Siblings'!B4" display="Grafiek: Siblings over nationaliteit van de moeder"/>
    <hyperlink ref="A162:D162" location="'GR Siblings'!B4" display="Grafiek: Siblings over nationaliteit van de moeder"/>
    <hyperlink ref="A202:D202" location="'GR Bevallingswijze'!B4" display="Grafiek: Bevallingswijze over nationaliteit van de moeder"/>
    <hyperlink ref="A42" location="'GR Province H'!B4" display="Graphique: durée de séjour de la mère par province de l'hôpital"/>
    <hyperlink ref="A122:E122" location="'GR Poids de naissance'!B4" display="Graphique: poids de naissance et nationalité de la mère"/>
    <hyperlink ref="A202:E202" location="'GR Mode d''accouchement'!B4" display="Graphique : mode d'accouchement selon la nationalité de la mère"/>
    <hyperlink ref="A162:E162" location="'GR Grossesse multiple'!B4" display="Graphique: grossesse multiple selon la nationalité de la mère"/>
    <hyperlink ref="A42:E42" location="'GR Province H'!B4" display="Graphique : durée de séjour de la mère par province de l'hôpital"/>
    <hyperlink ref="A62" location="'GR Nationalité'!B4" display="Graphique : durée de séjour de la mère et nationalité de la mère"/>
    <hyperlink ref="A62:E62" location="'GR Nationalité'!B4" display="Graphique : durée de séjour de la mèrepar nationalité de la mère"/>
    <hyperlink ref="A202:F202" location="'GR Mode d''accouchement'!B4" display="Graphique : mode d'accouchement selon la nationalité de la mère"/>
    <hyperlink ref="A62:F62" location="'GR Nationalité'!B4" display="Graphique : durée de séjour de la mèrepar nationalité de la mère"/>
    <hyperlink ref="A162:F162" location="'GR Grossesse multiple'!B4" display="Graphique : grossesse multiple selon la durée de séjour de la mère"/>
    <hyperlink ref="K1:P1" location="'GR simples'!B31" display="Graphique : distribution des accouchements par durée de séjour de la mère"/>
  </hyperlinks>
  <pageMargins left="0.70866141732283472" right="0.70866141732283472" top="0.74803149606299213" bottom="0.74803149606299213" header="0.31496062992125984" footer="0.31496062992125984"/>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dimension ref="A1:AF239"/>
  <sheetViews>
    <sheetView showGridLines="0" zoomScale="90" zoomScaleNormal="90" workbookViewId="0">
      <pane ySplit="2" topLeftCell="A3" activePane="bottomLeft" state="frozen"/>
      <selection pane="bottomLeft" activeCell="A3" sqref="A3"/>
    </sheetView>
  </sheetViews>
  <sheetFormatPr baseColWidth="10" defaultRowHeight="14.4" x14ac:dyDescent="0.3"/>
  <cols>
    <col min="1" max="1" width="9.109375" customWidth="1"/>
    <col min="2" max="2" width="13.88671875" customWidth="1"/>
    <col min="3" max="52" width="9.77734375" customWidth="1"/>
  </cols>
  <sheetData>
    <row r="1" spans="1:18" ht="18" x14ac:dyDescent="0.35">
      <c r="A1" s="167" t="s">
        <v>114</v>
      </c>
      <c r="B1" s="167"/>
      <c r="C1" s="56" t="s">
        <v>408</v>
      </c>
      <c r="D1" s="57"/>
      <c r="E1" s="57"/>
      <c r="F1" s="57"/>
      <c r="G1" s="57"/>
      <c r="H1" s="58"/>
      <c r="I1" s="58"/>
      <c r="J1" s="117"/>
      <c r="L1" s="154" t="s">
        <v>600</v>
      </c>
      <c r="M1" s="154"/>
      <c r="N1" s="154"/>
      <c r="O1" s="154"/>
      <c r="P1" s="154"/>
      <c r="Q1" s="154"/>
      <c r="R1" s="138"/>
    </row>
    <row r="2" spans="1:18" ht="14.4" customHeight="1" x14ac:dyDescent="0.3"/>
    <row r="3" spans="1:18" x14ac:dyDescent="0.3">
      <c r="C3" s="64"/>
    </row>
    <row r="4" spans="1:18" x14ac:dyDescent="0.3">
      <c r="A4" s="1" t="s">
        <v>368</v>
      </c>
      <c r="J4" s="48"/>
      <c r="L4" s="48"/>
    </row>
    <row r="5" spans="1:18" ht="15" thickBot="1" x14ac:dyDescent="0.35"/>
    <row r="6" spans="1:18" x14ac:dyDescent="0.3">
      <c r="A6" s="172" t="s">
        <v>191</v>
      </c>
      <c r="B6" s="173"/>
      <c r="C6" s="32" t="s">
        <v>377</v>
      </c>
      <c r="D6" s="33"/>
      <c r="E6" s="33" t="s">
        <v>378</v>
      </c>
      <c r="F6" s="33"/>
      <c r="G6" s="33" t="s">
        <v>379</v>
      </c>
      <c r="H6" s="33"/>
      <c r="I6" s="35" t="s">
        <v>153</v>
      </c>
      <c r="J6" s="36"/>
    </row>
    <row r="7" spans="1:18" ht="15" thickBot="1" x14ac:dyDescent="0.35">
      <c r="A7" s="174"/>
      <c r="B7" s="175"/>
      <c r="C7" s="37" t="s">
        <v>154</v>
      </c>
      <c r="D7" s="38" t="s">
        <v>0</v>
      </c>
      <c r="E7" s="39" t="s">
        <v>154</v>
      </c>
      <c r="F7" s="38" t="s">
        <v>0</v>
      </c>
      <c r="G7" s="39" t="s">
        <v>154</v>
      </c>
      <c r="H7" s="38" t="s">
        <v>0</v>
      </c>
      <c r="I7" s="41" t="s">
        <v>154</v>
      </c>
      <c r="J7" s="42" t="s">
        <v>0</v>
      </c>
    </row>
    <row r="8" spans="1:18" x14ac:dyDescent="0.3">
      <c r="A8" s="59" t="s">
        <v>13</v>
      </c>
      <c r="B8" s="62" t="s">
        <v>203</v>
      </c>
      <c r="C8" s="8">
        <v>12</v>
      </c>
      <c r="D8" s="5">
        <f>IF(C17=0,"- - -",C8/C17*100)</f>
        <v>1.8381226640524478E-2</v>
      </c>
      <c r="E8" s="4">
        <v>2</v>
      </c>
      <c r="F8" s="5">
        <f>IF(E17=0,"- - -",E8/E17*100)</f>
        <v>7.9497575323952616E-3</v>
      </c>
      <c r="G8" s="4">
        <v>29</v>
      </c>
      <c r="H8" s="5">
        <f>IF(G17=0,"- - -",G8/G17*100)</f>
        <v>8.0519768991559312E-2</v>
      </c>
      <c r="I8" s="26">
        <f>C8+E8+G8</f>
        <v>43</v>
      </c>
      <c r="J8" s="27">
        <f>IF(I17=0,"- - -",I8/I17*100)</f>
        <v>3.4003384522924611E-2</v>
      </c>
    </row>
    <row r="9" spans="1:18" x14ac:dyDescent="0.3">
      <c r="A9" s="60" t="s">
        <v>14</v>
      </c>
      <c r="B9" s="62" t="s">
        <v>203</v>
      </c>
      <c r="C9" s="9">
        <v>265</v>
      </c>
      <c r="D9" s="3">
        <f>IF(C17=0,"- - -",C9/C17*100)</f>
        <v>0.40591875497824892</v>
      </c>
      <c r="E9" s="2">
        <v>112</v>
      </c>
      <c r="F9" s="3">
        <f>IF(E17=0,"- - -",E9/E17*100)</f>
        <v>0.4451864218141347</v>
      </c>
      <c r="G9" s="2">
        <v>148</v>
      </c>
      <c r="H9" s="3">
        <f>IF(G17=0,"- - -",G9/G17*100)</f>
        <v>0.41092847623278539</v>
      </c>
      <c r="I9" s="26">
        <f t="shared" ref="I9:I16" si="0">C9+E9+G9</f>
        <v>525</v>
      </c>
      <c r="J9" s="29">
        <f>IF(I17=0,"- - -",I9/I17*100)</f>
        <v>0.41515760173338179</v>
      </c>
    </row>
    <row r="10" spans="1:18" x14ac:dyDescent="0.3">
      <c r="A10" s="60" t="s">
        <v>15</v>
      </c>
      <c r="B10" s="62" t="s">
        <v>203</v>
      </c>
      <c r="C10" s="9">
        <v>673</v>
      </c>
      <c r="D10" s="3">
        <f>IF(C17=0,"- - -",C10/C17*100)</f>
        <v>1.0308804607560811</v>
      </c>
      <c r="E10" s="2">
        <v>297</v>
      </c>
      <c r="F10" s="3">
        <f>IF(E17=0,"- - -",E10/E17*100)</f>
        <v>1.1805389935606965</v>
      </c>
      <c r="G10" s="2">
        <v>338</v>
      </c>
      <c r="H10" s="3">
        <f>IF(G17=0,"- - -",G10/G17*100)</f>
        <v>0.93847179031541528</v>
      </c>
      <c r="I10" s="26">
        <f t="shared" si="0"/>
        <v>1308</v>
      </c>
      <c r="J10" s="29">
        <f>IF(I17=0,"- - -",I10/I17*100)</f>
        <v>1.0343355106043113</v>
      </c>
    </row>
    <row r="11" spans="1:18" x14ac:dyDescent="0.3">
      <c r="A11" s="60" t="s">
        <v>16</v>
      </c>
      <c r="B11" s="62" t="s">
        <v>203</v>
      </c>
      <c r="C11" s="9">
        <v>8197</v>
      </c>
      <c r="D11" s="3">
        <f>IF(C17=0,"- - -",C11/C17*100)</f>
        <v>12.555909564364928</v>
      </c>
      <c r="E11" s="2">
        <v>3555</v>
      </c>
      <c r="F11" s="3">
        <f>IF(E17=0,"- - -",E11/E17*100)</f>
        <v>14.130694013832578</v>
      </c>
      <c r="G11" s="2">
        <v>5035</v>
      </c>
      <c r="H11" s="3">
        <f>IF(G17=0,"- - -",G11/G17*100)</f>
        <v>13.979897823189694</v>
      </c>
      <c r="I11" s="26">
        <f t="shared" si="0"/>
        <v>16787</v>
      </c>
      <c r="J11" s="29">
        <f>IF(I17=0,"- - -",I11/I17*100)</f>
        <v>13.274763162472917</v>
      </c>
    </row>
    <row r="12" spans="1:18" x14ac:dyDescent="0.3">
      <c r="A12" s="60" t="s">
        <v>17</v>
      </c>
      <c r="B12" s="62" t="s">
        <v>203</v>
      </c>
      <c r="C12" s="9">
        <v>48402</v>
      </c>
      <c r="D12" s="3">
        <f>IF(C17=0,"- - -",C12/C17*100)</f>
        <v>74.140677654555475</v>
      </c>
      <c r="E12" s="2">
        <v>17601</v>
      </c>
      <c r="F12" s="3">
        <f>IF(E17=0,"- - -",E12/E17*100)</f>
        <v>69.961841163844511</v>
      </c>
      <c r="G12" s="2">
        <v>27199</v>
      </c>
      <c r="H12" s="3">
        <f>IF(G17=0,"- - -",G12/G17*100)</f>
        <v>75.519213682807646</v>
      </c>
      <c r="I12" s="26">
        <f t="shared" si="0"/>
        <v>93202</v>
      </c>
      <c r="J12" s="29">
        <f>IF(I17=0,"- - -",I12/I17*100)</f>
        <v>73.701940565246957</v>
      </c>
    </row>
    <row r="13" spans="1:18" x14ac:dyDescent="0.3">
      <c r="A13" s="60" t="s">
        <v>18</v>
      </c>
      <c r="B13" s="62" t="s">
        <v>203</v>
      </c>
      <c r="C13" s="9">
        <v>7723</v>
      </c>
      <c r="D13" s="3">
        <f>IF(C17=0,"- - -",C13/C17*100)</f>
        <v>11.829851112064212</v>
      </c>
      <c r="E13" s="2">
        <v>3586</v>
      </c>
      <c r="F13" s="3">
        <f>IF(E17=0,"- - -",E13/E17*100)</f>
        <v>14.253915255584705</v>
      </c>
      <c r="G13" s="2">
        <v>3156</v>
      </c>
      <c r="H13" s="3">
        <f>IF(G17=0,"- - -",G13/G17*100)</f>
        <v>8.7627721012883164</v>
      </c>
      <c r="I13" s="26">
        <f t="shared" si="0"/>
        <v>14465</v>
      </c>
      <c r="J13" s="29">
        <f>IF(I17=0,"- - -",I13/I17*100)</f>
        <v>11.438580398234988</v>
      </c>
    </row>
    <row r="14" spans="1:18" x14ac:dyDescent="0.3">
      <c r="A14" s="60" t="s">
        <v>19</v>
      </c>
      <c r="B14" s="62" t="s">
        <v>203</v>
      </c>
      <c r="C14" s="9">
        <v>4</v>
      </c>
      <c r="D14" s="3">
        <f>IF(C17=0,"- - -",C14/C17*100)</f>
        <v>6.1270755468414932E-3</v>
      </c>
      <c r="E14" s="2">
        <v>1</v>
      </c>
      <c r="F14" s="3">
        <f>IF(E17=0,"- - -",E14/E17*100)</f>
        <v>3.9748787661976308E-3</v>
      </c>
      <c r="G14" s="2">
        <v>5</v>
      </c>
      <c r="H14" s="3">
        <f>IF(G17=0,"- - -",G14/G17*100)</f>
        <v>1.3882718791648156E-2</v>
      </c>
      <c r="I14" s="26">
        <f t="shared" si="0"/>
        <v>10</v>
      </c>
      <c r="J14" s="29">
        <f>IF(I17=0,"- - -",I14/I17*100)</f>
        <v>7.9077638425406067E-3</v>
      </c>
    </row>
    <row r="15" spans="1:18" x14ac:dyDescent="0.3">
      <c r="A15" s="60" t="s">
        <v>20</v>
      </c>
      <c r="B15" s="62" t="s">
        <v>203</v>
      </c>
      <c r="C15" s="9">
        <v>4</v>
      </c>
      <c r="D15" s="3">
        <f>IF(C17=0,"- - -",C15/C17*100)</f>
        <v>6.1270755468414932E-3</v>
      </c>
      <c r="E15" s="2">
        <v>0</v>
      </c>
      <c r="F15" s="3">
        <f>IF(E17=0,"- - -",E15/E17*100)</f>
        <v>0</v>
      </c>
      <c r="G15" s="2">
        <v>2</v>
      </c>
      <c r="H15" s="3">
        <f>IF(G17=0,"- - -",G15/G17*100)</f>
        <v>5.5530875166592622E-3</v>
      </c>
      <c r="I15" s="26">
        <f t="shared" si="0"/>
        <v>6</v>
      </c>
      <c r="J15" s="29">
        <f>IF(I17=0,"- - -",I15/I17*100)</f>
        <v>4.7446583055243642E-3</v>
      </c>
    </row>
    <row r="16" spans="1:18" ht="15.6" customHeight="1" thickBot="1" x14ac:dyDescent="0.35">
      <c r="A16" s="66" t="s">
        <v>262</v>
      </c>
      <c r="B16" s="62"/>
      <c r="C16" s="9">
        <v>4</v>
      </c>
      <c r="D16" s="3">
        <f>IF(C17=0,"- - -",C16/C17*100)</f>
        <v>6.1270755468414932E-3</v>
      </c>
      <c r="E16" s="2">
        <v>4</v>
      </c>
      <c r="F16" s="3">
        <f>IF(E17=0,"- - -",E16/E17*100)</f>
        <v>1.5899515064790523E-2</v>
      </c>
      <c r="G16" s="2">
        <v>104</v>
      </c>
      <c r="H16" s="3">
        <f>IF(G17=0,"- - -",G16/G17*100)</f>
        <v>0.28876055086628166</v>
      </c>
      <c r="I16" s="26">
        <f t="shared" si="0"/>
        <v>112</v>
      </c>
      <c r="J16" s="29">
        <f>IF(I17=0,"- - -",I16/I17*100)</f>
        <v>8.85669550364548E-2</v>
      </c>
    </row>
    <row r="17" spans="1:26" x14ac:dyDescent="0.3">
      <c r="A17" s="161" t="s">
        <v>153</v>
      </c>
      <c r="B17" s="162"/>
      <c r="C17" s="14">
        <f>SUM(C8:C16)</f>
        <v>65284</v>
      </c>
      <c r="D17" s="15">
        <f>IF(C17=0,"- - -",C17/C17*100)</f>
        <v>100</v>
      </c>
      <c r="E17" s="16">
        <f>SUM(E8:E16)</f>
        <v>25158</v>
      </c>
      <c r="F17" s="15">
        <f>IF(E17=0,"- - -",E17/E17*100)</f>
        <v>100</v>
      </c>
      <c r="G17" s="16">
        <f>SUM(G8:G16)</f>
        <v>36016</v>
      </c>
      <c r="H17" s="15">
        <f>IF(G17=0,"- - -",G17/G17*100)</f>
        <v>100</v>
      </c>
      <c r="I17" s="22">
        <f>SUM(I8:I16)</f>
        <v>126458</v>
      </c>
      <c r="J17" s="23">
        <f>IF(I17=0,"- - -",I17/I17*100)</f>
        <v>100</v>
      </c>
    </row>
    <row r="18" spans="1:26" ht="15" thickBot="1" x14ac:dyDescent="0.35">
      <c r="A18" s="163" t="s">
        <v>376</v>
      </c>
      <c r="B18" s="164"/>
      <c r="C18" s="18">
        <f>IF($I17=0,"- - -",C17/$I17*100)</f>
        <v>51.625045469642096</v>
      </c>
      <c r="D18" s="19"/>
      <c r="E18" s="20">
        <f>IF($I17=0,"- - -",E17/$I17*100)</f>
        <v>19.894352275063657</v>
      </c>
      <c r="F18" s="19"/>
      <c r="G18" s="20">
        <f>IF($I17=0,"- - -",G17/$I17*100)</f>
        <v>28.480602255294247</v>
      </c>
      <c r="H18" s="19"/>
      <c r="I18" s="24">
        <f>IF($I17=0,"- - -",I17/$I17*100)</f>
        <v>100</v>
      </c>
      <c r="J18" s="25"/>
    </row>
    <row r="21" spans="1:26" x14ac:dyDescent="0.3">
      <c r="A21" s="1" t="s">
        <v>192</v>
      </c>
      <c r="J21" s="48"/>
      <c r="L21" s="48"/>
    </row>
    <row r="22" spans="1:26" ht="15" thickBot="1" x14ac:dyDescent="0.35"/>
    <row r="23" spans="1:26" ht="14.4" customHeight="1" x14ac:dyDescent="0.3">
      <c r="A23" s="172" t="s">
        <v>191</v>
      </c>
      <c r="B23" s="173"/>
      <c r="C23" s="32" t="s">
        <v>155</v>
      </c>
      <c r="D23" s="33"/>
      <c r="E23" s="33" t="s">
        <v>156</v>
      </c>
      <c r="F23" s="33"/>
      <c r="G23" s="33" t="s">
        <v>157</v>
      </c>
      <c r="H23" s="33"/>
      <c r="I23" s="33" t="s">
        <v>158</v>
      </c>
      <c r="J23" s="33"/>
      <c r="K23" s="33" t="s">
        <v>159</v>
      </c>
      <c r="L23" s="33"/>
      <c r="M23" s="33" t="s">
        <v>378</v>
      </c>
      <c r="N23" s="33"/>
      <c r="O23" s="33" t="s">
        <v>161</v>
      </c>
      <c r="P23" s="33"/>
      <c r="Q23" s="33" t="s">
        <v>162</v>
      </c>
      <c r="R23" s="33"/>
      <c r="S23" s="33" t="s">
        <v>163</v>
      </c>
      <c r="T23" s="33"/>
      <c r="U23" s="33" t="s">
        <v>164</v>
      </c>
      <c r="V23" s="33"/>
      <c r="W23" s="33" t="s">
        <v>138</v>
      </c>
      <c r="X23" s="33"/>
      <c r="Y23" s="35" t="s">
        <v>153</v>
      </c>
      <c r="Z23" s="36"/>
    </row>
    <row r="24" spans="1:26" ht="15" thickBot="1" x14ac:dyDescent="0.35">
      <c r="A24" s="174"/>
      <c r="B24" s="175"/>
      <c r="C24" s="37" t="s">
        <v>154</v>
      </c>
      <c r="D24" s="38" t="s">
        <v>0</v>
      </c>
      <c r="E24" s="39" t="s">
        <v>154</v>
      </c>
      <c r="F24" s="38" t="s">
        <v>0</v>
      </c>
      <c r="G24" s="39" t="s">
        <v>154</v>
      </c>
      <c r="H24" s="38" t="s">
        <v>0</v>
      </c>
      <c r="I24" s="37" t="s">
        <v>154</v>
      </c>
      <c r="J24" s="38" t="s">
        <v>0</v>
      </c>
      <c r="K24" s="37" t="s">
        <v>154</v>
      </c>
      <c r="L24" s="38" t="s">
        <v>0</v>
      </c>
      <c r="M24" s="37" t="s">
        <v>154</v>
      </c>
      <c r="N24" s="38" t="s">
        <v>0</v>
      </c>
      <c r="O24" s="37" t="s">
        <v>154</v>
      </c>
      <c r="P24" s="38" t="s">
        <v>0</v>
      </c>
      <c r="Q24" s="37" t="s">
        <v>154</v>
      </c>
      <c r="R24" s="38" t="s">
        <v>0</v>
      </c>
      <c r="S24" s="37" t="s">
        <v>154</v>
      </c>
      <c r="T24" s="38" t="s">
        <v>0</v>
      </c>
      <c r="U24" s="37" t="s">
        <v>154</v>
      </c>
      <c r="V24" s="38" t="s">
        <v>0</v>
      </c>
      <c r="W24" s="37" t="s">
        <v>154</v>
      </c>
      <c r="X24" s="38" t="s">
        <v>0</v>
      </c>
      <c r="Y24" s="41" t="s">
        <v>154</v>
      </c>
      <c r="Z24" s="42" t="s">
        <v>0</v>
      </c>
    </row>
    <row r="25" spans="1:26" x14ac:dyDescent="0.3">
      <c r="A25" s="59" t="s">
        <v>13</v>
      </c>
      <c r="B25" s="62" t="s">
        <v>203</v>
      </c>
      <c r="C25" s="8">
        <v>1</v>
      </c>
      <c r="D25" s="5">
        <f>IF(C34=0,"- - -",C25/C34*100)</f>
        <v>8.4402430790006758E-3</v>
      </c>
      <c r="E25" s="4">
        <v>3</v>
      </c>
      <c r="F25" s="5">
        <f>IF(E34=0,"- - -",E25/E34*100)</f>
        <v>1.8528812303131369E-2</v>
      </c>
      <c r="G25" s="4">
        <v>3</v>
      </c>
      <c r="H25" s="5">
        <f>IF(G34=0,"- - -",G25/G34*100)</f>
        <v>1.3360648436804132E-2</v>
      </c>
      <c r="I25" s="4">
        <v>4</v>
      </c>
      <c r="J25" s="5">
        <f>IF(I34=0,"- - -",I25/I34*100)</f>
        <v>4.7681487662415062E-2</v>
      </c>
      <c r="K25" s="4">
        <v>1</v>
      </c>
      <c r="L25" s="5">
        <f>IF(K34=0,"- - -",K25/K34*100)</f>
        <v>1.5620118712902217E-2</v>
      </c>
      <c r="M25" s="4">
        <v>2</v>
      </c>
      <c r="N25" s="5">
        <f>IF(M34=0,"- - -",M25/M34*100)</f>
        <v>7.9497575323952616E-3</v>
      </c>
      <c r="O25" s="4">
        <v>3</v>
      </c>
      <c r="P25" s="5">
        <f>IF(O34=0,"- - -",O25/O34*100)</f>
        <v>2.1232925189326915E-2</v>
      </c>
      <c r="Q25" s="4">
        <v>0</v>
      </c>
      <c r="R25" s="5">
        <f>IF(Q34=0,"- - -",Q25/Q34*100)</f>
        <v>0</v>
      </c>
      <c r="S25" s="4">
        <v>0</v>
      </c>
      <c r="T25" s="5">
        <f>IF(S34=0,"- - -",S25/S34*100)</f>
        <v>0</v>
      </c>
      <c r="U25" s="4">
        <v>26</v>
      </c>
      <c r="V25" s="5">
        <f>IF(U34=0,"- - -",U25/U34*100)</f>
        <v>0.52451079281823687</v>
      </c>
      <c r="W25" s="4">
        <v>0</v>
      </c>
      <c r="X25" s="5">
        <f>IF(W34=0,"- - -",W25/W34*100)</f>
        <v>0</v>
      </c>
      <c r="Y25" s="26">
        <f>C25+E25+G25+I25+K25+M25+O25+Q25+S25+U25+W25</f>
        <v>43</v>
      </c>
      <c r="Z25" s="27">
        <f>IF(Y34=0,"- - -",Y25/Y34*100)</f>
        <v>3.4003384522924611E-2</v>
      </c>
    </row>
    <row r="26" spans="1:26" x14ac:dyDescent="0.3">
      <c r="A26" s="60" t="s">
        <v>14</v>
      </c>
      <c r="B26" s="62" t="s">
        <v>203</v>
      </c>
      <c r="C26" s="9">
        <v>43</v>
      </c>
      <c r="D26" s="3">
        <f>IF(C34=0,"- - -",C26/C34*100)</f>
        <v>0.36293045239702904</v>
      </c>
      <c r="E26" s="2">
        <v>56</v>
      </c>
      <c r="F26" s="3">
        <f>IF(E34=0,"- - -",E26/E34*100)</f>
        <v>0.34587116299178555</v>
      </c>
      <c r="G26" s="2">
        <v>85</v>
      </c>
      <c r="H26" s="3">
        <f>IF(G34=0,"- - -",G26/G34*100)</f>
        <v>0.37855170570945046</v>
      </c>
      <c r="I26" s="2">
        <v>33</v>
      </c>
      <c r="J26" s="3">
        <f>IF(I34=0,"- - -",I26/I34*100)</f>
        <v>0.3933722732149243</v>
      </c>
      <c r="K26" s="2">
        <v>48</v>
      </c>
      <c r="L26" s="3">
        <f>IF(K34=0,"- - -",K26/K34*100)</f>
        <v>0.7497656982193065</v>
      </c>
      <c r="M26" s="2">
        <v>112</v>
      </c>
      <c r="N26" s="3">
        <f>IF(M34=0,"- - -",M26/M34*100)</f>
        <v>0.4451864218141347</v>
      </c>
      <c r="O26" s="2">
        <v>53</v>
      </c>
      <c r="P26" s="3">
        <f>IF(O34=0,"- - -",O26/O34*100)</f>
        <v>0.37511501167810885</v>
      </c>
      <c r="Q26" s="2">
        <v>3</v>
      </c>
      <c r="R26" s="3">
        <f>IF(Q34=0,"- - -",Q26/Q34*100)</f>
        <v>0.17152658662092624</v>
      </c>
      <c r="S26" s="2">
        <v>73</v>
      </c>
      <c r="T26" s="3">
        <f>IF(S34=0,"- - -",S26/S34*100)</f>
        <v>0.5938821998047511</v>
      </c>
      <c r="U26" s="2">
        <v>13</v>
      </c>
      <c r="V26" s="3">
        <f>IF(U34=0,"- - -",U26/U34*100)</f>
        <v>0.26225539640911844</v>
      </c>
      <c r="W26" s="2">
        <v>6</v>
      </c>
      <c r="X26" s="3">
        <f>IF(W34=0,"- - -",W26/W34*100)</f>
        <v>0.20768431983385255</v>
      </c>
      <c r="Y26" s="26">
        <f t="shared" ref="Y26:Y33" si="1">C26+E26+G26+I26+K26+M26+O26+Q26+S26+U26+W26</f>
        <v>525</v>
      </c>
      <c r="Z26" s="29">
        <f>IF(Y34=0,"- - -",Y26/Y34*100)</f>
        <v>0.41515760173338179</v>
      </c>
    </row>
    <row r="27" spans="1:26" x14ac:dyDescent="0.3">
      <c r="A27" s="60" t="s">
        <v>15</v>
      </c>
      <c r="B27" s="62" t="s">
        <v>203</v>
      </c>
      <c r="C27" s="9">
        <v>126</v>
      </c>
      <c r="D27" s="3">
        <f>IF(C34=0,"- - -",C27/C34*100)</f>
        <v>1.0634706279540851</v>
      </c>
      <c r="E27" s="2">
        <v>129</v>
      </c>
      <c r="F27" s="3">
        <f>IF(E34=0,"- - -",E27/E34*100)</f>
        <v>0.79673892903464882</v>
      </c>
      <c r="G27" s="2">
        <v>212</v>
      </c>
      <c r="H27" s="3">
        <f>IF(G34=0,"- - -",G27/G34*100)</f>
        <v>0.94415248953415876</v>
      </c>
      <c r="I27" s="2">
        <v>78</v>
      </c>
      <c r="J27" s="3">
        <f>IF(I34=0,"- - -",I27/I34*100)</f>
        <v>0.92978900941709375</v>
      </c>
      <c r="K27" s="2">
        <v>128</v>
      </c>
      <c r="L27" s="3">
        <f>IF(K34=0,"- - -",K27/K34*100)</f>
        <v>1.9993751952514838</v>
      </c>
      <c r="M27" s="2">
        <v>297</v>
      </c>
      <c r="N27" s="3">
        <f>IF(M34=0,"- - -",M27/M34*100)</f>
        <v>1.1805389935606965</v>
      </c>
      <c r="O27" s="2">
        <v>120</v>
      </c>
      <c r="P27" s="3">
        <f>IF(O34=0,"- - -",O27/O34*100)</f>
        <v>0.84931700757307671</v>
      </c>
      <c r="Q27" s="2">
        <v>4</v>
      </c>
      <c r="R27" s="3">
        <f>IF(Q34=0,"- - -",Q27/Q34*100)</f>
        <v>0.22870211549456831</v>
      </c>
      <c r="S27" s="2">
        <v>151</v>
      </c>
      <c r="T27" s="3">
        <f>IF(S34=0,"- - -",S27/S34*100)</f>
        <v>1.2284412626098276</v>
      </c>
      <c r="U27" s="2">
        <v>56</v>
      </c>
      <c r="V27" s="3">
        <f>IF(U34=0,"- - -",U27/U34*100)</f>
        <v>1.1297155537623564</v>
      </c>
      <c r="W27" s="2">
        <v>7</v>
      </c>
      <c r="X27" s="3">
        <f>IF(W34=0,"- - -",W27/W34*100)</f>
        <v>0.24229837313949465</v>
      </c>
      <c r="Y27" s="26">
        <f t="shared" si="1"/>
        <v>1308</v>
      </c>
      <c r="Z27" s="29">
        <f>IF(Y34=0,"- - -",Y27/Y34*100)</f>
        <v>1.0343355106043113</v>
      </c>
    </row>
    <row r="28" spans="1:26" x14ac:dyDescent="0.3">
      <c r="A28" s="60" t="s">
        <v>16</v>
      </c>
      <c r="B28" s="62" t="s">
        <v>203</v>
      </c>
      <c r="C28" s="9">
        <v>1472</v>
      </c>
      <c r="D28" s="3">
        <f>IF(C34=0,"- - -",C28/C34*100)</f>
        <v>12.424037812288994</v>
      </c>
      <c r="E28" s="2">
        <v>2084</v>
      </c>
      <c r="F28" s="3">
        <f>IF(E34=0,"- - -",E28/E34*100)</f>
        <v>12.87134827990859</v>
      </c>
      <c r="G28" s="2">
        <v>2685</v>
      </c>
      <c r="H28" s="3">
        <f>IF(G34=0,"- - -",G28/G34*100)</f>
        <v>11.9577803509397</v>
      </c>
      <c r="I28" s="2">
        <v>1091</v>
      </c>
      <c r="J28" s="3">
        <f>IF(I34=0,"- - -",I28/I34*100)</f>
        <v>13.005125759923711</v>
      </c>
      <c r="K28" s="2">
        <v>865</v>
      </c>
      <c r="L28" s="3">
        <f>IF(K34=0,"- - -",K28/K34*100)</f>
        <v>13.511402686660418</v>
      </c>
      <c r="M28" s="2">
        <v>3555</v>
      </c>
      <c r="N28" s="3">
        <f>IF(M34=0,"- - -",M28/M34*100)</f>
        <v>14.130694013832578</v>
      </c>
      <c r="O28" s="2">
        <v>1942</v>
      </c>
      <c r="P28" s="3">
        <f>IF(O34=0,"- - -",O28/O34*100)</f>
        <v>13.744780239224291</v>
      </c>
      <c r="Q28" s="2">
        <v>266</v>
      </c>
      <c r="R28" s="3">
        <f>IF(Q34=0,"- - -",Q28/Q34*100)</f>
        <v>15.208690680388791</v>
      </c>
      <c r="S28" s="2">
        <v>1802</v>
      </c>
      <c r="T28" s="3">
        <f>IF(S34=0,"- - -",S28/S34*100)</f>
        <v>14.65994142531728</v>
      </c>
      <c r="U28" s="2">
        <v>682</v>
      </c>
      <c r="V28" s="3">
        <f>IF(U34=0,"- - -",U28/U34*100)</f>
        <v>13.75832156546298</v>
      </c>
      <c r="W28" s="2">
        <v>343</v>
      </c>
      <c r="X28" s="3">
        <f>IF(W34=0,"- - -",W28/W34*100)</f>
        <v>11.872620283835237</v>
      </c>
      <c r="Y28" s="26">
        <f t="shared" si="1"/>
        <v>16787</v>
      </c>
      <c r="Z28" s="29">
        <f>IF(Y34=0,"- - -",Y28/Y34*100)</f>
        <v>13.274763162472917</v>
      </c>
    </row>
    <row r="29" spans="1:26" x14ac:dyDescent="0.3">
      <c r="A29" s="60" t="s">
        <v>17</v>
      </c>
      <c r="B29" s="62" t="s">
        <v>203</v>
      </c>
      <c r="C29" s="9">
        <v>8950</v>
      </c>
      <c r="D29" s="3">
        <f>IF(C34=0,"- - -",C29/C34*100)</f>
        <v>75.540175557056045</v>
      </c>
      <c r="E29" s="2">
        <v>11796</v>
      </c>
      <c r="F29" s="3">
        <f>IF(E34=0,"- - -",E29/E34*100)</f>
        <v>72.855289975912541</v>
      </c>
      <c r="G29" s="2">
        <v>16791</v>
      </c>
      <c r="H29" s="3">
        <f>IF(G34=0,"- - -",G29/G34*100)</f>
        <v>74.779549300792738</v>
      </c>
      <c r="I29" s="2">
        <v>6153</v>
      </c>
      <c r="J29" s="3">
        <f>IF(I34=0,"- - -",I29/I34*100)</f>
        <v>73.346048396709975</v>
      </c>
      <c r="K29" s="2">
        <v>4712</v>
      </c>
      <c r="L29" s="3">
        <f>IF(K34=0,"- - -",K29/K34*100)</f>
        <v>73.601999375195248</v>
      </c>
      <c r="M29" s="2">
        <v>17601</v>
      </c>
      <c r="N29" s="3">
        <f>IF(M34=0,"- - -",M29/M34*100)</f>
        <v>69.961841163844511</v>
      </c>
      <c r="O29" s="2">
        <v>10575</v>
      </c>
      <c r="P29" s="3">
        <f>IF(O34=0,"- - -",O29/O34*100)</f>
        <v>74.846061292377371</v>
      </c>
      <c r="Q29" s="2">
        <v>1335</v>
      </c>
      <c r="R29" s="3">
        <f>IF(Q34=0,"- - -",Q29/Q34*100)</f>
        <v>76.329331046312177</v>
      </c>
      <c r="S29" s="2">
        <v>9405</v>
      </c>
      <c r="T29" s="3">
        <f>IF(S34=0,"- - -",S29/S34*100)</f>
        <v>76.513179303612105</v>
      </c>
      <c r="U29" s="2">
        <v>3700</v>
      </c>
      <c r="V29" s="3">
        <f>IF(U34=0,"- - -",U29/U34*100)</f>
        <v>74.641920516441402</v>
      </c>
      <c r="W29" s="2">
        <v>2184</v>
      </c>
      <c r="X29" s="3">
        <f>IF(W34=0,"- - -",W29/W34*100)</f>
        <v>75.597092419522326</v>
      </c>
      <c r="Y29" s="26">
        <f t="shared" si="1"/>
        <v>93202</v>
      </c>
      <c r="Z29" s="29">
        <f>IF(Y34=0,"- - -",Y29/Y34*100)</f>
        <v>73.701940565246957</v>
      </c>
    </row>
    <row r="30" spans="1:26" x14ac:dyDescent="0.3">
      <c r="A30" s="60" t="s">
        <v>18</v>
      </c>
      <c r="B30" s="62" t="s">
        <v>203</v>
      </c>
      <c r="C30" s="9">
        <v>1252</v>
      </c>
      <c r="D30" s="3">
        <f>IF(C34=0,"- - -",C30/C34*100)</f>
        <v>10.567184334908845</v>
      </c>
      <c r="E30" s="2">
        <v>2120</v>
      </c>
      <c r="F30" s="3">
        <f>IF(E34=0,"- - -",E30/E34*100)</f>
        <v>13.093694027546169</v>
      </c>
      <c r="G30" s="2">
        <v>2677</v>
      </c>
      <c r="H30" s="3">
        <f>IF(G34=0,"- - -",G30/G34*100)</f>
        <v>11.922151955108221</v>
      </c>
      <c r="I30" s="2">
        <v>1029</v>
      </c>
      <c r="J30" s="3">
        <f>IF(I34=0,"- - -",I30/I34*100)</f>
        <v>12.266062701156276</v>
      </c>
      <c r="K30" s="2">
        <v>645</v>
      </c>
      <c r="L30" s="3">
        <f>IF(K34=0,"- - -",K30/K34*100)</f>
        <v>10.074976569821931</v>
      </c>
      <c r="M30" s="2">
        <v>3586</v>
      </c>
      <c r="N30" s="3">
        <f>IF(M34=0,"- - -",M30/M34*100)</f>
        <v>14.253915255584705</v>
      </c>
      <c r="O30" s="2">
        <v>1327</v>
      </c>
      <c r="P30" s="3">
        <f>IF(O34=0,"- - -",O30/O34*100)</f>
        <v>9.3920305754122726</v>
      </c>
      <c r="Q30" s="2">
        <v>141</v>
      </c>
      <c r="R30" s="3">
        <f>IF(Q34=0,"- - -",Q30/Q34*100)</f>
        <v>8.0617495711835332</v>
      </c>
      <c r="S30" s="2">
        <v>859</v>
      </c>
      <c r="T30" s="3">
        <f>IF(S34=0,"- - -",S30/S34*100)</f>
        <v>6.9882850634559066</v>
      </c>
      <c r="U30" s="2">
        <v>480</v>
      </c>
      <c r="V30" s="3">
        <f>IF(U34=0,"- - -",U30/U34*100)</f>
        <v>9.6832761751059113</v>
      </c>
      <c r="W30" s="2">
        <v>349</v>
      </c>
      <c r="X30" s="3">
        <f>IF(W34=0,"- - -",W30/W34*100)</f>
        <v>12.08030460366909</v>
      </c>
      <c r="Y30" s="26">
        <f t="shared" si="1"/>
        <v>14465</v>
      </c>
      <c r="Z30" s="29">
        <f>IF(Y34=0,"- - -",Y30/Y34*100)</f>
        <v>11.438580398234988</v>
      </c>
    </row>
    <row r="31" spans="1:26" x14ac:dyDescent="0.3">
      <c r="A31" s="60" t="s">
        <v>19</v>
      </c>
      <c r="B31" s="62" t="s">
        <v>203</v>
      </c>
      <c r="C31" s="9">
        <v>1</v>
      </c>
      <c r="D31" s="3">
        <f>IF(C34=0,"- - -",C31/C34*100)</f>
        <v>8.4402430790006758E-3</v>
      </c>
      <c r="E31" s="2">
        <v>3</v>
      </c>
      <c r="F31" s="3">
        <f>IF(E34=0,"- - -",E31/E34*100)</f>
        <v>1.8528812303131369E-2</v>
      </c>
      <c r="G31" s="2">
        <v>0</v>
      </c>
      <c r="H31" s="3">
        <f>IF(G34=0,"- - -",G31/G34*100)</f>
        <v>0</v>
      </c>
      <c r="I31" s="2">
        <v>0</v>
      </c>
      <c r="J31" s="3">
        <f>IF(I34=0,"- - -",I31/I34*100)</f>
        <v>0</v>
      </c>
      <c r="K31" s="2">
        <v>0</v>
      </c>
      <c r="L31" s="3">
        <f>IF(K34=0,"- - -",K31/K34*100)</f>
        <v>0</v>
      </c>
      <c r="M31" s="2">
        <v>1</v>
      </c>
      <c r="N31" s="3">
        <f>IF(M34=0,"- - -",M31/M34*100)</f>
        <v>3.9748787661976308E-3</v>
      </c>
      <c r="O31" s="2">
        <v>3</v>
      </c>
      <c r="P31" s="3">
        <f>IF(O34=0,"- - -",O31/O34*100)</f>
        <v>2.1232925189326915E-2</v>
      </c>
      <c r="Q31" s="2">
        <v>0</v>
      </c>
      <c r="R31" s="3">
        <f>IF(Q34=0,"- - -",Q31/Q34*100)</f>
        <v>0</v>
      </c>
      <c r="S31" s="2">
        <v>2</v>
      </c>
      <c r="T31" s="3">
        <f>IF(S34=0,"- - -",S31/S34*100)</f>
        <v>1.6270745200130166E-2</v>
      </c>
      <c r="U31" s="2">
        <v>0</v>
      </c>
      <c r="V31" s="3">
        <f>IF(U34=0,"- - -",U31/U34*100)</f>
        <v>0</v>
      </c>
      <c r="W31" s="2">
        <v>0</v>
      </c>
      <c r="X31" s="3">
        <f>IF(W34=0,"- - -",W31/W34*100)</f>
        <v>0</v>
      </c>
      <c r="Y31" s="26">
        <f t="shared" si="1"/>
        <v>10</v>
      </c>
      <c r="Z31" s="29">
        <f>IF(Y34=0,"- - -",Y31/Y34*100)</f>
        <v>7.9077638425406067E-3</v>
      </c>
    </row>
    <row r="32" spans="1:26" x14ac:dyDescent="0.3">
      <c r="A32" s="60" t="s">
        <v>20</v>
      </c>
      <c r="B32" s="62" t="s">
        <v>203</v>
      </c>
      <c r="C32" s="9">
        <v>2</v>
      </c>
      <c r="D32" s="3">
        <f>IF(C34=0,"- - -",C32/C34*100)</f>
        <v>1.6880486158001352E-2</v>
      </c>
      <c r="E32" s="2">
        <v>0</v>
      </c>
      <c r="F32" s="3">
        <f>IF(E34=0,"- - -",E32/E34*100)</f>
        <v>0</v>
      </c>
      <c r="G32" s="2">
        <v>0</v>
      </c>
      <c r="H32" s="3">
        <f>IF(G34=0,"- - -",G32/G34*100)</f>
        <v>0</v>
      </c>
      <c r="I32" s="2">
        <v>1</v>
      </c>
      <c r="J32" s="3">
        <f>IF(I34=0,"- - -",I32/I34*100)</f>
        <v>1.1920371915603765E-2</v>
      </c>
      <c r="K32" s="2">
        <v>1</v>
      </c>
      <c r="L32" s="3">
        <f>IF(K34=0,"- - -",K32/K34*100)</f>
        <v>1.5620118712902217E-2</v>
      </c>
      <c r="M32" s="2">
        <v>0</v>
      </c>
      <c r="N32" s="3">
        <f>IF(M34=0,"- - -",M32/M34*100)</f>
        <v>0</v>
      </c>
      <c r="O32" s="2">
        <v>2</v>
      </c>
      <c r="P32" s="3">
        <f>IF(O34=0,"- - -",O32/O34*100)</f>
        <v>1.4155283459551277E-2</v>
      </c>
      <c r="Q32" s="2">
        <v>0</v>
      </c>
      <c r="R32" s="3">
        <f>IF(Q34=0,"- - -",Q32/Q34*100)</f>
        <v>0</v>
      </c>
      <c r="S32" s="2">
        <v>0</v>
      </c>
      <c r="T32" s="3">
        <f>IF(S34=0,"- - -",S32/S34*100)</f>
        <v>0</v>
      </c>
      <c r="U32" s="2">
        <v>0</v>
      </c>
      <c r="V32" s="3">
        <f>IF(U34=0,"- - -",U32/U34*100)</f>
        <v>0</v>
      </c>
      <c r="W32" s="2">
        <v>0</v>
      </c>
      <c r="X32" s="3">
        <f>IF(W34=0,"- - -",W32/W34*100)</f>
        <v>0</v>
      </c>
      <c r="Y32" s="26">
        <f t="shared" si="1"/>
        <v>6</v>
      </c>
      <c r="Z32" s="29">
        <f>IF(Y34=0,"- - -",Y32/Y34*100)</f>
        <v>4.7446583055243642E-3</v>
      </c>
    </row>
    <row r="33" spans="1:30" ht="15" thickBot="1" x14ac:dyDescent="0.35">
      <c r="A33" s="66" t="s">
        <v>262</v>
      </c>
      <c r="B33" s="62"/>
      <c r="C33" s="9">
        <v>1</v>
      </c>
      <c r="D33" s="3">
        <f>IF(C34=0,"- - -",C33/C34*100)</f>
        <v>8.4402430790006758E-3</v>
      </c>
      <c r="E33" s="2">
        <v>0</v>
      </c>
      <c r="F33" s="3">
        <f>IF(E34=0,"- - -",E33/E34*100)</f>
        <v>0</v>
      </c>
      <c r="G33" s="2">
        <v>1</v>
      </c>
      <c r="H33" s="3">
        <f>IF(G34=0,"- - -",G33/G34*100)</f>
        <v>4.4535494789347107E-3</v>
      </c>
      <c r="I33" s="2">
        <v>0</v>
      </c>
      <c r="J33" s="3">
        <f>IF(I34=0,"- - -",I33/I34*100)</f>
        <v>0</v>
      </c>
      <c r="K33" s="2">
        <v>2</v>
      </c>
      <c r="L33" s="3">
        <f>IF(K34=0,"- - -",K33/K34*100)</f>
        <v>3.1240237425804434E-2</v>
      </c>
      <c r="M33" s="2">
        <v>4</v>
      </c>
      <c r="N33" s="3">
        <f>IF(M34=0,"- - -",M33/M34*100)</f>
        <v>1.5899515064790523E-2</v>
      </c>
      <c r="O33" s="2">
        <v>104</v>
      </c>
      <c r="P33" s="3">
        <f>IF(O34=0,"- - -",O33/O34*100)</f>
        <v>0.73607473989666639</v>
      </c>
      <c r="Q33" s="2">
        <v>0</v>
      </c>
      <c r="R33" s="3">
        <f>IF(Q34=0,"- - -",Q33/Q34*100)</f>
        <v>0</v>
      </c>
      <c r="S33" s="2">
        <v>0</v>
      </c>
      <c r="T33" s="3">
        <f>IF(S34=0,"- - -",S33/S34*100)</f>
        <v>0</v>
      </c>
      <c r="U33" s="2">
        <v>0</v>
      </c>
      <c r="V33" s="3">
        <f>IF(U34=0,"- - -",U33/U34*100)</f>
        <v>0</v>
      </c>
      <c r="W33" s="2">
        <v>0</v>
      </c>
      <c r="X33" s="3">
        <f>IF(W34=0,"- - -",W33/W34*100)</f>
        <v>0</v>
      </c>
      <c r="Y33" s="26">
        <f t="shared" si="1"/>
        <v>112</v>
      </c>
      <c r="Z33" s="29">
        <f>IF(Y34=0,"- - -",Y33/Y34*100)</f>
        <v>8.85669550364548E-2</v>
      </c>
    </row>
    <row r="34" spans="1:30" x14ac:dyDescent="0.3">
      <c r="A34" s="161" t="s">
        <v>153</v>
      </c>
      <c r="B34" s="162"/>
      <c r="C34" s="14">
        <f>SUM(C25:C33)</f>
        <v>11848</v>
      </c>
      <c r="D34" s="15">
        <f>IF(C34=0,"- - -",C34/C34*100)</f>
        <v>100</v>
      </c>
      <c r="E34" s="16">
        <f>SUM(E25:E33)</f>
        <v>16191</v>
      </c>
      <c r="F34" s="15">
        <f>IF(E34=0,"- - -",E34/E34*100)</f>
        <v>100</v>
      </c>
      <c r="G34" s="16">
        <f>SUM(G25:G33)</f>
        <v>22454</v>
      </c>
      <c r="H34" s="15">
        <f>IF(G34=0,"- - -",G34/G34*100)</f>
        <v>100</v>
      </c>
      <c r="I34" s="16">
        <f>SUM(I25:I33)</f>
        <v>8389</v>
      </c>
      <c r="J34" s="15">
        <f>IF(I34=0,"- - -",I34/I34*100)</f>
        <v>100</v>
      </c>
      <c r="K34" s="16">
        <f>SUM(K25:K33)</f>
        <v>6402</v>
      </c>
      <c r="L34" s="15">
        <f>IF(K34=0,"- - -",K34/K34*100)</f>
        <v>100</v>
      </c>
      <c r="M34" s="16">
        <f>SUM(M25:M33)</f>
        <v>25158</v>
      </c>
      <c r="N34" s="15">
        <f>IF(M34=0,"- - -",M34/M34*100)</f>
        <v>100</v>
      </c>
      <c r="O34" s="16">
        <f>SUM(O25:O33)</f>
        <v>14129</v>
      </c>
      <c r="P34" s="15">
        <f>IF(O34=0,"- - -",O34/O34*100)</f>
        <v>100</v>
      </c>
      <c r="Q34" s="16">
        <f>SUM(Q25:Q33)</f>
        <v>1749</v>
      </c>
      <c r="R34" s="15">
        <f>IF(Q34=0,"- - -",Q34/Q34*100)</f>
        <v>100</v>
      </c>
      <c r="S34" s="16">
        <f>SUM(S25:S33)</f>
        <v>12292</v>
      </c>
      <c r="T34" s="15">
        <f>IF(S34=0,"- - -",S34/S34*100)</f>
        <v>100</v>
      </c>
      <c r="U34" s="16">
        <f>SUM(U25:U33)</f>
        <v>4957</v>
      </c>
      <c r="V34" s="15">
        <f>IF(U34=0,"- - -",U34/U34*100)</f>
        <v>100</v>
      </c>
      <c r="W34" s="16">
        <f>SUM(W25:W33)</f>
        <v>2889</v>
      </c>
      <c r="X34" s="15">
        <f>IF(W34=0,"- - -",W34/W34*100)</f>
        <v>100</v>
      </c>
      <c r="Y34" s="22">
        <f>SUM(Y25:Y33)</f>
        <v>126458</v>
      </c>
      <c r="Z34" s="23">
        <f>IF(Y34=0,"- - -",Y34/Y34*100)</f>
        <v>100</v>
      </c>
    </row>
    <row r="35" spans="1:30" ht="15" thickBot="1" x14ac:dyDescent="0.35">
      <c r="A35" s="163" t="s">
        <v>380</v>
      </c>
      <c r="B35" s="164"/>
      <c r="C35" s="18">
        <f>IF($Y34=0,"- - -",C34/$Y34*100)</f>
        <v>9.3691186006421106</v>
      </c>
      <c r="D35" s="19"/>
      <c r="E35" s="20">
        <f>IF($Y34=0,"- - -",E34/$Y34*100)</f>
        <v>12.803460437457495</v>
      </c>
      <c r="F35" s="19"/>
      <c r="G35" s="20">
        <f>IF($Y34=0,"- - -",G34/$Y34*100)</f>
        <v>17.756092932040676</v>
      </c>
      <c r="H35" s="19"/>
      <c r="I35" s="20">
        <f>IF($Y34=0,"- - -",I34/$Y34*100)</f>
        <v>6.6338230875073148</v>
      </c>
      <c r="J35" s="19"/>
      <c r="K35" s="20">
        <f>IF($Y34=0,"- - -",K34/$Y34*100)</f>
        <v>5.0625504119944962</v>
      </c>
      <c r="L35" s="19"/>
      <c r="M35" s="20">
        <f>IF($Y34=0,"- - -",M34/$Y34*100)</f>
        <v>19.894352275063657</v>
      </c>
      <c r="N35" s="19"/>
      <c r="O35" s="20">
        <f>IF($Y34=0,"- - -",O34/$Y34*100)</f>
        <v>11.172879533125622</v>
      </c>
      <c r="P35" s="19"/>
      <c r="Q35" s="20">
        <f>IF($Y34=0,"- - -",Q34/$Y34*100)</f>
        <v>1.3830678960603522</v>
      </c>
      <c r="R35" s="19"/>
      <c r="S35" s="20">
        <f>IF($Y34=0,"- - -",S34/$Y34*100)</f>
        <v>9.7202233152509123</v>
      </c>
      <c r="T35" s="19"/>
      <c r="U35" s="20">
        <f>IF($Y34=0,"- - -",U34/$Y34*100)</f>
        <v>3.9198785367473787</v>
      </c>
      <c r="V35" s="19"/>
      <c r="W35" s="20">
        <f>IF($Y34=0,"- - -",W34/$Y34*100)</f>
        <v>2.2845529741099813</v>
      </c>
      <c r="X35" s="19"/>
      <c r="Y35" s="24">
        <f>IF($Y34=0,"- - -",Y34/$Y34*100)</f>
        <v>100</v>
      </c>
      <c r="Z35" s="25"/>
    </row>
    <row r="38" spans="1:30" x14ac:dyDescent="0.3">
      <c r="A38" s="1" t="s">
        <v>193</v>
      </c>
      <c r="J38" s="48"/>
      <c r="L38" s="48"/>
    </row>
    <row r="39" spans="1:30" ht="15" thickBot="1" x14ac:dyDescent="0.35"/>
    <row r="40" spans="1:30" ht="14.4" customHeight="1" x14ac:dyDescent="0.3">
      <c r="A40" s="172" t="s">
        <v>191</v>
      </c>
      <c r="B40" s="173"/>
      <c r="C40" s="32" t="s">
        <v>562</v>
      </c>
      <c r="D40" s="33"/>
      <c r="E40" s="33" t="s">
        <v>411</v>
      </c>
      <c r="F40" s="33"/>
      <c r="G40" s="33" t="s">
        <v>412</v>
      </c>
      <c r="H40" s="33"/>
      <c r="I40" s="33" t="s">
        <v>413</v>
      </c>
      <c r="J40" s="33"/>
      <c r="K40" s="33" t="s">
        <v>414</v>
      </c>
      <c r="L40" s="33"/>
      <c r="M40" s="33" t="s">
        <v>415</v>
      </c>
      <c r="N40" s="33"/>
      <c r="O40" s="33" t="s">
        <v>416</v>
      </c>
      <c r="P40" s="33"/>
      <c r="Q40" s="33" t="s">
        <v>417</v>
      </c>
      <c r="R40" s="33"/>
      <c r="S40" s="33" t="s">
        <v>418</v>
      </c>
      <c r="T40" s="33"/>
      <c r="U40" s="33" t="s">
        <v>419</v>
      </c>
      <c r="V40" s="33"/>
      <c r="W40" s="33" t="s">
        <v>420</v>
      </c>
      <c r="X40" s="33"/>
      <c r="Y40" s="33" t="s">
        <v>421</v>
      </c>
      <c r="Z40" s="33"/>
      <c r="AA40" s="33" t="s">
        <v>422</v>
      </c>
      <c r="AB40" s="34"/>
      <c r="AC40" s="35" t="s">
        <v>153</v>
      </c>
      <c r="AD40" s="36"/>
    </row>
    <row r="41" spans="1:30" ht="15" thickBot="1" x14ac:dyDescent="0.35">
      <c r="A41" s="174"/>
      <c r="B41" s="175"/>
      <c r="C41" s="37" t="s">
        <v>154</v>
      </c>
      <c r="D41" s="38" t="s">
        <v>0</v>
      </c>
      <c r="E41" s="39" t="s">
        <v>154</v>
      </c>
      <c r="F41" s="38" t="s">
        <v>0</v>
      </c>
      <c r="G41" s="39" t="s">
        <v>154</v>
      </c>
      <c r="H41" s="38" t="s">
        <v>0</v>
      </c>
      <c r="I41" s="37" t="s">
        <v>154</v>
      </c>
      <c r="J41" s="38" t="s">
        <v>0</v>
      </c>
      <c r="K41" s="37" t="s">
        <v>154</v>
      </c>
      <c r="L41" s="38" t="s">
        <v>0</v>
      </c>
      <c r="M41" s="37" t="s">
        <v>154</v>
      </c>
      <c r="N41" s="38" t="s">
        <v>0</v>
      </c>
      <c r="O41" s="37" t="s">
        <v>154</v>
      </c>
      <c r="P41" s="38" t="s">
        <v>0</v>
      </c>
      <c r="Q41" s="37" t="s">
        <v>154</v>
      </c>
      <c r="R41" s="38" t="s">
        <v>0</v>
      </c>
      <c r="S41" s="37" t="s">
        <v>154</v>
      </c>
      <c r="T41" s="38" t="s">
        <v>0</v>
      </c>
      <c r="U41" s="37" t="s">
        <v>154</v>
      </c>
      <c r="V41" s="38" t="s">
        <v>0</v>
      </c>
      <c r="W41" s="37" t="s">
        <v>154</v>
      </c>
      <c r="X41" s="38" t="s">
        <v>0</v>
      </c>
      <c r="Y41" s="37" t="s">
        <v>154</v>
      </c>
      <c r="Z41" s="38" t="s">
        <v>0</v>
      </c>
      <c r="AA41" s="37" t="s">
        <v>154</v>
      </c>
      <c r="AB41" s="38" t="s">
        <v>0</v>
      </c>
      <c r="AC41" s="41" t="s">
        <v>154</v>
      </c>
      <c r="AD41" s="42" t="s">
        <v>0</v>
      </c>
    </row>
    <row r="42" spans="1:30" x14ac:dyDescent="0.3">
      <c r="A42" s="59" t="s">
        <v>13</v>
      </c>
      <c r="B42" s="62" t="s">
        <v>203</v>
      </c>
      <c r="C42" s="8">
        <v>2</v>
      </c>
      <c r="D42" s="5">
        <f>IF(C51=0,"- - -",C42/C51*100)</f>
        <v>4.6392948271862675E-2</v>
      </c>
      <c r="E42" s="4">
        <v>36</v>
      </c>
      <c r="F42" s="5">
        <f>IF(E51=0,"- - -",E42/E51*100)</f>
        <v>3.4406957851476634E-2</v>
      </c>
      <c r="G42" s="4">
        <v>0</v>
      </c>
      <c r="H42" s="5">
        <f>IF(G51=0,"- - -",G42/G51*100)</f>
        <v>0</v>
      </c>
      <c r="I42" s="4">
        <v>0</v>
      </c>
      <c r="J42" s="5">
        <f>IF(I51=0,"- - -",I42/I51*100)</f>
        <v>0</v>
      </c>
      <c r="K42" s="4">
        <v>0</v>
      </c>
      <c r="L42" s="5">
        <f>IF(K51=0,"- - -",K42/K51*100)</f>
        <v>0</v>
      </c>
      <c r="M42" s="4">
        <v>0</v>
      </c>
      <c r="N42" s="5">
        <f>IF(M51=0,"- - -",M42/M51*100)</f>
        <v>0</v>
      </c>
      <c r="O42" s="4">
        <v>0</v>
      </c>
      <c r="P42" s="5">
        <f>IF(O51=0,"- - -",O42/O51*100)</f>
        <v>0</v>
      </c>
      <c r="Q42" s="4">
        <v>0</v>
      </c>
      <c r="R42" s="5">
        <f>IF(Q51=0,"- - -",Q42/Q51*100)</f>
        <v>0</v>
      </c>
      <c r="S42" s="4">
        <v>1</v>
      </c>
      <c r="T42" s="5">
        <f>IF(S51=0,"- - -",S42/S51*100)</f>
        <v>5.4945054945054944E-2</v>
      </c>
      <c r="U42" s="4">
        <v>4</v>
      </c>
      <c r="V42" s="5">
        <f>IF(U51=0,"- - -",U42/U51*100)</f>
        <v>6.5952184666117075E-2</v>
      </c>
      <c r="W42" s="4">
        <v>0</v>
      </c>
      <c r="X42" s="5">
        <f>IF(W51=0,"- - -",W42/W51*100)</f>
        <v>0</v>
      </c>
      <c r="Y42" s="4">
        <v>0</v>
      </c>
      <c r="Z42" s="5">
        <f>IF(Y51=0,"- - -",Y42/Y51*100)</f>
        <v>0</v>
      </c>
      <c r="AA42" s="4">
        <v>0</v>
      </c>
      <c r="AB42" s="5">
        <f>IF(AA51=0,"- - -",AA42/AA51*100)</f>
        <v>0</v>
      </c>
      <c r="AC42" s="26">
        <f>C42+E42+G42+I42+K42+M42+O42+Q42+S42+U42+W42+Y42+AA42</f>
        <v>43</v>
      </c>
      <c r="AD42" s="27">
        <f>IF(AC51=0,"- - -",AC42/AC51*100)</f>
        <v>3.4003384522924611E-2</v>
      </c>
    </row>
    <row r="43" spans="1:30" x14ac:dyDescent="0.3">
      <c r="A43" s="60" t="s">
        <v>14</v>
      </c>
      <c r="B43" s="62" t="s">
        <v>203</v>
      </c>
      <c r="C43" s="9">
        <v>23</v>
      </c>
      <c r="D43" s="3">
        <f>IF(C51=0,"- - -",C43/C51*100)</f>
        <v>0.53351890512642075</v>
      </c>
      <c r="E43" s="2">
        <v>416</v>
      </c>
      <c r="F43" s="3">
        <f>IF(E51=0,"- - -",E43/E51*100)</f>
        <v>0.39759151295039663</v>
      </c>
      <c r="G43" s="2">
        <v>0</v>
      </c>
      <c r="H43" s="3">
        <f>IF(G51=0,"- - -",G43/G51*100)</f>
        <v>0</v>
      </c>
      <c r="I43" s="2">
        <v>3</v>
      </c>
      <c r="J43" s="3">
        <f>IF(I51=0,"- - -",I43/I51*100)</f>
        <v>0.21008403361344538</v>
      </c>
      <c r="K43" s="2">
        <v>0</v>
      </c>
      <c r="L43" s="3">
        <f>IF(K51=0,"- - -",K43/K51*100)</f>
        <v>0</v>
      </c>
      <c r="M43" s="2">
        <v>0</v>
      </c>
      <c r="N43" s="3">
        <f>IF(M51=0,"- - -",M43/M51*100)</f>
        <v>0</v>
      </c>
      <c r="O43" s="2">
        <v>10</v>
      </c>
      <c r="P43" s="3">
        <f>IF(O51=0,"- - -",O43/O51*100)</f>
        <v>0.77279752704791349</v>
      </c>
      <c r="Q43" s="2">
        <v>23</v>
      </c>
      <c r="R43" s="3">
        <f>IF(Q51=0,"- - -",Q43/Q51*100)</f>
        <v>0.6054224795998947</v>
      </c>
      <c r="S43" s="2">
        <v>8</v>
      </c>
      <c r="T43" s="3">
        <f>IF(S51=0,"- - -",S43/S51*100)</f>
        <v>0.43956043956043955</v>
      </c>
      <c r="U43" s="2">
        <v>28</v>
      </c>
      <c r="V43" s="3">
        <f>IF(U51=0,"- - -",U43/U51*100)</f>
        <v>0.46166529266281947</v>
      </c>
      <c r="W43" s="2">
        <v>1</v>
      </c>
      <c r="X43" s="3">
        <f>IF(W51=0,"- - -",W43/W51*100)</f>
        <v>0.13071895424836599</v>
      </c>
      <c r="Y43" s="2">
        <v>13</v>
      </c>
      <c r="Z43" s="3">
        <f>IF(Y51=0,"- - -",Y43/Y51*100)</f>
        <v>0.66258919469928645</v>
      </c>
      <c r="AA43" s="2">
        <v>0</v>
      </c>
      <c r="AB43" s="3">
        <f>IF(AA51=0,"- - -",AA43/AA51*100)</f>
        <v>0</v>
      </c>
      <c r="AC43" s="26">
        <f t="shared" ref="AC43:AC50" si="2">C43+E43+G43+I43+K43+M43+O43+Q43+S43+U43+W43+Y43+AA43</f>
        <v>525</v>
      </c>
      <c r="AD43" s="29">
        <f>IF(AC51=0,"- - -",AC43/AC51*100)</f>
        <v>0.41515760173338179</v>
      </c>
    </row>
    <row r="44" spans="1:30" x14ac:dyDescent="0.3">
      <c r="A44" s="60" t="s">
        <v>15</v>
      </c>
      <c r="B44" s="62" t="s">
        <v>203</v>
      </c>
      <c r="C44" s="9">
        <v>57</v>
      </c>
      <c r="D44" s="3">
        <f>IF(C51=0,"- - -",C44/C51*100)</f>
        <v>1.3221990257480862</v>
      </c>
      <c r="E44" s="2">
        <v>1063</v>
      </c>
      <c r="F44" s="3">
        <f>IF(E51=0,"- - -",E44/E51*100)</f>
        <v>1.0159610054477684</v>
      </c>
      <c r="G44" s="2">
        <v>2</v>
      </c>
      <c r="H44" s="3">
        <f>IF(G51=0,"- - -",G44/G51*100)</f>
        <v>1</v>
      </c>
      <c r="I44" s="2">
        <v>16</v>
      </c>
      <c r="J44" s="3">
        <f>IF(I51=0,"- - -",I44/I51*100)</f>
        <v>1.1204481792717087</v>
      </c>
      <c r="K44" s="2">
        <v>0</v>
      </c>
      <c r="L44" s="3">
        <f>IF(K51=0,"- - -",K44/K51*100)</f>
        <v>0</v>
      </c>
      <c r="M44" s="2">
        <v>2</v>
      </c>
      <c r="N44" s="3">
        <f>IF(M51=0,"- - -",M44/M51*100)</f>
        <v>8.3333333333333321</v>
      </c>
      <c r="O44" s="2">
        <v>21</v>
      </c>
      <c r="P44" s="3">
        <f>IF(O51=0,"- - -",O44/O51*100)</f>
        <v>1.6228748068006182</v>
      </c>
      <c r="Q44" s="2">
        <v>41</v>
      </c>
      <c r="R44" s="3">
        <f>IF(Q51=0,"- - -",Q44/Q51*100)</f>
        <v>1.0792313766780732</v>
      </c>
      <c r="S44" s="2">
        <v>17</v>
      </c>
      <c r="T44" s="3">
        <f>IF(S51=0,"- - -",S44/S51*100)</f>
        <v>0.93406593406593408</v>
      </c>
      <c r="U44" s="2">
        <v>60</v>
      </c>
      <c r="V44" s="3">
        <f>IF(U51=0,"- - -",U44/U51*100)</f>
        <v>0.98928276999175591</v>
      </c>
      <c r="W44" s="2">
        <v>3</v>
      </c>
      <c r="X44" s="3">
        <f>IF(W51=0,"- - -",W44/W51*100)</f>
        <v>0.39215686274509803</v>
      </c>
      <c r="Y44" s="2">
        <v>26</v>
      </c>
      <c r="Z44" s="3">
        <f>IF(Y51=0,"- - -",Y44/Y51*100)</f>
        <v>1.3251783893985729</v>
      </c>
      <c r="AA44" s="2">
        <v>0</v>
      </c>
      <c r="AB44" s="3">
        <f>IF(AA51=0,"- - -",AA44/AA51*100)</f>
        <v>0</v>
      </c>
      <c r="AC44" s="26">
        <f t="shared" si="2"/>
        <v>1308</v>
      </c>
      <c r="AD44" s="29">
        <f>IF(AC51=0,"- - -",AC44/AC51*100)</f>
        <v>1.0343355106043113</v>
      </c>
    </row>
    <row r="45" spans="1:30" x14ac:dyDescent="0.3">
      <c r="A45" s="60" t="s">
        <v>16</v>
      </c>
      <c r="B45" s="62" t="s">
        <v>203</v>
      </c>
      <c r="C45" s="9">
        <v>645</v>
      </c>
      <c r="D45" s="3">
        <f>IF(C51=0,"- - -",C45/C51*100)</f>
        <v>14.961725817675713</v>
      </c>
      <c r="E45" s="2">
        <v>14080</v>
      </c>
      <c r="F45" s="3">
        <f>IF(E51=0,"- - -",E45/E51*100)</f>
        <v>13.456943515244193</v>
      </c>
      <c r="G45" s="2">
        <v>16</v>
      </c>
      <c r="H45" s="3">
        <f>IF(G51=0,"- - -",G45/G51*100)</f>
        <v>8</v>
      </c>
      <c r="I45" s="2">
        <v>195</v>
      </c>
      <c r="J45" s="3">
        <f>IF(I51=0,"- - -",I45/I51*100)</f>
        <v>13.655462184873949</v>
      </c>
      <c r="K45" s="2">
        <v>14</v>
      </c>
      <c r="L45" s="3">
        <f>IF(K51=0,"- - -",K45/K51*100)</f>
        <v>10.606060606060606</v>
      </c>
      <c r="M45" s="2">
        <v>6</v>
      </c>
      <c r="N45" s="3">
        <f>IF(M51=0,"- - -",M45/M51*100)</f>
        <v>25</v>
      </c>
      <c r="O45" s="2">
        <v>168</v>
      </c>
      <c r="P45" s="3">
        <f>IF(O51=0,"- - -",O45/O51*100)</f>
        <v>12.982998454404946</v>
      </c>
      <c r="Q45" s="2">
        <v>455</v>
      </c>
      <c r="R45" s="3">
        <f>IF(Q51=0,"- - -",Q45/Q51*100)</f>
        <v>11.976836009476179</v>
      </c>
      <c r="S45" s="2">
        <v>199</v>
      </c>
      <c r="T45" s="3">
        <f>IF(S51=0,"- - -",S45/S51*100)</f>
        <v>10.934065934065934</v>
      </c>
      <c r="U45" s="2">
        <v>665</v>
      </c>
      <c r="V45" s="3">
        <f>IF(U51=0,"- - -",U45/U51*100)</f>
        <v>10.964550700741963</v>
      </c>
      <c r="W45" s="2">
        <v>101</v>
      </c>
      <c r="X45" s="3">
        <f>IF(W51=0,"- - -",W45/W51*100)</f>
        <v>13.202614379084968</v>
      </c>
      <c r="Y45" s="2">
        <v>240</v>
      </c>
      <c r="Z45" s="3">
        <f>IF(Y51=0,"- - -",Y45/Y51*100)</f>
        <v>12.232415902140673</v>
      </c>
      <c r="AA45" s="2">
        <v>3</v>
      </c>
      <c r="AB45" s="3">
        <f>IF(AA51=0,"- - -",AA45/AA51*100)</f>
        <v>10.714285714285714</v>
      </c>
      <c r="AC45" s="26">
        <f t="shared" si="2"/>
        <v>16787</v>
      </c>
      <c r="AD45" s="29">
        <f>IF(AC51=0,"- - -",AC45/AC51*100)</f>
        <v>13.274763162472917</v>
      </c>
    </row>
    <row r="46" spans="1:30" x14ac:dyDescent="0.3">
      <c r="A46" s="60" t="s">
        <v>17</v>
      </c>
      <c r="B46" s="62" t="s">
        <v>203</v>
      </c>
      <c r="C46" s="9">
        <v>3097</v>
      </c>
      <c r="D46" s="3">
        <f>IF(C51=0,"- - -",C46/C51*100)</f>
        <v>71.839480398979362</v>
      </c>
      <c r="E46" s="2">
        <v>77512</v>
      </c>
      <c r="F46" s="3">
        <f>IF(E51=0,"- - -",E46/E51*100)</f>
        <v>74.08200324954602</v>
      </c>
      <c r="G46" s="2">
        <v>139</v>
      </c>
      <c r="H46" s="3">
        <f>IF(G51=0,"- - -",G46/G51*100)</f>
        <v>69.5</v>
      </c>
      <c r="I46" s="2">
        <v>1025</v>
      </c>
      <c r="J46" s="3">
        <f>IF(I51=0,"- - -",I46/I51*100)</f>
        <v>71.778711484593842</v>
      </c>
      <c r="K46" s="2">
        <v>97</v>
      </c>
      <c r="L46" s="3">
        <f>IF(K51=0,"- - -",K46/K51*100)</f>
        <v>73.484848484848484</v>
      </c>
      <c r="M46" s="2">
        <v>13</v>
      </c>
      <c r="N46" s="3">
        <f>IF(M51=0,"- - -",M46/M51*100)</f>
        <v>54.166666666666664</v>
      </c>
      <c r="O46" s="2">
        <v>890</v>
      </c>
      <c r="P46" s="3">
        <f>IF(O51=0,"- - -",O46/O51*100)</f>
        <v>68.778979907264286</v>
      </c>
      <c r="Q46" s="2">
        <v>2747</v>
      </c>
      <c r="R46" s="3">
        <f>IF(Q51=0,"- - -",Q46/Q51*100)</f>
        <v>72.308502237430901</v>
      </c>
      <c r="S46" s="2">
        <v>1354</v>
      </c>
      <c r="T46" s="3">
        <f>IF(S51=0,"- - -",S46/S51*100)</f>
        <v>74.395604395604394</v>
      </c>
      <c r="U46" s="2">
        <v>4272</v>
      </c>
      <c r="V46" s="3">
        <f>IF(U51=0,"- - -",U46/U51*100)</f>
        <v>70.436933223413021</v>
      </c>
      <c r="W46" s="2">
        <v>559</v>
      </c>
      <c r="X46" s="3">
        <f>IF(W51=0,"- - -",W46/W51*100)</f>
        <v>73.071895424836597</v>
      </c>
      <c r="Y46" s="2">
        <v>1478</v>
      </c>
      <c r="Z46" s="3">
        <f>IF(Y51=0,"- - -",Y46/Y51*100)</f>
        <v>75.33129459734964</v>
      </c>
      <c r="AA46" s="2">
        <v>19</v>
      </c>
      <c r="AB46" s="3">
        <f>IF(AA51=0,"- - -",AA46/AA51*100)</f>
        <v>67.857142857142861</v>
      </c>
      <c r="AC46" s="26">
        <f t="shared" si="2"/>
        <v>93202</v>
      </c>
      <c r="AD46" s="29">
        <f>IF(AC51=0,"- - -",AC46/AC51*100)</f>
        <v>73.701940565246957</v>
      </c>
    </row>
    <row r="47" spans="1:30" x14ac:dyDescent="0.3">
      <c r="A47" s="60" t="s">
        <v>18</v>
      </c>
      <c r="B47" s="62" t="s">
        <v>203</v>
      </c>
      <c r="C47" s="9">
        <v>475</v>
      </c>
      <c r="D47" s="3">
        <f>IF(C51=0,"- - -",C47/C51*100)</f>
        <v>11.018325214567385</v>
      </c>
      <c r="E47" s="2">
        <v>11426</v>
      </c>
      <c r="F47" s="3">
        <f>IF(E51=0,"- - -",E47/E51*100)</f>
        <v>10.920386122526999</v>
      </c>
      <c r="G47" s="2">
        <v>42</v>
      </c>
      <c r="H47" s="3">
        <f>IF(G51=0,"- - -",G47/G51*100)</f>
        <v>21</v>
      </c>
      <c r="I47" s="2">
        <v>189</v>
      </c>
      <c r="J47" s="3">
        <f>IF(I51=0,"- - -",I47/I51*100)</f>
        <v>13.23529411764706</v>
      </c>
      <c r="K47" s="2">
        <v>21</v>
      </c>
      <c r="L47" s="3">
        <f>IF(K51=0,"- - -",K47/K51*100)</f>
        <v>15.909090909090908</v>
      </c>
      <c r="M47" s="2">
        <v>3</v>
      </c>
      <c r="N47" s="3">
        <f>IF(M51=0,"- - -",M47/M51*100)</f>
        <v>12.5</v>
      </c>
      <c r="O47" s="2">
        <v>205</v>
      </c>
      <c r="P47" s="3">
        <f>IF(O51=0,"- - -",O47/O51*100)</f>
        <v>15.842349304482225</v>
      </c>
      <c r="Q47" s="2">
        <v>528</v>
      </c>
      <c r="R47" s="3">
        <f>IF(Q51=0,"- - -",Q47/Q51*100)</f>
        <v>13.898394314293236</v>
      </c>
      <c r="S47" s="2">
        <v>241</v>
      </c>
      <c r="T47" s="3">
        <f>IF(S51=0,"- - -",S47/S51*100)</f>
        <v>13.241758241758243</v>
      </c>
      <c r="U47" s="2">
        <v>1024</v>
      </c>
      <c r="V47" s="3">
        <f>IF(U51=0,"- - -",U47/U51*100)</f>
        <v>16.883759274525971</v>
      </c>
      <c r="W47" s="2">
        <v>101</v>
      </c>
      <c r="X47" s="3">
        <f>IF(W51=0,"- - -",W47/W51*100)</f>
        <v>13.202614379084968</v>
      </c>
      <c r="Y47" s="2">
        <v>204</v>
      </c>
      <c r="Z47" s="3">
        <f>IF(Y51=0,"- - -",Y47/Y51*100)</f>
        <v>10.397553516819572</v>
      </c>
      <c r="AA47" s="2">
        <v>6</v>
      </c>
      <c r="AB47" s="3">
        <f>IF(AA51=0,"- - -",AA47/AA51*100)</f>
        <v>21.428571428571427</v>
      </c>
      <c r="AC47" s="26">
        <f t="shared" si="2"/>
        <v>14465</v>
      </c>
      <c r="AD47" s="29">
        <f>IF(AC51=0,"- - -",AC47/AC51*100)</f>
        <v>11.438580398234988</v>
      </c>
    </row>
    <row r="48" spans="1:30" x14ac:dyDescent="0.3">
      <c r="A48" s="60" t="s">
        <v>19</v>
      </c>
      <c r="B48" s="62" t="s">
        <v>203</v>
      </c>
      <c r="C48" s="9">
        <v>0</v>
      </c>
      <c r="D48" s="3">
        <f>IF(C51=0,"- - -",C48/C51*100)</f>
        <v>0</v>
      </c>
      <c r="E48" s="2">
        <v>9</v>
      </c>
      <c r="F48" s="3">
        <f>IF(E51=0,"- - -",E48/E51*100)</f>
        <v>8.6017394628691585E-3</v>
      </c>
      <c r="G48" s="2">
        <v>1</v>
      </c>
      <c r="H48" s="3">
        <f>IF(G51=0,"- - -",G48/G51*100)</f>
        <v>0.5</v>
      </c>
      <c r="I48" s="2">
        <v>0</v>
      </c>
      <c r="J48" s="3">
        <f>IF(I51=0,"- - -",I48/I51*100)</f>
        <v>0</v>
      </c>
      <c r="K48" s="2">
        <v>0</v>
      </c>
      <c r="L48" s="3">
        <f>IF(K51=0,"- - -",K48/K51*100)</f>
        <v>0</v>
      </c>
      <c r="M48" s="2">
        <v>0</v>
      </c>
      <c r="N48" s="3">
        <f>IF(M51=0,"- - -",M48/M51*100)</f>
        <v>0</v>
      </c>
      <c r="O48" s="2">
        <v>0</v>
      </c>
      <c r="P48" s="3">
        <f>IF(O51=0,"- - -",O48/O51*100)</f>
        <v>0</v>
      </c>
      <c r="Q48" s="2">
        <v>0</v>
      </c>
      <c r="R48" s="3">
        <f>IF(Q51=0,"- - -",Q48/Q51*100)</f>
        <v>0</v>
      </c>
      <c r="S48" s="2">
        <v>0</v>
      </c>
      <c r="T48" s="3">
        <f>IF(S51=0,"- - -",S48/S51*100)</f>
        <v>0</v>
      </c>
      <c r="U48" s="2">
        <v>0</v>
      </c>
      <c r="V48" s="3">
        <f>IF(U51=0,"- - -",U48/U51*100)</f>
        <v>0</v>
      </c>
      <c r="W48" s="2">
        <v>0</v>
      </c>
      <c r="X48" s="3">
        <f>IF(W51=0,"- - -",W48/W51*100)</f>
        <v>0</v>
      </c>
      <c r="Y48" s="2">
        <v>0</v>
      </c>
      <c r="Z48" s="3">
        <f>IF(Y51=0,"- - -",Y48/Y51*100)</f>
        <v>0</v>
      </c>
      <c r="AA48" s="2">
        <v>0</v>
      </c>
      <c r="AB48" s="3">
        <f>IF(AA51=0,"- - -",AA48/AA51*100)</f>
        <v>0</v>
      </c>
      <c r="AC48" s="26">
        <f t="shared" si="2"/>
        <v>10</v>
      </c>
      <c r="AD48" s="29">
        <f>IF(AC51=0,"- - -",AC48/AC51*100)</f>
        <v>7.9077638425406067E-3</v>
      </c>
    </row>
    <row r="49" spans="1:30" x14ac:dyDescent="0.3">
      <c r="A49" s="60" t="s">
        <v>20</v>
      </c>
      <c r="B49" s="62" t="s">
        <v>203</v>
      </c>
      <c r="C49" s="9">
        <v>1</v>
      </c>
      <c r="D49" s="3">
        <f>IF(C51=0,"- - -",C49/C51*100)</f>
        <v>2.3196474135931337E-2</v>
      </c>
      <c r="E49" s="2">
        <v>5</v>
      </c>
      <c r="F49" s="3">
        <f>IF(E51=0,"- - -",E49/E51*100)</f>
        <v>4.7787441460384215E-3</v>
      </c>
      <c r="G49" s="2">
        <v>0</v>
      </c>
      <c r="H49" s="3">
        <f>IF(G51=0,"- - -",G49/G51*100)</f>
        <v>0</v>
      </c>
      <c r="I49" s="2">
        <v>0</v>
      </c>
      <c r="J49" s="3">
        <f>IF(I51=0,"- - -",I49/I51*100)</f>
        <v>0</v>
      </c>
      <c r="K49" s="2">
        <v>0</v>
      </c>
      <c r="L49" s="3">
        <f>IF(K51=0,"- - -",K49/K51*100)</f>
        <v>0</v>
      </c>
      <c r="M49" s="2">
        <v>0</v>
      </c>
      <c r="N49" s="3">
        <f>IF(M51=0,"- - -",M49/M51*100)</f>
        <v>0</v>
      </c>
      <c r="O49" s="2">
        <v>0</v>
      </c>
      <c r="P49" s="3">
        <f>IF(O51=0,"- - -",O49/O51*100)</f>
        <v>0</v>
      </c>
      <c r="Q49" s="2">
        <v>0</v>
      </c>
      <c r="R49" s="3">
        <f>IF(Q51=0,"- - -",Q49/Q51*100)</f>
        <v>0</v>
      </c>
      <c r="S49" s="2">
        <v>0</v>
      </c>
      <c r="T49" s="3">
        <f>IF(S51=0,"- - -",S49/S51*100)</f>
        <v>0</v>
      </c>
      <c r="U49" s="2">
        <v>0</v>
      </c>
      <c r="V49" s="3">
        <f>IF(U51=0,"- - -",U49/U51*100)</f>
        <v>0</v>
      </c>
      <c r="W49" s="2">
        <v>0</v>
      </c>
      <c r="X49" s="3">
        <f>IF(W51=0,"- - -",W49/W51*100)</f>
        <v>0</v>
      </c>
      <c r="Y49" s="2">
        <v>0</v>
      </c>
      <c r="Z49" s="3">
        <f>IF(Y51=0,"- - -",Y49/Y51*100)</f>
        <v>0</v>
      </c>
      <c r="AA49" s="2">
        <v>0</v>
      </c>
      <c r="AB49" s="3">
        <f>IF(AA51=0,"- - -",AA49/AA51*100)</f>
        <v>0</v>
      </c>
      <c r="AC49" s="26">
        <f t="shared" si="2"/>
        <v>6</v>
      </c>
      <c r="AD49" s="29">
        <f>IF(AC51=0,"- - -",AC49/AC51*100)</f>
        <v>4.7446583055243642E-3</v>
      </c>
    </row>
    <row r="50" spans="1:30" ht="15" thickBot="1" x14ac:dyDescent="0.35">
      <c r="A50" s="66" t="s">
        <v>262</v>
      </c>
      <c r="B50" s="62"/>
      <c r="C50" s="9">
        <v>11</v>
      </c>
      <c r="D50" s="3">
        <f>IF(C51=0,"- - -",C50/C51*100)</f>
        <v>0.25516121549524473</v>
      </c>
      <c r="E50" s="2">
        <v>83</v>
      </c>
      <c r="F50" s="3">
        <f>IF(E51=0,"- - -",E50/E51*100)</f>
        <v>7.9327152824237787E-2</v>
      </c>
      <c r="G50" s="2">
        <v>0</v>
      </c>
      <c r="H50" s="3">
        <f>IF(G51=0,"- - -",G50/G51*100)</f>
        <v>0</v>
      </c>
      <c r="I50" s="2">
        <v>0</v>
      </c>
      <c r="J50" s="3">
        <f>IF(I51=0,"- - -",I50/I51*100)</f>
        <v>0</v>
      </c>
      <c r="K50" s="2">
        <v>0</v>
      </c>
      <c r="L50" s="3">
        <f>IF(K51=0,"- - -",K50/K51*100)</f>
        <v>0</v>
      </c>
      <c r="M50" s="2">
        <v>0</v>
      </c>
      <c r="N50" s="3">
        <f>IF(M51=0,"- - -",M50/M51*100)</f>
        <v>0</v>
      </c>
      <c r="O50" s="2">
        <v>0</v>
      </c>
      <c r="P50" s="3">
        <f>IF(O51=0,"- - -",O50/O51*100)</f>
        <v>0</v>
      </c>
      <c r="Q50" s="2">
        <v>5</v>
      </c>
      <c r="R50" s="3">
        <f>IF(Q51=0,"- - -",Q50/Q51*100)</f>
        <v>0.13161358252171623</v>
      </c>
      <c r="S50" s="2">
        <v>0</v>
      </c>
      <c r="T50" s="3">
        <f>IF(S51=0,"- - -",S50/S51*100)</f>
        <v>0</v>
      </c>
      <c r="U50" s="2">
        <v>12</v>
      </c>
      <c r="V50" s="3">
        <f>IF(U51=0,"- - -",U50/U51*100)</f>
        <v>0.19785655399835123</v>
      </c>
      <c r="W50" s="2">
        <v>0</v>
      </c>
      <c r="X50" s="3">
        <f>IF(W51=0,"- - -",W50/W51*100)</f>
        <v>0</v>
      </c>
      <c r="Y50" s="2">
        <v>1</v>
      </c>
      <c r="Z50" s="3">
        <f>IF(Y51=0,"- - -",Y50/Y51*100)</f>
        <v>5.0968399592252807E-2</v>
      </c>
      <c r="AA50" s="2">
        <v>0</v>
      </c>
      <c r="AB50" s="3">
        <f>IF(AA51=0,"- - -",AA50/AA51*100)</f>
        <v>0</v>
      </c>
      <c r="AC50" s="26">
        <f t="shared" si="2"/>
        <v>112</v>
      </c>
      <c r="AD50" s="29">
        <f>IF(AC51=0,"- - -",AC50/AC51*100)</f>
        <v>8.85669550364548E-2</v>
      </c>
    </row>
    <row r="51" spans="1:30" x14ac:dyDescent="0.3">
      <c r="A51" s="161" t="s">
        <v>153</v>
      </c>
      <c r="B51" s="162"/>
      <c r="C51" s="14">
        <f>SUM(C42:C50)</f>
        <v>4311</v>
      </c>
      <c r="D51" s="15">
        <f>IF(C51=0,"- - -",C51/C51*100)</f>
        <v>100</v>
      </c>
      <c r="E51" s="16">
        <f>SUM(E42:E50)</f>
        <v>104630</v>
      </c>
      <c r="F51" s="15">
        <f>IF(E51=0,"- - -",E51/E51*100)</f>
        <v>100</v>
      </c>
      <c r="G51" s="16">
        <f>SUM(G42:G50)</f>
        <v>200</v>
      </c>
      <c r="H51" s="15">
        <f>IF(G51=0,"- - -",G51/G51*100)</f>
        <v>100</v>
      </c>
      <c r="I51" s="16">
        <f>SUM(I42:I50)</f>
        <v>1428</v>
      </c>
      <c r="J51" s="15">
        <f>IF(I51=0,"- - -",I51/I51*100)</f>
        <v>100</v>
      </c>
      <c r="K51" s="16">
        <f>SUM(K42:K50)</f>
        <v>132</v>
      </c>
      <c r="L51" s="15">
        <f>IF(K51=0,"- - -",K51/K51*100)</f>
        <v>100</v>
      </c>
      <c r="M51" s="16">
        <f>SUM(M42:M50)</f>
        <v>24</v>
      </c>
      <c r="N51" s="15">
        <f>IF(M51=0,"- - -",M51/M51*100)</f>
        <v>100</v>
      </c>
      <c r="O51" s="16">
        <f>SUM(O42:O50)</f>
        <v>1294</v>
      </c>
      <c r="P51" s="15">
        <f>IF(O51=0,"- - -",O51/O51*100)</f>
        <v>100</v>
      </c>
      <c r="Q51" s="16">
        <f>SUM(Q42:Q50)</f>
        <v>3799</v>
      </c>
      <c r="R51" s="15">
        <f>IF(Q51=0,"- - -",Q51/Q51*100)</f>
        <v>100</v>
      </c>
      <c r="S51" s="16">
        <f>SUM(S42:S50)</f>
        <v>1820</v>
      </c>
      <c r="T51" s="15">
        <f>IF(S51=0,"- - -",S51/S51*100)</f>
        <v>100</v>
      </c>
      <c r="U51" s="16">
        <f>SUM(U42:U50)</f>
        <v>6065</v>
      </c>
      <c r="V51" s="15">
        <f>IF(U51=0,"- - -",U51/U51*100)</f>
        <v>100</v>
      </c>
      <c r="W51" s="16">
        <f>SUM(W42:W50)</f>
        <v>765</v>
      </c>
      <c r="X51" s="15">
        <f>IF(W51=0,"- - -",W51/W51*100)</f>
        <v>100</v>
      </c>
      <c r="Y51" s="16">
        <f>SUM(Y42:Y50)</f>
        <v>1962</v>
      </c>
      <c r="Z51" s="15">
        <f>IF(Y51=0,"- - -",Y51/Y51*100)</f>
        <v>100</v>
      </c>
      <c r="AA51" s="16">
        <f>SUM(AA42:AA50)</f>
        <v>28</v>
      </c>
      <c r="AB51" s="15">
        <f>IF(AA51=0,"- - -",AA51/AA51*100)</f>
        <v>100</v>
      </c>
      <c r="AC51" s="22">
        <f>SUM(AC42:AC50)</f>
        <v>126458</v>
      </c>
      <c r="AD51" s="23">
        <f>IF(AC51=0,"- - -",AC51/AC51*100)</f>
        <v>100</v>
      </c>
    </row>
    <row r="52" spans="1:30" ht="15" thickBot="1" x14ac:dyDescent="0.35">
      <c r="A52" s="163" t="s">
        <v>165</v>
      </c>
      <c r="B52" s="164"/>
      <c r="C52" s="18">
        <f>IF($AC51=0,"- - -",C51/$AC51*100)</f>
        <v>3.4090369925192556</v>
      </c>
      <c r="D52" s="19"/>
      <c r="E52" s="20">
        <f>IF($AC51=0,"- - -",E51/$AC51*100)</f>
        <v>82.738933084502364</v>
      </c>
      <c r="F52" s="19"/>
      <c r="G52" s="20">
        <f>IF($AC51=0,"- - -",G51/$AC51*100)</f>
        <v>0.15815527685081213</v>
      </c>
      <c r="H52" s="19"/>
      <c r="I52" s="20">
        <f>IF($AC51=0,"- - -",I51/$AC51*100)</f>
        <v>1.1292286767147985</v>
      </c>
      <c r="J52" s="19"/>
      <c r="K52" s="20">
        <f>IF($AC51=0,"- - -",K51/$AC51*100)</f>
        <v>0.10438248272153601</v>
      </c>
      <c r="L52" s="19"/>
      <c r="M52" s="20">
        <f>IF($AC51=0,"- - -",M51/$AC51*100)</f>
        <v>1.8978633222097457E-2</v>
      </c>
      <c r="N52" s="19"/>
      <c r="O52" s="20">
        <f>IF($AC51=0,"- - -",O51/$AC51*100)</f>
        <v>1.0232646412247546</v>
      </c>
      <c r="P52" s="19"/>
      <c r="Q52" s="20">
        <f>IF($AC51=0,"- - -",Q51/$AC51*100)</f>
        <v>3.004159483781176</v>
      </c>
      <c r="R52" s="19"/>
      <c r="S52" s="20">
        <f>IF($AC51=0,"- - -",S51/$AC51*100)</f>
        <v>1.4392130193423902</v>
      </c>
      <c r="T52" s="19"/>
      <c r="U52" s="20">
        <f>IF($AC51=0,"- - -",U51/$AC51*100)</f>
        <v>4.7960587705008777</v>
      </c>
      <c r="V52" s="19"/>
      <c r="W52" s="20">
        <f>IF($AC51=0,"- - -",W51/$AC51*100)</f>
        <v>0.60494393395435631</v>
      </c>
      <c r="X52" s="19"/>
      <c r="Y52" s="168">
        <f>IF($AC51=0,"- - -",Y51/$AC51*100)</f>
        <v>1.5515032659064669</v>
      </c>
      <c r="Z52" s="169"/>
      <c r="AA52" s="168">
        <f>IF($AC51=0,"- - -",AA51/$AC51*100)</f>
        <v>2.21417387591137E-2</v>
      </c>
      <c r="AB52" s="169"/>
      <c r="AC52" s="24">
        <f>IF($AC51=0,"- - -",AC51/$AC51*100)</f>
        <v>100</v>
      </c>
      <c r="AD52" s="25"/>
    </row>
    <row r="55" spans="1:30" x14ac:dyDescent="0.3">
      <c r="A55" s="1" t="s">
        <v>194</v>
      </c>
      <c r="J55" s="48"/>
      <c r="L55" s="48"/>
    </row>
    <row r="56" spans="1:30" ht="15" thickBot="1" x14ac:dyDescent="0.35"/>
    <row r="57" spans="1:30" ht="14.4" customHeight="1" x14ac:dyDescent="0.3">
      <c r="A57" s="172" t="s">
        <v>191</v>
      </c>
      <c r="B57" s="173"/>
      <c r="C57" s="32" t="s">
        <v>184</v>
      </c>
      <c r="D57" s="33"/>
      <c r="E57" s="33" t="s">
        <v>185</v>
      </c>
      <c r="F57" s="33"/>
      <c r="G57" s="33" t="s">
        <v>170</v>
      </c>
      <c r="H57" s="33"/>
      <c r="I57" s="33" t="s">
        <v>171</v>
      </c>
      <c r="J57" s="33"/>
      <c r="K57" s="33" t="s">
        <v>172</v>
      </c>
      <c r="L57" s="33"/>
      <c r="M57" s="33" t="s">
        <v>173</v>
      </c>
      <c r="N57" s="33"/>
      <c r="O57" s="33" t="s">
        <v>174</v>
      </c>
      <c r="P57" s="33"/>
      <c r="Q57" s="33" t="s">
        <v>175</v>
      </c>
      <c r="R57" s="33"/>
      <c r="S57" s="33" t="s">
        <v>176</v>
      </c>
      <c r="T57" s="33"/>
      <c r="U57" s="33" t="s">
        <v>177</v>
      </c>
      <c r="V57" s="33"/>
      <c r="W57" s="33" t="s">
        <v>178</v>
      </c>
      <c r="X57" s="33"/>
      <c r="Y57" s="33" t="s">
        <v>179</v>
      </c>
      <c r="Z57" s="33"/>
      <c r="AA57" s="35" t="s">
        <v>153</v>
      </c>
      <c r="AB57" s="36"/>
    </row>
    <row r="58" spans="1:30" ht="15" thickBot="1" x14ac:dyDescent="0.35">
      <c r="A58" s="174"/>
      <c r="B58" s="175"/>
      <c r="C58" s="37" t="s">
        <v>154</v>
      </c>
      <c r="D58" s="38" t="s">
        <v>0</v>
      </c>
      <c r="E58" s="39" t="s">
        <v>154</v>
      </c>
      <c r="F58" s="38" t="s">
        <v>0</v>
      </c>
      <c r="G58" s="39" t="s">
        <v>154</v>
      </c>
      <c r="H58" s="38" t="s">
        <v>0</v>
      </c>
      <c r="I58" s="37" t="s">
        <v>154</v>
      </c>
      <c r="J58" s="38" t="s">
        <v>0</v>
      </c>
      <c r="K58" s="37" t="s">
        <v>154</v>
      </c>
      <c r="L58" s="38" t="s">
        <v>0</v>
      </c>
      <c r="M58" s="37" t="s">
        <v>154</v>
      </c>
      <c r="N58" s="38" t="s">
        <v>0</v>
      </c>
      <c r="O58" s="37" t="s">
        <v>154</v>
      </c>
      <c r="P58" s="38" t="s">
        <v>0</v>
      </c>
      <c r="Q58" s="37" t="s">
        <v>154</v>
      </c>
      <c r="R58" s="38" t="s">
        <v>0</v>
      </c>
      <c r="S58" s="37" t="s">
        <v>154</v>
      </c>
      <c r="T58" s="38" t="s">
        <v>0</v>
      </c>
      <c r="U58" s="37" t="s">
        <v>154</v>
      </c>
      <c r="V58" s="38" t="s">
        <v>0</v>
      </c>
      <c r="W58" s="37" t="s">
        <v>154</v>
      </c>
      <c r="X58" s="38" t="s">
        <v>0</v>
      </c>
      <c r="Y58" s="37" t="s">
        <v>154</v>
      </c>
      <c r="Z58" s="38" t="s">
        <v>0</v>
      </c>
      <c r="AA58" s="41" t="s">
        <v>154</v>
      </c>
      <c r="AB58" s="42" t="s">
        <v>0</v>
      </c>
    </row>
    <row r="59" spans="1:30" x14ac:dyDescent="0.3">
      <c r="A59" s="59" t="s">
        <v>13</v>
      </c>
      <c r="B59" s="62" t="s">
        <v>203</v>
      </c>
      <c r="C59" s="8">
        <v>4</v>
      </c>
      <c r="D59" s="5">
        <f>IF(C68=0,"- - -",C59/C68*100)</f>
        <v>0.67226890756302526</v>
      </c>
      <c r="E59" s="4">
        <v>1</v>
      </c>
      <c r="F59" s="5">
        <f>IF(E68=0,"- - -",E59/E68*100)</f>
        <v>4.4722719141323794E-2</v>
      </c>
      <c r="G59" s="4">
        <v>4</v>
      </c>
      <c r="H59" s="5">
        <f>IF(G68=0,"- - -",G59/G68*100)</f>
        <v>9.4228504122497059E-2</v>
      </c>
      <c r="I59" s="4">
        <v>6</v>
      </c>
      <c r="J59" s="5">
        <f>IF(I68=0,"- - -",I59/I68*100)</f>
        <v>3.505287141438336E-2</v>
      </c>
      <c r="K59" s="4">
        <v>8</v>
      </c>
      <c r="L59" s="5">
        <f>IF(K68=0,"- - -",K59/K68*100)</f>
        <v>1.8954650997488508E-2</v>
      </c>
      <c r="M59" s="4">
        <v>9</v>
      </c>
      <c r="N59" s="5">
        <f>IF(M68=0,"- - -",M59/M68*100)</f>
        <v>2.6777744718833679E-2</v>
      </c>
      <c r="O59" s="4">
        <v>7</v>
      </c>
      <c r="P59" s="5">
        <f>IF(O68=0,"- - -",O59/O68*100)</f>
        <v>4.7179348924984835E-2</v>
      </c>
      <c r="Q59" s="4">
        <v>3</v>
      </c>
      <c r="R59" s="5">
        <f>IF(Q68=0,"- - -",Q59/Q68*100)</f>
        <v>5.0522061300101041E-2</v>
      </c>
      <c r="S59" s="4">
        <v>0</v>
      </c>
      <c r="T59" s="5">
        <f>IF(S68=0,"- - -",S59/S68*100)</f>
        <v>0</v>
      </c>
      <c r="U59" s="4">
        <v>0</v>
      </c>
      <c r="V59" s="5">
        <f>IF(U68=0,"- - -",U59/U68*100)</f>
        <v>0</v>
      </c>
      <c r="W59" s="4">
        <v>0</v>
      </c>
      <c r="X59" s="5">
        <f>IF(W68=0,"- - -",W59/W68*100)</f>
        <v>0</v>
      </c>
      <c r="Y59" s="4">
        <v>1</v>
      </c>
      <c r="Z59" s="5">
        <f>IF(Y68=0,"- - -",Y59/Y68*100)</f>
        <v>4.6794571829667758E-2</v>
      </c>
      <c r="AA59" s="26">
        <f>C59+E59+G59+I59+K59+M59+O59+Q59+S59+U59+W59+Y59</f>
        <v>43</v>
      </c>
      <c r="AB59" s="27">
        <f>IF(AA68=0,"- - -",AA59/AA68*100)</f>
        <v>3.4003384522924611E-2</v>
      </c>
    </row>
    <row r="60" spans="1:30" x14ac:dyDescent="0.3">
      <c r="A60" s="60" t="s">
        <v>14</v>
      </c>
      <c r="B60" s="62" t="s">
        <v>203</v>
      </c>
      <c r="C60" s="9">
        <v>17</v>
      </c>
      <c r="D60" s="3">
        <f>IF(C68=0,"- - -",C60/C68*100)</f>
        <v>2.8571428571428572</v>
      </c>
      <c r="E60" s="2">
        <v>87</v>
      </c>
      <c r="F60" s="3">
        <f>IF(E68=0,"- - -",E60/E68*100)</f>
        <v>3.8908765652951698</v>
      </c>
      <c r="G60" s="2">
        <v>71</v>
      </c>
      <c r="H60" s="3">
        <f>IF(G68=0,"- - -",G60/G68*100)</f>
        <v>1.6725559481743226</v>
      </c>
      <c r="I60" s="2">
        <v>40</v>
      </c>
      <c r="J60" s="3">
        <f>IF(I68=0,"- - -",I60/I68*100)</f>
        <v>0.2336858094292224</v>
      </c>
      <c r="K60" s="2">
        <v>36</v>
      </c>
      <c r="L60" s="3">
        <f>IF(K68=0,"- - -",K60/K68*100)</f>
        <v>8.5295929488698297E-2</v>
      </c>
      <c r="M60" s="2">
        <v>53</v>
      </c>
      <c r="N60" s="3">
        <f>IF(M68=0,"- - -",M60/M68*100)</f>
        <v>0.1576911633442428</v>
      </c>
      <c r="O60" s="2">
        <v>27</v>
      </c>
      <c r="P60" s="3">
        <f>IF(O68=0,"- - -",O60/O68*100)</f>
        <v>0.18197748871065578</v>
      </c>
      <c r="Q60" s="2">
        <v>29</v>
      </c>
      <c r="R60" s="3">
        <f>IF(Q68=0,"- - -",Q60/Q68*100)</f>
        <v>0.48837992590097679</v>
      </c>
      <c r="S60" s="2">
        <v>31</v>
      </c>
      <c r="T60" s="3">
        <f>IF(S68=0,"- - -",S60/S68*100)</f>
        <v>1.4882381180988957</v>
      </c>
      <c r="U60" s="2">
        <v>13</v>
      </c>
      <c r="V60" s="3">
        <f>IF(U68=0,"- - -",U60/U68*100)</f>
        <v>1.4380530973451326</v>
      </c>
      <c r="W60" s="2">
        <v>21</v>
      </c>
      <c r="X60" s="3">
        <f>IF(W68=0,"- - -",W60/W68*100)</f>
        <v>3.8181818181818183</v>
      </c>
      <c r="Y60" s="2">
        <v>100</v>
      </c>
      <c r="Z60" s="3">
        <f>IF(Y68=0,"- - -",Y60/Y68*100)</f>
        <v>4.6794571829667762</v>
      </c>
      <c r="AA60" s="26">
        <f t="shared" ref="AA60:AA67" si="3">C60+E60+G60+I60+K60+M60+O60+Q60+S60+U60+W60+Y60</f>
        <v>525</v>
      </c>
      <c r="AB60" s="29">
        <f>IF(AA68=0,"- - -",AA60/AA68*100)</f>
        <v>0.41515760173338179</v>
      </c>
    </row>
    <row r="61" spans="1:30" x14ac:dyDescent="0.3">
      <c r="A61" s="60" t="s">
        <v>15</v>
      </c>
      <c r="B61" s="62" t="s">
        <v>203</v>
      </c>
      <c r="C61" s="9">
        <v>32</v>
      </c>
      <c r="D61" s="3">
        <f>IF(C68=0,"- - -",C61/C68*100)</f>
        <v>5.3781512605042021</v>
      </c>
      <c r="E61" s="2">
        <v>79</v>
      </c>
      <c r="F61" s="3">
        <f>IF(E68=0,"- - -",E61/E68*100)</f>
        <v>3.5330948121645798</v>
      </c>
      <c r="G61" s="2">
        <v>75</v>
      </c>
      <c r="H61" s="3">
        <f>IF(G68=0,"- - -",G61/G68*100)</f>
        <v>1.7667844522968199</v>
      </c>
      <c r="I61" s="2">
        <v>62</v>
      </c>
      <c r="J61" s="3">
        <f>IF(I68=0,"- - -",I61/I68*100)</f>
        <v>0.36221300461529471</v>
      </c>
      <c r="K61" s="2">
        <v>104</v>
      </c>
      <c r="L61" s="3">
        <f>IF(K68=0,"- - -",K61/K68*100)</f>
        <v>0.24641046296735059</v>
      </c>
      <c r="M61" s="2">
        <v>140</v>
      </c>
      <c r="N61" s="3">
        <f>IF(M68=0,"- - -",M61/M68*100)</f>
        <v>0.41654269562630164</v>
      </c>
      <c r="O61" s="2">
        <v>126</v>
      </c>
      <c r="P61" s="3">
        <f>IF(O68=0,"- - -",O61/O68*100)</f>
        <v>0.849228280649727</v>
      </c>
      <c r="Q61" s="2">
        <v>122</v>
      </c>
      <c r="R61" s="3">
        <f>IF(Q68=0,"- - -",Q61/Q68*100)</f>
        <v>2.054563826204109</v>
      </c>
      <c r="S61" s="2">
        <v>82</v>
      </c>
      <c r="T61" s="3">
        <f>IF(S68=0,"- - -",S61/S68*100)</f>
        <v>3.9366298607777246</v>
      </c>
      <c r="U61" s="2">
        <v>60</v>
      </c>
      <c r="V61" s="3">
        <f>IF(U68=0,"- - -",U61/U68*100)</f>
        <v>6.6371681415929213</v>
      </c>
      <c r="W61" s="2">
        <v>66</v>
      </c>
      <c r="X61" s="3">
        <f>IF(W68=0,"- - -",W61/W68*100)</f>
        <v>12</v>
      </c>
      <c r="Y61" s="2">
        <v>360</v>
      </c>
      <c r="Z61" s="3">
        <f>IF(Y68=0,"- - -",Y61/Y68*100)</f>
        <v>16.846045858680391</v>
      </c>
      <c r="AA61" s="26">
        <f t="shared" si="3"/>
        <v>1308</v>
      </c>
      <c r="AB61" s="29">
        <f>IF(AA68=0,"- - -",AA61/AA68*100)</f>
        <v>1.0343355106043113</v>
      </c>
    </row>
    <row r="62" spans="1:30" x14ac:dyDescent="0.3">
      <c r="A62" s="60" t="s">
        <v>16</v>
      </c>
      <c r="B62" s="62" t="s">
        <v>203</v>
      </c>
      <c r="C62" s="9">
        <v>68</v>
      </c>
      <c r="D62" s="3">
        <f>IF(C68=0,"- - -",C62/C68*100)</f>
        <v>11.428571428571429</v>
      </c>
      <c r="E62" s="2">
        <v>278</v>
      </c>
      <c r="F62" s="3">
        <f>IF(E68=0,"- - -",E62/E68*100)</f>
        <v>12.432915921288014</v>
      </c>
      <c r="G62" s="2">
        <v>437</v>
      </c>
      <c r="H62" s="3">
        <f>IF(G68=0,"- - -",G62/G68*100)</f>
        <v>10.294464075382804</v>
      </c>
      <c r="I62" s="2">
        <v>1509</v>
      </c>
      <c r="J62" s="3">
        <f>IF(I68=0,"- - -",I62/I68*100)</f>
        <v>8.8157971607174161</v>
      </c>
      <c r="K62" s="2">
        <v>3974</v>
      </c>
      <c r="L62" s="3">
        <f>IF(K68=0,"- - -",K62/K68*100)</f>
        <v>9.4157228830024167</v>
      </c>
      <c r="M62" s="2">
        <v>4020</v>
      </c>
      <c r="N62" s="3">
        <f>IF(M68=0,"- - -",M62/M68*100)</f>
        <v>11.960725974412377</v>
      </c>
      <c r="O62" s="2">
        <v>2533</v>
      </c>
      <c r="P62" s="3">
        <f>IF(O68=0,"- - -",O62/O68*100)</f>
        <v>17.072184403855225</v>
      </c>
      <c r="Q62" s="2">
        <v>1395</v>
      </c>
      <c r="R62" s="3">
        <f>IF(Q68=0,"- - -",Q62/Q68*100)</f>
        <v>23.492758504546984</v>
      </c>
      <c r="S62" s="2">
        <v>695</v>
      </c>
      <c r="T62" s="3">
        <f>IF(S68=0,"- - -",S62/S68*100)</f>
        <v>33.365338454152663</v>
      </c>
      <c r="U62" s="2">
        <v>381</v>
      </c>
      <c r="V62" s="3">
        <f>IF(U68=0,"- - -",U62/U68*100)</f>
        <v>42.146017699115049</v>
      </c>
      <c r="W62" s="2">
        <v>260</v>
      </c>
      <c r="X62" s="3">
        <f>IF(W68=0,"- - -",W62/W68*100)</f>
        <v>47.272727272727273</v>
      </c>
      <c r="Y62" s="2">
        <v>1237</v>
      </c>
      <c r="Z62" s="3">
        <f>IF(Y68=0,"- - -",Y62/Y68*100)</f>
        <v>57.884885353299019</v>
      </c>
      <c r="AA62" s="26">
        <f t="shared" si="3"/>
        <v>16787</v>
      </c>
      <c r="AB62" s="29">
        <f>IF(AA68=0,"- - -",AA62/AA68*100)</f>
        <v>13.274763162472917</v>
      </c>
    </row>
    <row r="63" spans="1:30" x14ac:dyDescent="0.3">
      <c r="A63" s="60" t="s">
        <v>17</v>
      </c>
      <c r="B63" s="62" t="s">
        <v>203</v>
      </c>
      <c r="C63" s="9">
        <v>400</v>
      </c>
      <c r="D63" s="3">
        <f>IF(C68=0,"- - -",C63/C68*100)</f>
        <v>67.226890756302524</v>
      </c>
      <c r="E63" s="2">
        <v>1508</v>
      </c>
      <c r="F63" s="3">
        <f>IF(E68=0,"- - -",E63/E68*100)</f>
        <v>67.441860465116278</v>
      </c>
      <c r="G63" s="2">
        <v>3162</v>
      </c>
      <c r="H63" s="3">
        <f>IF(G68=0,"- - -",G63/G68*100)</f>
        <v>74.487632508833926</v>
      </c>
      <c r="I63" s="2">
        <v>13678</v>
      </c>
      <c r="J63" s="3">
        <f>IF(I68=0,"- - -",I63/I68*100)</f>
        <v>79.908862534322594</v>
      </c>
      <c r="K63" s="2">
        <v>33308</v>
      </c>
      <c r="L63" s="3">
        <f>IF(K68=0,"- - -",K63/K68*100)</f>
        <v>78.917689428043403</v>
      </c>
      <c r="M63" s="2">
        <v>25211</v>
      </c>
      <c r="N63" s="3">
        <f>IF(M68=0,"- - -",M63/M68*100)</f>
        <v>75.010413567390657</v>
      </c>
      <c r="O63" s="2">
        <v>10301</v>
      </c>
      <c r="P63" s="3">
        <f>IF(O68=0,"- - -",O63/O68*100)</f>
        <v>69.427781896609829</v>
      </c>
      <c r="Q63" s="2">
        <v>3678</v>
      </c>
      <c r="R63" s="3">
        <f>IF(Q68=0,"- - -",Q63/Q68*100)</f>
        <v>61.940047153923885</v>
      </c>
      <c r="S63" s="2">
        <v>1046</v>
      </c>
      <c r="T63" s="3">
        <f>IF(S68=0,"- - -",S63/S68*100)</f>
        <v>50.216034565530485</v>
      </c>
      <c r="U63" s="2">
        <v>368</v>
      </c>
      <c r="V63" s="3">
        <f>IF(U68=0,"- - -",U63/U68*100)</f>
        <v>40.707964601769916</v>
      </c>
      <c r="W63" s="2">
        <v>172</v>
      </c>
      <c r="X63" s="3">
        <f>IF(W68=0,"- - -",W63/W68*100)</f>
        <v>31.272727272727273</v>
      </c>
      <c r="Y63" s="2">
        <v>370</v>
      </c>
      <c r="Z63" s="3">
        <f>IF(Y68=0,"- - -",Y63/Y68*100)</f>
        <v>17.31399157697707</v>
      </c>
      <c r="AA63" s="26">
        <f t="shared" si="3"/>
        <v>93202</v>
      </c>
      <c r="AB63" s="29">
        <f>IF(AA68=0,"- - -",AA63/AA68*100)</f>
        <v>73.701940565246957</v>
      </c>
    </row>
    <row r="64" spans="1:30" x14ac:dyDescent="0.3">
      <c r="A64" s="60" t="s">
        <v>18</v>
      </c>
      <c r="B64" s="62" t="s">
        <v>203</v>
      </c>
      <c r="C64" s="9">
        <v>73</v>
      </c>
      <c r="D64" s="3">
        <f>IF(C68=0,"- - -",C64/C68*100)</f>
        <v>12.268907563025209</v>
      </c>
      <c r="E64" s="2">
        <v>281</v>
      </c>
      <c r="F64" s="3">
        <f>IF(E68=0,"- - -",E64/E68*100)</f>
        <v>12.567084078711984</v>
      </c>
      <c r="G64" s="2">
        <v>490</v>
      </c>
      <c r="H64" s="3">
        <f>IF(G68=0,"- - -",G64/G68*100)</f>
        <v>11.54299175500589</v>
      </c>
      <c r="I64" s="2">
        <v>1807</v>
      </c>
      <c r="J64" s="3">
        <f>IF(I68=0,"- - -",I64/I68*100)</f>
        <v>10.556756440965122</v>
      </c>
      <c r="K64" s="2">
        <v>4755</v>
      </c>
      <c r="L64" s="3">
        <f>IF(K68=0,"- - -",K64/K68*100)</f>
        <v>11.266170686632233</v>
      </c>
      <c r="M64" s="2">
        <v>4150</v>
      </c>
      <c r="N64" s="3">
        <f>IF(M68=0,"- - -",M64/M68*100)</f>
        <v>12.347515620351086</v>
      </c>
      <c r="O64" s="2">
        <v>1828</v>
      </c>
      <c r="P64" s="3">
        <f>IF(O68=0,"- - -",O64/O68*100)</f>
        <v>12.320549976410325</v>
      </c>
      <c r="Q64" s="2">
        <v>698</v>
      </c>
      <c r="R64" s="3">
        <f>IF(Q68=0,"- - -",Q64/Q68*100)</f>
        <v>11.75479959582351</v>
      </c>
      <c r="S64" s="2">
        <v>227</v>
      </c>
      <c r="T64" s="3">
        <f>IF(S68=0,"- - -",S64/S68*100)</f>
        <v>10.897743638982236</v>
      </c>
      <c r="U64" s="2">
        <v>79</v>
      </c>
      <c r="V64" s="3">
        <f>IF(U68=0,"- - -",U64/U68*100)</f>
        <v>8.7389380530973444</v>
      </c>
      <c r="W64" s="2">
        <v>27</v>
      </c>
      <c r="X64" s="3">
        <f>IF(W68=0,"- - -",W64/W68*100)</f>
        <v>4.9090909090909092</v>
      </c>
      <c r="Y64" s="2">
        <v>50</v>
      </c>
      <c r="Z64" s="3">
        <f>IF(Y68=0,"- - -",Y64/Y68*100)</f>
        <v>2.3397285914833881</v>
      </c>
      <c r="AA64" s="26">
        <f t="shared" si="3"/>
        <v>14465</v>
      </c>
      <c r="AB64" s="29">
        <f>IF(AA68=0,"- - -",AA64/AA68*100)</f>
        <v>11.438580398234988</v>
      </c>
    </row>
    <row r="65" spans="1:28" x14ac:dyDescent="0.3">
      <c r="A65" s="60" t="s">
        <v>19</v>
      </c>
      <c r="B65" s="62" t="s">
        <v>203</v>
      </c>
      <c r="C65" s="9">
        <v>0</v>
      </c>
      <c r="D65" s="3">
        <f>IF(C68=0,"- - -",C65/C68*100)</f>
        <v>0</v>
      </c>
      <c r="E65" s="2">
        <v>0</v>
      </c>
      <c r="F65" s="3">
        <f>IF(E68=0,"- - -",E65/E68*100)</f>
        <v>0</v>
      </c>
      <c r="G65" s="2">
        <v>1</v>
      </c>
      <c r="H65" s="3">
        <f>IF(G68=0,"- - -",G65/G68*100)</f>
        <v>2.3557126030624265E-2</v>
      </c>
      <c r="I65" s="2">
        <v>1</v>
      </c>
      <c r="J65" s="3">
        <f>IF(I68=0,"- - -",I65/I68*100)</f>
        <v>5.84214523573056E-3</v>
      </c>
      <c r="K65" s="2">
        <v>4</v>
      </c>
      <c r="L65" s="3">
        <f>IF(K68=0,"- - -",K65/K68*100)</f>
        <v>9.4773254987442542E-3</v>
      </c>
      <c r="M65" s="2">
        <v>2</v>
      </c>
      <c r="N65" s="3">
        <f>IF(M68=0,"- - -",M65/M68*100)</f>
        <v>5.9506099375185957E-3</v>
      </c>
      <c r="O65" s="2">
        <v>1</v>
      </c>
      <c r="P65" s="3">
        <f>IF(O68=0,"- - -",O65/O68*100)</f>
        <v>6.7399069892835478E-3</v>
      </c>
      <c r="Q65" s="2">
        <v>0</v>
      </c>
      <c r="R65" s="3">
        <f>IF(Q68=0,"- - -",Q65/Q68*100)</f>
        <v>0</v>
      </c>
      <c r="S65" s="2">
        <v>1</v>
      </c>
      <c r="T65" s="3">
        <f>IF(S68=0,"- - -",S65/S68*100)</f>
        <v>4.8007681228996638E-2</v>
      </c>
      <c r="U65" s="2">
        <v>0</v>
      </c>
      <c r="V65" s="3">
        <f>IF(U68=0,"- - -",U65/U68*100)</f>
        <v>0</v>
      </c>
      <c r="W65" s="2">
        <v>0</v>
      </c>
      <c r="X65" s="3">
        <f>IF(W68=0,"- - -",W65/W68*100)</f>
        <v>0</v>
      </c>
      <c r="Y65" s="2">
        <v>0</v>
      </c>
      <c r="Z65" s="3">
        <f>IF(Y68=0,"- - -",Y65/Y68*100)</f>
        <v>0</v>
      </c>
      <c r="AA65" s="26">
        <f t="shared" si="3"/>
        <v>10</v>
      </c>
      <c r="AB65" s="29">
        <f>IF(AA68=0,"- - -",AA65/AA68*100)</f>
        <v>7.9077638425406067E-3</v>
      </c>
    </row>
    <row r="66" spans="1:28" x14ac:dyDescent="0.3">
      <c r="A66" s="60" t="s">
        <v>20</v>
      </c>
      <c r="B66" s="62" t="s">
        <v>203</v>
      </c>
      <c r="C66" s="9">
        <v>1</v>
      </c>
      <c r="D66" s="3">
        <f>IF(C68=0,"- - -",C66/C68*100)</f>
        <v>0.16806722689075632</v>
      </c>
      <c r="E66" s="2">
        <v>0</v>
      </c>
      <c r="F66" s="3">
        <f>IF(E68=0,"- - -",E66/E68*100)</f>
        <v>0</v>
      </c>
      <c r="G66" s="2">
        <v>0</v>
      </c>
      <c r="H66" s="3">
        <f>IF(G68=0,"- - -",G66/G68*100)</f>
        <v>0</v>
      </c>
      <c r="I66" s="2">
        <v>1</v>
      </c>
      <c r="J66" s="3">
        <f>IF(I68=0,"- - -",I66/I68*100)</f>
        <v>5.84214523573056E-3</v>
      </c>
      <c r="K66" s="2">
        <v>0</v>
      </c>
      <c r="L66" s="3">
        <f>IF(K68=0,"- - -",K66/K68*100)</f>
        <v>0</v>
      </c>
      <c r="M66" s="2">
        <v>3</v>
      </c>
      <c r="N66" s="3">
        <f>IF(M68=0,"- - -",M66/M68*100)</f>
        <v>8.9259149062778931E-3</v>
      </c>
      <c r="O66" s="2">
        <v>0</v>
      </c>
      <c r="P66" s="3">
        <f>IF(O68=0,"- - -",O66/O68*100)</f>
        <v>0</v>
      </c>
      <c r="Q66" s="2">
        <v>1</v>
      </c>
      <c r="R66" s="3">
        <f>IF(Q68=0,"- - -",Q66/Q68*100)</f>
        <v>1.6840687100033683E-2</v>
      </c>
      <c r="S66" s="2">
        <v>0</v>
      </c>
      <c r="T66" s="3">
        <f>IF(S68=0,"- - -",S66/S68*100)</f>
        <v>0</v>
      </c>
      <c r="U66" s="2">
        <v>0</v>
      </c>
      <c r="V66" s="3">
        <f>IF(U68=0,"- - -",U66/U68*100)</f>
        <v>0</v>
      </c>
      <c r="W66" s="2">
        <v>0</v>
      </c>
      <c r="X66" s="3">
        <f>IF(W68=0,"- - -",W66/W68*100)</f>
        <v>0</v>
      </c>
      <c r="Y66" s="2">
        <v>0</v>
      </c>
      <c r="Z66" s="3">
        <f>IF(Y68=0,"- - -",Y66/Y68*100)</f>
        <v>0</v>
      </c>
      <c r="AA66" s="26">
        <f t="shared" si="3"/>
        <v>6</v>
      </c>
      <c r="AB66" s="29">
        <f>IF(AA68=0,"- - -",AA66/AA68*100)</f>
        <v>4.7446583055243642E-3</v>
      </c>
    </row>
    <row r="67" spans="1:28" ht="15" thickBot="1" x14ac:dyDescent="0.35">
      <c r="A67" s="66" t="s">
        <v>262</v>
      </c>
      <c r="B67" s="62"/>
      <c r="C67" s="9">
        <v>0</v>
      </c>
      <c r="D67" s="3">
        <f>IF(C68=0,"- - -",C67/C68*100)</f>
        <v>0</v>
      </c>
      <c r="E67" s="2">
        <v>2</v>
      </c>
      <c r="F67" s="3">
        <f>IF(E68=0,"- - -",E67/E68*100)</f>
        <v>8.9445438282647588E-2</v>
      </c>
      <c r="G67" s="2">
        <v>5</v>
      </c>
      <c r="H67" s="3">
        <f>IF(G68=0,"- - -",G67/G68*100)</f>
        <v>0.11778563015312131</v>
      </c>
      <c r="I67" s="2">
        <v>13</v>
      </c>
      <c r="J67" s="3">
        <f>IF(I68=0,"- - -",I67/I68*100)</f>
        <v>7.5947888064497288E-2</v>
      </c>
      <c r="K67" s="2">
        <v>17</v>
      </c>
      <c r="L67" s="3">
        <f>IF(K68=0,"- - -",K67/K68*100)</f>
        <v>4.0278633369663079E-2</v>
      </c>
      <c r="M67" s="2">
        <v>22</v>
      </c>
      <c r="N67" s="3">
        <f>IF(M68=0,"- - -",M67/M68*100)</f>
        <v>6.5456709312704559E-2</v>
      </c>
      <c r="O67" s="2">
        <v>14</v>
      </c>
      <c r="P67" s="3">
        <f>IF(O68=0,"- - -",O67/O68*100)</f>
        <v>9.4358697849969669E-2</v>
      </c>
      <c r="Q67" s="2">
        <v>12</v>
      </c>
      <c r="R67" s="3">
        <f>IF(Q68=0,"- - -",Q67/Q68*100)</f>
        <v>0.20208824520040417</v>
      </c>
      <c r="S67" s="2">
        <v>1</v>
      </c>
      <c r="T67" s="3">
        <f>IF(S68=0,"- - -",S67/S68*100)</f>
        <v>4.8007681228996638E-2</v>
      </c>
      <c r="U67" s="2">
        <v>3</v>
      </c>
      <c r="V67" s="3">
        <f>IF(U68=0,"- - -",U67/U68*100)</f>
        <v>0.33185840707964603</v>
      </c>
      <c r="W67" s="2">
        <v>4</v>
      </c>
      <c r="X67" s="3">
        <f>IF(W68=0,"- - -",W67/W68*100)</f>
        <v>0.72727272727272729</v>
      </c>
      <c r="Y67" s="2">
        <v>19</v>
      </c>
      <c r="Z67" s="3">
        <f>IF(Y68=0,"- - -",Y67/Y68*100)</f>
        <v>0.88909686476368743</v>
      </c>
      <c r="AA67" s="26">
        <f t="shared" si="3"/>
        <v>112</v>
      </c>
      <c r="AB67" s="29">
        <f>IF(AA68=0,"- - -",AA67/AA68*100)</f>
        <v>8.85669550364548E-2</v>
      </c>
    </row>
    <row r="68" spans="1:28" x14ac:dyDescent="0.3">
      <c r="A68" s="161" t="s">
        <v>153</v>
      </c>
      <c r="B68" s="162"/>
      <c r="C68" s="14">
        <f>SUM(C59:C67)</f>
        <v>595</v>
      </c>
      <c r="D68" s="15">
        <f>IF(C68=0,"- - -",C68/C68*100)</f>
        <v>100</v>
      </c>
      <c r="E68" s="16">
        <f>SUM(E59:E67)</f>
        <v>2236</v>
      </c>
      <c r="F68" s="15">
        <f>IF(E68=0,"- - -",E68/E68*100)</f>
        <v>100</v>
      </c>
      <c r="G68" s="16">
        <f>SUM(G59:G67)</f>
        <v>4245</v>
      </c>
      <c r="H68" s="15">
        <f>IF(G68=0,"- - -",G68/G68*100)</f>
        <v>100</v>
      </c>
      <c r="I68" s="16">
        <f>SUM(I59:I67)</f>
        <v>17117</v>
      </c>
      <c r="J68" s="15">
        <f>IF(I68=0,"- - -",I68/I68*100)</f>
        <v>100</v>
      </c>
      <c r="K68" s="16">
        <f>SUM(K59:K67)</f>
        <v>42206</v>
      </c>
      <c r="L68" s="15">
        <f>IF(K68=0,"- - -",K68/K68*100)</f>
        <v>100</v>
      </c>
      <c r="M68" s="16">
        <f>SUM(M59:M67)</f>
        <v>33610</v>
      </c>
      <c r="N68" s="15">
        <f>IF(M68=0,"- - -",M68/M68*100)</f>
        <v>100</v>
      </c>
      <c r="O68" s="16">
        <f>SUM(O59:O67)</f>
        <v>14837</v>
      </c>
      <c r="P68" s="15">
        <f>IF(O68=0,"- - -",O68/O68*100)</f>
        <v>100</v>
      </c>
      <c r="Q68" s="16">
        <f>SUM(Q59:Q67)</f>
        <v>5938</v>
      </c>
      <c r="R68" s="15">
        <f>IF(Q68=0,"- - -",Q68/Q68*100)</f>
        <v>100</v>
      </c>
      <c r="S68" s="16">
        <f>SUM(S59:S67)</f>
        <v>2083</v>
      </c>
      <c r="T68" s="15">
        <f>IF(S68=0,"- - -",S68/S68*100)</f>
        <v>100</v>
      </c>
      <c r="U68" s="16">
        <f>SUM(U59:U67)</f>
        <v>904</v>
      </c>
      <c r="V68" s="15">
        <f>IF(U68=0,"- - -",U68/U68*100)</f>
        <v>100</v>
      </c>
      <c r="W68" s="16">
        <f>SUM(W59:W67)</f>
        <v>550</v>
      </c>
      <c r="X68" s="15">
        <f>IF(W68=0,"- - -",W68/W68*100)</f>
        <v>100</v>
      </c>
      <c r="Y68" s="16">
        <f>SUM(Y59:Y67)</f>
        <v>2137</v>
      </c>
      <c r="Z68" s="15">
        <f>IF(Y68=0,"- - -",Y68/Y68*100)</f>
        <v>100</v>
      </c>
      <c r="AA68" s="22">
        <f>SUM(AA59:AA67)</f>
        <v>126458</v>
      </c>
      <c r="AB68" s="23">
        <f>IF(AA68=0,"- - -",AA68/AA68*100)</f>
        <v>100</v>
      </c>
    </row>
    <row r="69" spans="1:28" ht="15" thickBot="1" x14ac:dyDescent="0.35">
      <c r="A69" s="163" t="s">
        <v>187</v>
      </c>
      <c r="B69" s="164"/>
      <c r="C69" s="18">
        <f>IF($AA68=0,"- - -",C68/$AA68*100)</f>
        <v>0.47051194863116608</v>
      </c>
      <c r="D69" s="19"/>
      <c r="E69" s="20">
        <f>IF($AA68=0,"- - -",E68/$AA68*100)</f>
        <v>1.7681759951920797</v>
      </c>
      <c r="F69" s="19"/>
      <c r="G69" s="20">
        <f>IF($AA68=0,"- - -",G68/$AA68*100)</f>
        <v>3.3568457511584873</v>
      </c>
      <c r="H69" s="19"/>
      <c r="I69" s="20">
        <f>IF($AA68=0,"- - -",I68/$AA68*100)</f>
        <v>13.535719369276755</v>
      </c>
      <c r="J69" s="19"/>
      <c r="K69" s="20">
        <f>IF($AA68=0,"- - -",K68/$AA68*100)</f>
        <v>33.375508073826879</v>
      </c>
      <c r="L69" s="19"/>
      <c r="M69" s="20">
        <f>IF($AA68=0,"- - -",M68/$AA68*100)</f>
        <v>26.577994274778977</v>
      </c>
      <c r="N69" s="19"/>
      <c r="O69" s="20">
        <f>IF($AA68=0,"- - -",O68/$AA68*100)</f>
        <v>11.732749213177497</v>
      </c>
      <c r="P69" s="19"/>
      <c r="Q69" s="20">
        <f>IF($AA68=0,"- - -",Q68/$AA68*100)</f>
        <v>4.6956301697006122</v>
      </c>
      <c r="R69" s="19"/>
      <c r="S69" s="168">
        <f>IF($AA68=0,"- - -",S68/$AA68*100)</f>
        <v>1.6471872084012085</v>
      </c>
      <c r="T69" s="176"/>
      <c r="U69" s="168">
        <f>IF($AA68=0,"- - -",U68/$AA68*100)</f>
        <v>0.71486185136567082</v>
      </c>
      <c r="V69" s="176"/>
      <c r="W69" s="168">
        <f>IF($AA68=0,"- - -",W68/$AA68*100)</f>
        <v>0.43492701133973338</v>
      </c>
      <c r="X69" s="176"/>
      <c r="Y69" s="168">
        <f>IF($AA68=0,"- - -",Y68/$AA68*100)</f>
        <v>1.6898891331509274</v>
      </c>
      <c r="Z69" s="176"/>
      <c r="AA69" s="24">
        <f>IF($AA68=0,"- - -",AA68/$AA68*100)</f>
        <v>100</v>
      </c>
      <c r="AB69" s="25"/>
    </row>
    <row r="72" spans="1:28" x14ac:dyDescent="0.3">
      <c r="A72" s="1" t="s">
        <v>207</v>
      </c>
      <c r="J72" s="48"/>
      <c r="L72" s="48"/>
    </row>
    <row r="73" spans="1:28" ht="15" thickBot="1" x14ac:dyDescent="0.35"/>
    <row r="74" spans="1:28" ht="14.4" customHeight="1" x14ac:dyDescent="0.3">
      <c r="A74" s="172" t="s">
        <v>191</v>
      </c>
      <c r="B74" s="173"/>
      <c r="C74" s="32" t="s">
        <v>213</v>
      </c>
      <c r="D74" s="33"/>
      <c r="E74" s="32" t="s">
        <v>214</v>
      </c>
      <c r="F74" s="33"/>
      <c r="G74" s="32" t="s">
        <v>215</v>
      </c>
      <c r="H74" s="33"/>
      <c r="I74" s="32" t="s">
        <v>216</v>
      </c>
      <c r="J74" s="33"/>
      <c r="K74" s="32" t="s">
        <v>217</v>
      </c>
      <c r="L74" s="33"/>
      <c r="M74" s="32" t="s">
        <v>218</v>
      </c>
      <c r="N74" s="33"/>
      <c r="O74" s="32" t="s">
        <v>219</v>
      </c>
      <c r="P74" s="33"/>
      <c r="Q74" s="32" t="s">
        <v>220</v>
      </c>
      <c r="R74" s="33"/>
      <c r="S74" s="32" t="s">
        <v>221</v>
      </c>
      <c r="T74" s="33"/>
      <c r="U74" s="32" t="s">
        <v>222</v>
      </c>
      <c r="V74" s="33"/>
      <c r="W74" s="35" t="s">
        <v>153</v>
      </c>
      <c r="X74" s="36"/>
    </row>
    <row r="75" spans="1:28" ht="15" thickBot="1" x14ac:dyDescent="0.35">
      <c r="A75" s="174"/>
      <c r="B75" s="175"/>
      <c r="C75" s="37" t="s">
        <v>154</v>
      </c>
      <c r="D75" s="38" t="s">
        <v>0</v>
      </c>
      <c r="E75" s="39" t="s">
        <v>154</v>
      </c>
      <c r="F75" s="38" t="s">
        <v>0</v>
      </c>
      <c r="G75" s="39" t="s">
        <v>154</v>
      </c>
      <c r="H75" s="38" t="s">
        <v>0</v>
      </c>
      <c r="I75" s="37" t="s">
        <v>154</v>
      </c>
      <c r="J75" s="38" t="s">
        <v>0</v>
      </c>
      <c r="K75" s="37" t="s">
        <v>154</v>
      </c>
      <c r="L75" s="38" t="s">
        <v>0</v>
      </c>
      <c r="M75" s="37" t="s">
        <v>154</v>
      </c>
      <c r="N75" s="38" t="s">
        <v>0</v>
      </c>
      <c r="O75" s="37" t="s">
        <v>154</v>
      </c>
      <c r="P75" s="38" t="s">
        <v>0</v>
      </c>
      <c r="Q75" s="37" t="s">
        <v>154</v>
      </c>
      <c r="R75" s="38" t="s">
        <v>0</v>
      </c>
      <c r="S75" s="37" t="s">
        <v>154</v>
      </c>
      <c r="T75" s="38" t="s">
        <v>0</v>
      </c>
      <c r="U75" s="37" t="s">
        <v>154</v>
      </c>
      <c r="V75" s="38" t="s">
        <v>0</v>
      </c>
      <c r="W75" s="41" t="s">
        <v>154</v>
      </c>
      <c r="X75" s="42" t="s">
        <v>0</v>
      </c>
    </row>
    <row r="76" spans="1:28" x14ac:dyDescent="0.3">
      <c r="A76" s="59" t="s">
        <v>13</v>
      </c>
      <c r="B76" s="62" t="s">
        <v>203</v>
      </c>
      <c r="C76" s="8">
        <v>0</v>
      </c>
      <c r="D76" s="5">
        <f>IF(C85=0,"- - -",C76/C85*100)</f>
        <v>0</v>
      </c>
      <c r="E76" s="4">
        <v>3</v>
      </c>
      <c r="F76" s="5">
        <f>IF(E85=0,"- - -",E76/E85*100)</f>
        <v>7.4460163812360383E-2</v>
      </c>
      <c r="G76" s="4">
        <v>8</v>
      </c>
      <c r="H76" s="5">
        <f>IF(G85=0,"- - -",G76/G85*100)</f>
        <v>3.9154267815191858E-2</v>
      </c>
      <c r="I76" s="4">
        <v>15</v>
      </c>
      <c r="J76" s="5">
        <f>IF(I85=0,"- - -",I76/I85*100)</f>
        <v>3.2879594923390543E-2</v>
      </c>
      <c r="K76" s="4">
        <v>12</v>
      </c>
      <c r="L76" s="5">
        <f>IF(K85=0,"- - -",K76/K85*100)</f>
        <v>3.1188273209273316E-2</v>
      </c>
      <c r="M76" s="4">
        <v>4</v>
      </c>
      <c r="N76" s="5">
        <f>IF(M85=0,"- - -",M76/M85*100)</f>
        <v>2.6752273943285176E-2</v>
      </c>
      <c r="O76" s="4">
        <v>1</v>
      </c>
      <c r="P76" s="5">
        <f>IF(O85=0,"- - -",O76/O85*100)</f>
        <v>3.6101083032490974E-2</v>
      </c>
      <c r="Q76" s="4">
        <v>0</v>
      </c>
      <c r="R76" s="5">
        <f>IF(Q85=0,"- - -",Q76/Q85*100)</f>
        <v>0</v>
      </c>
      <c r="S76" s="4">
        <v>0</v>
      </c>
      <c r="T76" s="5">
        <f>IF(S85=0,"- - -",S76/S85*100)</f>
        <v>0</v>
      </c>
      <c r="U76" s="4">
        <v>0</v>
      </c>
      <c r="V76" s="5" t="str">
        <f>IF(U85=0,"- - -",U76/U85*100)</f>
        <v>- - -</v>
      </c>
      <c r="W76" s="26">
        <f>C76+E76+G76+I76+K76+M76+O76+Q76+S76+U76</f>
        <v>43</v>
      </c>
      <c r="X76" s="27">
        <f>IF(W85=0,"- - -",W76/W85*100)</f>
        <v>3.4003384522924611E-2</v>
      </c>
    </row>
    <row r="77" spans="1:28" x14ac:dyDescent="0.3">
      <c r="A77" s="60" t="s">
        <v>14</v>
      </c>
      <c r="B77" s="62" t="s">
        <v>203</v>
      </c>
      <c r="C77" s="9">
        <v>0</v>
      </c>
      <c r="D77" s="3">
        <f>IF(C85=0,"- - -",C77/C85*100)</f>
        <v>0</v>
      </c>
      <c r="E77" s="2">
        <v>22</v>
      </c>
      <c r="F77" s="3">
        <f>IF(E85=0,"- - -",E77/E85*100)</f>
        <v>0.54604120129064282</v>
      </c>
      <c r="G77" s="2">
        <v>101</v>
      </c>
      <c r="H77" s="3">
        <f>IF(G85=0,"- - -",G77/G85*100)</f>
        <v>0.4943226311667972</v>
      </c>
      <c r="I77" s="2">
        <v>176</v>
      </c>
      <c r="J77" s="3">
        <f>IF(I85=0,"- - -",I77/I85*100)</f>
        <v>0.38578724710111573</v>
      </c>
      <c r="K77" s="2">
        <v>132</v>
      </c>
      <c r="L77" s="3">
        <f>IF(K85=0,"- - -",K77/K85*100)</f>
        <v>0.34307100530200646</v>
      </c>
      <c r="M77" s="2">
        <v>73</v>
      </c>
      <c r="N77" s="3">
        <f>IF(M85=0,"- - -",M77/M85*100)</f>
        <v>0.48822899946495457</v>
      </c>
      <c r="O77" s="2">
        <v>19</v>
      </c>
      <c r="P77" s="3">
        <f>IF(O85=0,"- - -",O77/O85*100)</f>
        <v>0.6859205776173285</v>
      </c>
      <c r="Q77" s="2">
        <v>2</v>
      </c>
      <c r="R77" s="3">
        <f>IF(Q85=0,"- - -",Q77/Q85*100)</f>
        <v>1.7241379310344827</v>
      </c>
      <c r="S77" s="2">
        <v>0</v>
      </c>
      <c r="T77" s="3">
        <f>IF(S85=0,"- - -",S77/S85*100)</f>
        <v>0</v>
      </c>
      <c r="U77" s="2">
        <v>0</v>
      </c>
      <c r="V77" s="3" t="str">
        <f>IF(U85=0,"- - -",U77/U85*100)</f>
        <v>- - -</v>
      </c>
      <c r="W77" s="26">
        <f t="shared" ref="W77:W84" si="4">C77+E77+G77+I77+K77+M77+O77+Q77+S77+U77</f>
        <v>525</v>
      </c>
      <c r="X77" s="29">
        <f>IF(W85=0,"- - -",W77/W85*100)</f>
        <v>0.41515760173338179</v>
      </c>
    </row>
    <row r="78" spans="1:28" x14ac:dyDescent="0.3">
      <c r="A78" s="60" t="s">
        <v>15</v>
      </c>
      <c r="B78" s="62" t="s">
        <v>203</v>
      </c>
      <c r="C78" s="9">
        <v>0</v>
      </c>
      <c r="D78" s="3">
        <f>IF(C85=0,"- - -",C78/C85*100)</f>
        <v>0</v>
      </c>
      <c r="E78" s="2">
        <v>53</v>
      </c>
      <c r="F78" s="3">
        <f>IF(E85=0,"- - -",E78/E85*100)</f>
        <v>1.3154628940183668</v>
      </c>
      <c r="G78" s="2">
        <v>191</v>
      </c>
      <c r="H78" s="3">
        <f>IF(G85=0,"- - -",G78/G85*100)</f>
        <v>0.93480814408770552</v>
      </c>
      <c r="I78" s="2">
        <v>444</v>
      </c>
      <c r="J78" s="3">
        <f>IF(I85=0,"- - -",I78/I85*100)</f>
        <v>0.97323600973236013</v>
      </c>
      <c r="K78" s="2">
        <v>406</v>
      </c>
      <c r="L78" s="3">
        <f>IF(K85=0,"- - -",K78/K85*100)</f>
        <v>1.0552032435804137</v>
      </c>
      <c r="M78" s="2">
        <v>172</v>
      </c>
      <c r="N78" s="3">
        <f>IF(M85=0,"- - -",M78/M85*100)</f>
        <v>1.1503477795612627</v>
      </c>
      <c r="O78" s="2">
        <v>41</v>
      </c>
      <c r="P78" s="3">
        <f>IF(O85=0,"- - -",O78/O85*100)</f>
        <v>1.4801444043321299</v>
      </c>
      <c r="Q78" s="2">
        <v>1</v>
      </c>
      <c r="R78" s="3">
        <f>IF(Q85=0,"- - -",Q78/Q85*100)</f>
        <v>0.86206896551724133</v>
      </c>
      <c r="S78" s="2">
        <v>0</v>
      </c>
      <c r="T78" s="3">
        <f>IF(S85=0,"- - -",S78/S85*100)</f>
        <v>0</v>
      </c>
      <c r="U78" s="2">
        <v>0</v>
      </c>
      <c r="V78" s="3" t="str">
        <f>IF(U85=0,"- - -",U78/U85*100)</f>
        <v>- - -</v>
      </c>
      <c r="W78" s="26">
        <f t="shared" si="4"/>
        <v>1308</v>
      </c>
      <c r="X78" s="29">
        <f>IF(W85=0,"- - -",W78/W85*100)</f>
        <v>1.0343355106043113</v>
      </c>
    </row>
    <row r="79" spans="1:28" x14ac:dyDescent="0.3">
      <c r="A79" s="60" t="s">
        <v>16</v>
      </c>
      <c r="B79" s="62" t="s">
        <v>203</v>
      </c>
      <c r="C79" s="9">
        <v>15</v>
      </c>
      <c r="D79" s="3">
        <f>IF(C85=0,"- - -",C79/C85*100)</f>
        <v>26.315789473684209</v>
      </c>
      <c r="E79" s="2">
        <v>605</v>
      </c>
      <c r="F79" s="3">
        <f>IF(E85=0,"- - -",E79/E85*100)</f>
        <v>15.016133035492679</v>
      </c>
      <c r="G79" s="2">
        <v>2743</v>
      </c>
      <c r="H79" s="3">
        <f>IF(G85=0,"- - -",G79/G85*100)</f>
        <v>13.425019577133906</v>
      </c>
      <c r="I79" s="2">
        <v>5635</v>
      </c>
      <c r="J79" s="3">
        <f>IF(I85=0,"- - -",I79/I85*100)</f>
        <v>12.35176782622038</v>
      </c>
      <c r="K79" s="2">
        <v>5010</v>
      </c>
      <c r="L79" s="3">
        <f>IF(K85=0,"- - -",K79/K85*100)</f>
        <v>13.021104064871608</v>
      </c>
      <c r="M79" s="2">
        <v>2276</v>
      </c>
      <c r="N79" s="3">
        <f>IF(M85=0,"- - -",M79/M85*100)</f>
        <v>15.222043873729266</v>
      </c>
      <c r="O79" s="2">
        <v>479</v>
      </c>
      <c r="P79" s="3">
        <f>IF(O85=0,"- - -",O79/O85*100)</f>
        <v>17.292418772563174</v>
      </c>
      <c r="Q79" s="2">
        <v>23</v>
      </c>
      <c r="R79" s="3">
        <f>IF(Q85=0,"- - -",Q79/Q85*100)</f>
        <v>19.827586206896552</v>
      </c>
      <c r="S79" s="2">
        <v>1</v>
      </c>
      <c r="T79" s="3">
        <f>IF(S85=0,"- - -",S79/S85*100)</f>
        <v>20</v>
      </c>
      <c r="U79" s="2">
        <v>0</v>
      </c>
      <c r="V79" s="3" t="str">
        <f>IF(U85=0,"- - -",U79/U85*100)</f>
        <v>- - -</v>
      </c>
      <c r="W79" s="26">
        <f t="shared" si="4"/>
        <v>16787</v>
      </c>
      <c r="X79" s="29">
        <f>IF(W85=0,"- - -",W79/W85*100)</f>
        <v>13.274763162472917</v>
      </c>
    </row>
    <row r="80" spans="1:28" x14ac:dyDescent="0.3">
      <c r="A80" s="60" t="s">
        <v>17</v>
      </c>
      <c r="B80" s="62" t="s">
        <v>203</v>
      </c>
      <c r="C80" s="9">
        <v>35</v>
      </c>
      <c r="D80" s="3">
        <f>IF(C85=0,"- - -",C80/C85*100)</f>
        <v>61.403508771929829</v>
      </c>
      <c r="E80" s="2">
        <v>2893</v>
      </c>
      <c r="F80" s="3">
        <f>IF(E85=0,"- - -",E80/E85*100)</f>
        <v>71.804417969719537</v>
      </c>
      <c r="G80" s="2">
        <v>15050</v>
      </c>
      <c r="H80" s="3">
        <f>IF(G85=0,"- - -",G80/G85*100)</f>
        <v>73.658966327329679</v>
      </c>
      <c r="I80" s="2">
        <v>34110</v>
      </c>
      <c r="J80" s="3">
        <f>IF(I85=0,"- - -",I80/I85*100)</f>
        <v>74.768198855790089</v>
      </c>
      <c r="K80" s="2">
        <v>28365</v>
      </c>
      <c r="L80" s="3">
        <f>IF(K85=0,"- - -",K80/K85*100)</f>
        <v>73.721280798419798</v>
      </c>
      <c r="M80" s="2">
        <v>10750</v>
      </c>
      <c r="N80" s="3">
        <f>IF(M85=0,"- - -",M80/M85*100)</f>
        <v>71.896736222578923</v>
      </c>
      <c r="O80" s="2">
        <v>1917</v>
      </c>
      <c r="P80" s="3">
        <f>IF(O85=0,"- - -",O80/O85*100)</f>
        <v>69.205776173285187</v>
      </c>
      <c r="Q80" s="2">
        <v>78</v>
      </c>
      <c r="R80" s="3">
        <f>IF(Q85=0,"- - -",Q80/Q85*100)</f>
        <v>67.241379310344826</v>
      </c>
      <c r="S80" s="2">
        <v>4</v>
      </c>
      <c r="T80" s="3">
        <f>IF(S85=0,"- - -",S80/S85*100)</f>
        <v>80</v>
      </c>
      <c r="U80" s="2">
        <v>0</v>
      </c>
      <c r="V80" s="3" t="str">
        <f>IF(U85=0,"- - -",U80/U85*100)</f>
        <v>- - -</v>
      </c>
      <c r="W80" s="26">
        <f t="shared" si="4"/>
        <v>93202</v>
      </c>
      <c r="X80" s="29">
        <f>IF(W85=0,"- - -",W80/W85*100)</f>
        <v>73.701940565246957</v>
      </c>
    </row>
    <row r="81" spans="1:28" x14ac:dyDescent="0.3">
      <c r="A81" s="60" t="s">
        <v>18</v>
      </c>
      <c r="B81" s="62" t="s">
        <v>203</v>
      </c>
      <c r="C81" s="9">
        <v>7</v>
      </c>
      <c r="D81" s="3">
        <f>IF(C85=0,"- - -",C81/C85*100)</f>
        <v>12.280701754385964</v>
      </c>
      <c r="E81" s="2">
        <v>445</v>
      </c>
      <c r="F81" s="3">
        <f>IF(E85=0,"- - -",E81/E85*100)</f>
        <v>11.044924298833457</v>
      </c>
      <c r="G81" s="2">
        <v>2311</v>
      </c>
      <c r="H81" s="3">
        <f>IF(G85=0,"- - -",G81/G85*100)</f>
        <v>11.310689115113547</v>
      </c>
      <c r="I81" s="2">
        <v>5207</v>
      </c>
      <c r="J81" s="3">
        <f>IF(I85=0,"- - -",I81/I85*100)</f>
        <v>11.413603384406304</v>
      </c>
      <c r="K81" s="2">
        <v>4512</v>
      </c>
      <c r="L81" s="3">
        <f>IF(K85=0,"- - -",K81/K85*100)</f>
        <v>11.726790726686765</v>
      </c>
      <c r="M81" s="2">
        <v>1663</v>
      </c>
      <c r="N81" s="3">
        <f>IF(M85=0,"- - -",M81/M85*100)</f>
        <v>11.122257891920812</v>
      </c>
      <c r="O81" s="2">
        <v>308</v>
      </c>
      <c r="P81" s="3">
        <f>IF(O85=0,"- - -",O81/O85*100)</f>
        <v>11.11913357400722</v>
      </c>
      <c r="Q81" s="2">
        <v>12</v>
      </c>
      <c r="R81" s="3">
        <f>IF(Q85=0,"- - -",Q81/Q85*100)</f>
        <v>10.344827586206897</v>
      </c>
      <c r="S81" s="2">
        <v>0</v>
      </c>
      <c r="T81" s="3">
        <f>IF(S85=0,"- - -",S81/S85*100)</f>
        <v>0</v>
      </c>
      <c r="U81" s="2">
        <v>0</v>
      </c>
      <c r="V81" s="3" t="str">
        <f>IF(U85=0,"- - -",U81/U85*100)</f>
        <v>- - -</v>
      </c>
      <c r="W81" s="26">
        <f t="shared" si="4"/>
        <v>14465</v>
      </c>
      <c r="X81" s="29">
        <f>IF(W85=0,"- - -",W81/W85*100)</f>
        <v>11.438580398234988</v>
      </c>
    </row>
    <row r="82" spans="1:28" x14ac:dyDescent="0.3">
      <c r="A82" s="60" t="s">
        <v>19</v>
      </c>
      <c r="B82" s="62" t="s">
        <v>203</v>
      </c>
      <c r="C82" s="9">
        <v>0</v>
      </c>
      <c r="D82" s="3">
        <f>IF(C85=0,"- - -",C82/C85*100)</f>
        <v>0</v>
      </c>
      <c r="E82" s="2">
        <v>1</v>
      </c>
      <c r="F82" s="3">
        <f>IF(E85=0,"- - -",E82/E85*100)</f>
        <v>2.482005460412013E-2</v>
      </c>
      <c r="G82" s="2">
        <v>0</v>
      </c>
      <c r="H82" s="3">
        <f>IF(G85=0,"- - -",G82/G85*100)</f>
        <v>0</v>
      </c>
      <c r="I82" s="2">
        <v>2</v>
      </c>
      <c r="J82" s="3">
        <f>IF(I85=0,"- - -",I82/I85*100)</f>
        <v>4.3839459897854057E-3</v>
      </c>
      <c r="K82" s="2">
        <v>3</v>
      </c>
      <c r="L82" s="3">
        <f>IF(K85=0,"- - -",K82/K85*100)</f>
        <v>7.7970683023183291E-3</v>
      </c>
      <c r="M82" s="2">
        <v>3</v>
      </c>
      <c r="N82" s="3">
        <f>IF(M85=0,"- - -",M82/M85*100)</f>
        <v>2.0064205457463884E-2</v>
      </c>
      <c r="O82" s="2">
        <v>1</v>
      </c>
      <c r="P82" s="3">
        <f>IF(O85=0,"- - -",O82/O85*100)</f>
        <v>3.6101083032490974E-2</v>
      </c>
      <c r="Q82" s="2">
        <v>0</v>
      </c>
      <c r="R82" s="3">
        <f>IF(Q85=0,"- - -",Q82/Q85*100)</f>
        <v>0</v>
      </c>
      <c r="S82" s="2">
        <v>0</v>
      </c>
      <c r="T82" s="3">
        <f>IF(S85=0,"- - -",S82/S85*100)</f>
        <v>0</v>
      </c>
      <c r="U82" s="2">
        <v>0</v>
      </c>
      <c r="V82" s="3" t="str">
        <f>IF(U85=0,"- - -",U82/U85*100)</f>
        <v>- - -</v>
      </c>
      <c r="W82" s="26">
        <f t="shared" si="4"/>
        <v>10</v>
      </c>
      <c r="X82" s="29">
        <f>IF(W85=0,"- - -",W82/W85*100)</f>
        <v>7.9077638425406067E-3</v>
      </c>
    </row>
    <row r="83" spans="1:28" x14ac:dyDescent="0.3">
      <c r="A83" s="60" t="s">
        <v>20</v>
      </c>
      <c r="B83" s="62" t="s">
        <v>203</v>
      </c>
      <c r="C83" s="9">
        <v>0</v>
      </c>
      <c r="D83" s="3">
        <f>IF(C85=0,"- - -",C83/C85*100)</f>
        <v>0</v>
      </c>
      <c r="E83" s="2">
        <v>0</v>
      </c>
      <c r="F83" s="3">
        <f>IF(E85=0,"- - -",E83/E85*100)</f>
        <v>0</v>
      </c>
      <c r="G83" s="2">
        <v>3</v>
      </c>
      <c r="H83" s="3">
        <f>IF(G85=0,"- - -",G83/G85*100)</f>
        <v>1.4682850430696948E-2</v>
      </c>
      <c r="I83" s="2">
        <v>3</v>
      </c>
      <c r="J83" s="3">
        <f>IF(I85=0,"- - -",I83/I85*100)</f>
        <v>6.5759189846781082E-3</v>
      </c>
      <c r="K83" s="2">
        <v>0</v>
      </c>
      <c r="L83" s="3">
        <f>IF(K85=0,"- - -",K83/K85*100)</f>
        <v>0</v>
      </c>
      <c r="M83" s="2">
        <v>0</v>
      </c>
      <c r="N83" s="3">
        <f>IF(M85=0,"- - -",M83/M85*100)</f>
        <v>0</v>
      </c>
      <c r="O83" s="2">
        <v>0</v>
      </c>
      <c r="P83" s="3">
        <f>IF(O85=0,"- - -",O83/O85*100)</f>
        <v>0</v>
      </c>
      <c r="Q83" s="2">
        <v>0</v>
      </c>
      <c r="R83" s="3">
        <f>IF(Q85=0,"- - -",Q83/Q85*100)</f>
        <v>0</v>
      </c>
      <c r="S83" s="2">
        <v>0</v>
      </c>
      <c r="T83" s="3">
        <f>IF(S85=0,"- - -",S83/S85*100)</f>
        <v>0</v>
      </c>
      <c r="U83" s="2">
        <v>0</v>
      </c>
      <c r="V83" s="3" t="str">
        <f>IF(U85=0,"- - -",U83/U85*100)</f>
        <v>- - -</v>
      </c>
      <c r="W83" s="26">
        <f t="shared" si="4"/>
        <v>6</v>
      </c>
      <c r="X83" s="29">
        <f>IF(W85=0,"- - -",W83/W85*100)</f>
        <v>4.7446583055243642E-3</v>
      </c>
    </row>
    <row r="84" spans="1:28" ht="15" thickBot="1" x14ac:dyDescent="0.35">
      <c r="A84" s="66" t="s">
        <v>262</v>
      </c>
      <c r="B84" s="62"/>
      <c r="C84" s="9">
        <v>0</v>
      </c>
      <c r="D84" s="3">
        <f>IF(C85=0,"- - -",C84/C85*100)</f>
        <v>0</v>
      </c>
      <c r="E84" s="2">
        <v>7</v>
      </c>
      <c r="F84" s="3">
        <f>IF(E85=0,"- - -",E84/E85*100)</f>
        <v>0.17374038222884089</v>
      </c>
      <c r="G84" s="2">
        <v>25</v>
      </c>
      <c r="H84" s="3">
        <f>IF(G85=0,"- - -",G84/G85*100)</f>
        <v>0.12235708692247456</v>
      </c>
      <c r="I84" s="2">
        <v>29</v>
      </c>
      <c r="J84" s="3">
        <f>IF(I85=0,"- - -",I84/I85*100)</f>
        <v>6.3567216851888389E-2</v>
      </c>
      <c r="K84" s="2">
        <v>36</v>
      </c>
      <c r="L84" s="3">
        <f>IF(K85=0,"- - -",K84/K85*100)</f>
        <v>9.3564819627819942E-2</v>
      </c>
      <c r="M84" s="2">
        <v>11</v>
      </c>
      <c r="N84" s="3">
        <f>IF(M85=0,"- - -",M84/M85*100)</f>
        <v>7.3568753344034246E-2</v>
      </c>
      <c r="O84" s="2">
        <v>4</v>
      </c>
      <c r="P84" s="3">
        <f>IF(O85=0,"- - -",O84/O85*100)</f>
        <v>0.1444043321299639</v>
      </c>
      <c r="Q84" s="2">
        <v>0</v>
      </c>
      <c r="R84" s="3">
        <f>IF(Q85=0,"- - -",Q84/Q85*100)</f>
        <v>0</v>
      </c>
      <c r="S84" s="2">
        <v>0</v>
      </c>
      <c r="T84" s="3">
        <f>IF(S85=0,"- - -",S84/S85*100)</f>
        <v>0</v>
      </c>
      <c r="U84" s="2">
        <v>0</v>
      </c>
      <c r="V84" s="3" t="str">
        <f>IF(U85=0,"- - -",U84/U85*100)</f>
        <v>- - -</v>
      </c>
      <c r="W84" s="26">
        <f t="shared" si="4"/>
        <v>112</v>
      </c>
      <c r="X84" s="29">
        <f>IF(W85=0,"- - -",W84/W85*100)</f>
        <v>8.85669550364548E-2</v>
      </c>
    </row>
    <row r="85" spans="1:28" x14ac:dyDescent="0.3">
      <c r="A85" s="161" t="s">
        <v>153</v>
      </c>
      <c r="B85" s="162"/>
      <c r="C85" s="14">
        <f>SUM(C76:C84)</f>
        <v>57</v>
      </c>
      <c r="D85" s="15">
        <f>IF(C85=0,"- - -",C85/C85*100)</f>
        <v>100</v>
      </c>
      <c r="E85" s="16">
        <f>SUM(E76:E84)</f>
        <v>4029</v>
      </c>
      <c r="F85" s="15">
        <f>IF(E85=0,"- - -",E85/E85*100)</f>
        <v>100</v>
      </c>
      <c r="G85" s="16">
        <f>SUM(G76:G84)</f>
        <v>20432</v>
      </c>
      <c r="H85" s="15">
        <f>IF(G85=0,"- - -",G85/G85*100)</f>
        <v>100</v>
      </c>
      <c r="I85" s="16">
        <f>SUM(I76:I84)</f>
        <v>45621</v>
      </c>
      <c r="J85" s="15">
        <f>IF(I85=0,"- - -",I85/I85*100)</f>
        <v>100</v>
      </c>
      <c r="K85" s="16">
        <f>SUM(K76:K84)</f>
        <v>38476</v>
      </c>
      <c r="L85" s="15">
        <f>IF(K85=0,"- - -",K85/K85*100)</f>
        <v>100</v>
      </c>
      <c r="M85" s="16">
        <f>SUM(M76:M84)</f>
        <v>14952</v>
      </c>
      <c r="N85" s="15">
        <f>IF(M85=0,"- - -",M85/M85*100)</f>
        <v>100</v>
      </c>
      <c r="O85" s="16">
        <f>SUM(O76:O84)</f>
        <v>2770</v>
      </c>
      <c r="P85" s="15">
        <f>IF(O85=0,"- - -",O85/O85*100)</f>
        <v>100</v>
      </c>
      <c r="Q85" s="16">
        <f>SUM(Q76:Q84)</f>
        <v>116</v>
      </c>
      <c r="R85" s="15">
        <f>IF(Q85=0,"- - -",Q85/Q85*100)</f>
        <v>100</v>
      </c>
      <c r="S85" s="16">
        <f>SUM(S76:S84)</f>
        <v>5</v>
      </c>
      <c r="T85" s="15">
        <f>IF(S85=0,"- - -",S85/S85*100)</f>
        <v>100</v>
      </c>
      <c r="U85" s="16">
        <f>SUM(U76:U84)</f>
        <v>0</v>
      </c>
      <c r="V85" s="15" t="str">
        <f>IF(U85=0,"- - -",U85/U85*100)</f>
        <v>- - -</v>
      </c>
      <c r="W85" s="22">
        <f>SUM(W76:W84)</f>
        <v>126458</v>
      </c>
      <c r="X85" s="23">
        <f>IF(W85=0,"- - -",W85/W85*100)</f>
        <v>100</v>
      </c>
    </row>
    <row r="86" spans="1:28" ht="15" thickBot="1" x14ac:dyDescent="0.35">
      <c r="A86" s="163" t="s">
        <v>615</v>
      </c>
      <c r="B86" s="164"/>
      <c r="C86" s="18">
        <f>IF($W85=0,"- - -",C85/$W85*100)</f>
        <v>4.5074253902481452E-2</v>
      </c>
      <c r="D86" s="19"/>
      <c r="E86" s="20">
        <f>IF($W85=0,"- - -",E85/$W85*100)</f>
        <v>3.1860380521596099</v>
      </c>
      <c r="F86" s="19"/>
      <c r="G86" s="20">
        <f>IF($W85=0,"- - -",G85/$W85*100)</f>
        <v>16.157143083078967</v>
      </c>
      <c r="H86" s="19"/>
      <c r="I86" s="20">
        <f>IF($W85=0,"- - -",I85/$W85*100)</f>
        <v>36.076009426054497</v>
      </c>
      <c r="J86" s="19"/>
      <c r="K86" s="20">
        <f>IF($W85=0,"- - -",K85/$W85*100)</f>
        <v>30.425912160559239</v>
      </c>
      <c r="L86" s="19"/>
      <c r="M86" s="20">
        <f>IF($W85=0,"- - -",M85/$W85*100)</f>
        <v>11.823688497366716</v>
      </c>
      <c r="N86" s="19"/>
      <c r="O86" s="20">
        <f>IF($W85=0,"- - -",O85/$W85*100)</f>
        <v>2.1904505843837478</v>
      </c>
      <c r="P86" s="19"/>
      <c r="Q86" s="20">
        <f>IF($W85=0,"- - -",Q85/$W85*100)</f>
        <v>9.1730060573471037E-2</v>
      </c>
      <c r="R86" s="19"/>
      <c r="S86" s="20">
        <f>IF($W85=0,"- - -",S85/$W85*100)</f>
        <v>3.9538819212703033E-3</v>
      </c>
      <c r="T86" s="19"/>
      <c r="U86" s="20">
        <f>IF($W85=0,"- - -",U85/$W85*100)</f>
        <v>0</v>
      </c>
      <c r="V86" s="19"/>
      <c r="W86" s="24">
        <f>IF($W85=0,"- - -",W85/$W85*100)</f>
        <v>100</v>
      </c>
      <c r="X86" s="25"/>
    </row>
    <row r="87" spans="1:28" x14ac:dyDescent="0.3">
      <c r="A87" s="63"/>
    </row>
    <row r="89" spans="1:28" x14ac:dyDescent="0.3">
      <c r="A89" s="49" t="s">
        <v>227</v>
      </c>
      <c r="J89" s="48"/>
      <c r="L89" s="48"/>
    </row>
    <row r="90" spans="1:28" ht="15" thickBot="1" x14ac:dyDescent="0.35"/>
    <row r="91" spans="1:28" ht="14.4" customHeight="1" x14ac:dyDescent="0.3">
      <c r="A91" s="172" t="s">
        <v>191</v>
      </c>
      <c r="B91" s="173"/>
      <c r="C91" s="32" t="s">
        <v>1</v>
      </c>
      <c r="D91" s="33"/>
      <c r="E91" s="33" t="s">
        <v>2</v>
      </c>
      <c r="F91" s="33"/>
      <c r="G91" s="33" t="s">
        <v>3</v>
      </c>
      <c r="H91" s="33"/>
      <c r="I91" s="33" t="s">
        <v>4</v>
      </c>
      <c r="J91" s="33"/>
      <c r="K91" s="33" t="s">
        <v>5</v>
      </c>
      <c r="L91" s="33"/>
      <c r="M91" s="33" t="s">
        <v>6</v>
      </c>
      <c r="N91" s="33"/>
      <c r="O91" s="33" t="s">
        <v>7</v>
      </c>
      <c r="P91" s="33"/>
      <c r="Q91" s="33" t="s">
        <v>8</v>
      </c>
      <c r="R91" s="33"/>
      <c r="S91" s="33" t="s">
        <v>9</v>
      </c>
      <c r="T91" s="33"/>
      <c r="U91" s="33" t="s">
        <v>10</v>
      </c>
      <c r="V91" s="33"/>
      <c r="W91" s="33" t="s">
        <v>11</v>
      </c>
      <c r="X91" s="33"/>
      <c r="Y91" s="33" t="s">
        <v>127</v>
      </c>
      <c r="Z91" s="33"/>
      <c r="AA91" s="35" t="s">
        <v>153</v>
      </c>
      <c r="AB91" s="36"/>
    </row>
    <row r="92" spans="1:28" ht="15" thickBot="1" x14ac:dyDescent="0.35">
      <c r="A92" s="174"/>
      <c r="B92" s="175"/>
      <c r="C92" s="37" t="s">
        <v>154</v>
      </c>
      <c r="D92" s="38" t="s">
        <v>0</v>
      </c>
      <c r="E92" s="39" t="s">
        <v>154</v>
      </c>
      <c r="F92" s="38" t="s">
        <v>0</v>
      </c>
      <c r="G92" s="39" t="s">
        <v>154</v>
      </c>
      <c r="H92" s="38" t="s">
        <v>0</v>
      </c>
      <c r="I92" s="37" t="s">
        <v>154</v>
      </c>
      <c r="J92" s="38" t="s">
        <v>0</v>
      </c>
      <c r="K92" s="37" t="s">
        <v>154</v>
      </c>
      <c r="L92" s="38" t="s">
        <v>0</v>
      </c>
      <c r="M92" s="37" t="s">
        <v>154</v>
      </c>
      <c r="N92" s="38" t="s">
        <v>0</v>
      </c>
      <c r="O92" s="37" t="s">
        <v>154</v>
      </c>
      <c r="P92" s="38" t="s">
        <v>0</v>
      </c>
      <c r="Q92" s="37" t="s">
        <v>154</v>
      </c>
      <c r="R92" s="38" t="s">
        <v>0</v>
      </c>
      <c r="S92" s="37" t="s">
        <v>154</v>
      </c>
      <c r="T92" s="38" t="s">
        <v>0</v>
      </c>
      <c r="U92" s="37" t="s">
        <v>154</v>
      </c>
      <c r="V92" s="38" t="s">
        <v>0</v>
      </c>
      <c r="W92" s="37" t="s">
        <v>154</v>
      </c>
      <c r="X92" s="38" t="s">
        <v>0</v>
      </c>
      <c r="Y92" s="37" t="s">
        <v>154</v>
      </c>
      <c r="Z92" s="38" t="s">
        <v>0</v>
      </c>
      <c r="AA92" s="41" t="s">
        <v>154</v>
      </c>
      <c r="AB92" s="42" t="s">
        <v>0</v>
      </c>
    </row>
    <row r="93" spans="1:28" x14ac:dyDescent="0.3">
      <c r="A93" s="59" t="s">
        <v>13</v>
      </c>
      <c r="B93" s="62" t="s">
        <v>203</v>
      </c>
      <c r="C93" s="8">
        <v>10</v>
      </c>
      <c r="D93" s="5">
        <f>IF(C102=0,"- - -",C93/C102*100)</f>
        <v>7.518796992481203</v>
      </c>
      <c r="E93" s="4">
        <v>4</v>
      </c>
      <c r="F93" s="5">
        <f>IF(E102=0,"- - -",E93/E102*100)</f>
        <v>0.65252854812398042</v>
      </c>
      <c r="G93" s="4">
        <v>0</v>
      </c>
      <c r="H93" s="5">
        <f>IF(G102=0,"- - -",G93/G102*100)</f>
        <v>0</v>
      </c>
      <c r="I93" s="4">
        <v>1</v>
      </c>
      <c r="J93" s="5">
        <f>IF(I102=0,"- - -",I93/I102*100)</f>
        <v>5.6657223796033988E-2</v>
      </c>
      <c r="K93" s="4">
        <v>1</v>
      </c>
      <c r="L93" s="5">
        <f>IF(K102=0,"- - -",K93/K102*100)</f>
        <v>1.7050298380221655E-2</v>
      </c>
      <c r="M93" s="4">
        <v>6</v>
      </c>
      <c r="N93" s="5">
        <f>IF(M102=0,"- - -",M93/M102*100)</f>
        <v>2.5347471589708927E-2</v>
      </c>
      <c r="O93" s="4">
        <v>8</v>
      </c>
      <c r="P93" s="5">
        <f>IF(O102=0,"- - -",O93/O102*100)</f>
        <v>1.5887831906738425E-2</v>
      </c>
      <c r="Q93" s="4">
        <v>10</v>
      </c>
      <c r="R93" s="5">
        <f>IF(Q102=0,"- - -",Q93/Q102*100)</f>
        <v>2.8348688873139617E-2</v>
      </c>
      <c r="S93" s="4">
        <v>5</v>
      </c>
      <c r="T93" s="5">
        <f>IF(S102=0,"- - -",S93/S102*100)</f>
        <v>5.5328095606949207E-2</v>
      </c>
      <c r="U93" s="4">
        <v>0</v>
      </c>
      <c r="V93" s="5">
        <f>IF(U102=0,"- - -",U93/U102*100)</f>
        <v>0</v>
      </c>
      <c r="W93" s="4">
        <v>0</v>
      </c>
      <c r="X93" s="5">
        <f>IF(W102=0,"- - -",W93/W102*100)</f>
        <v>0</v>
      </c>
      <c r="Y93" s="4">
        <v>0</v>
      </c>
      <c r="Z93" s="5">
        <f>IF(Y102=0,"- - -",Y93/Y102*100)</f>
        <v>0</v>
      </c>
      <c r="AA93" s="26">
        <f>C93+E93+G93+I93+K93+M93+O93+Q93+S93+U93+W93+Y93</f>
        <v>45</v>
      </c>
      <c r="AB93" s="27">
        <f>IF(AA102=0,"- - -",AA93/AA102*100)</f>
        <v>3.49644916162919E-2</v>
      </c>
    </row>
    <row r="94" spans="1:28" x14ac:dyDescent="0.3">
      <c r="A94" s="60" t="s">
        <v>14</v>
      </c>
      <c r="B94" s="62" t="s">
        <v>203</v>
      </c>
      <c r="C94" s="9">
        <v>66</v>
      </c>
      <c r="D94" s="3">
        <f>IF(C102=0,"- - -",C94/C102*100)</f>
        <v>49.624060150375939</v>
      </c>
      <c r="E94" s="2">
        <v>455</v>
      </c>
      <c r="F94" s="3">
        <f>IF(E102=0,"- - -",E94/E102*100)</f>
        <v>74.225122349102762</v>
      </c>
      <c r="G94" s="2">
        <v>72</v>
      </c>
      <c r="H94" s="3">
        <f>IF(G102=0,"- - -",G94/G102*100)</f>
        <v>8.3429895712630362</v>
      </c>
      <c r="I94" s="2">
        <v>3</v>
      </c>
      <c r="J94" s="3">
        <f>IF(I102=0,"- - -",I94/I102*100)</f>
        <v>0.16997167138810199</v>
      </c>
      <c r="K94" s="2">
        <v>2</v>
      </c>
      <c r="L94" s="3">
        <f>IF(K102=0,"- - -",K94/K102*100)</f>
        <v>3.4100596760443309E-2</v>
      </c>
      <c r="M94" s="2">
        <v>5</v>
      </c>
      <c r="N94" s="3">
        <f>IF(M102=0,"- - -",M94/M102*100)</f>
        <v>2.1122892991424107E-2</v>
      </c>
      <c r="O94" s="2">
        <v>1</v>
      </c>
      <c r="P94" s="3">
        <f>IF(O102=0,"- - -",O94/O102*100)</f>
        <v>1.9859789883423032E-3</v>
      </c>
      <c r="Q94" s="2">
        <v>0</v>
      </c>
      <c r="R94" s="3">
        <f>IF(Q102=0,"- - -",Q94/Q102*100)</f>
        <v>0</v>
      </c>
      <c r="S94" s="2">
        <v>0</v>
      </c>
      <c r="T94" s="3">
        <f>IF(S102=0,"- - -",S94/S102*100)</f>
        <v>0</v>
      </c>
      <c r="U94" s="2">
        <v>0</v>
      </c>
      <c r="V94" s="3">
        <f>IF(U102=0,"- - -",U94/U102*100)</f>
        <v>0</v>
      </c>
      <c r="W94" s="2">
        <v>0</v>
      </c>
      <c r="X94" s="3">
        <f>IF(W102=0,"- - -",W94/W102*100)</f>
        <v>0</v>
      </c>
      <c r="Y94" s="2">
        <v>0</v>
      </c>
      <c r="Z94" s="3">
        <f>IF(Y102=0,"- - -",Y94/Y102*100)</f>
        <v>0</v>
      </c>
      <c r="AA94" s="26">
        <f t="shared" ref="AA94:AA101" si="5">C94+E94+G94+I94+K94+M94+O94+Q94+S94+U94+W94+Y94</f>
        <v>604</v>
      </c>
      <c r="AB94" s="29">
        <f>IF(AA102=0,"- - -",AA94/AA102*100)</f>
        <v>0.46930117636089569</v>
      </c>
    </row>
    <row r="95" spans="1:28" x14ac:dyDescent="0.3">
      <c r="A95" s="60" t="s">
        <v>15</v>
      </c>
      <c r="B95" s="62" t="s">
        <v>203</v>
      </c>
      <c r="C95" s="9">
        <v>13</v>
      </c>
      <c r="D95" s="3">
        <f>IF(C102=0,"- - -",C95/C102*100)</f>
        <v>9.7744360902255636</v>
      </c>
      <c r="E95" s="2">
        <v>136</v>
      </c>
      <c r="F95" s="3">
        <f>IF(E102=0,"- - -",E95/E102*100)</f>
        <v>22.185970636215334</v>
      </c>
      <c r="G95" s="2">
        <v>631</v>
      </c>
      <c r="H95" s="3">
        <f>IF(G102=0,"- - -",G95/G102*100)</f>
        <v>73.117033603707995</v>
      </c>
      <c r="I95" s="2">
        <v>595</v>
      </c>
      <c r="J95" s="3">
        <f>IF(I102=0,"- - -",I95/I102*100)</f>
        <v>33.711048158640224</v>
      </c>
      <c r="K95" s="2">
        <v>153</v>
      </c>
      <c r="L95" s="3">
        <f>IF(K102=0,"- - -",K95/K102*100)</f>
        <v>2.6086956521739131</v>
      </c>
      <c r="M95" s="2">
        <v>14</v>
      </c>
      <c r="N95" s="3">
        <f>IF(M102=0,"- - -",M95/M102*100)</f>
        <v>5.9144100375987496E-2</v>
      </c>
      <c r="O95" s="2">
        <v>9</v>
      </c>
      <c r="P95" s="3">
        <f>IF(O102=0,"- - -",O95/O102*100)</f>
        <v>1.7873810895080729E-2</v>
      </c>
      <c r="Q95" s="2">
        <v>3</v>
      </c>
      <c r="R95" s="3">
        <f>IF(Q102=0,"- - -",Q95/Q102*100)</f>
        <v>8.5046066619418863E-3</v>
      </c>
      <c r="S95" s="2">
        <v>1</v>
      </c>
      <c r="T95" s="3">
        <f>IF(S102=0,"- - -",S95/S102*100)</f>
        <v>1.1065619121389841E-2</v>
      </c>
      <c r="U95" s="2">
        <v>0</v>
      </c>
      <c r="V95" s="3">
        <f>IF(U102=0,"- - -",U95/U102*100)</f>
        <v>0</v>
      </c>
      <c r="W95" s="2">
        <v>0</v>
      </c>
      <c r="X95" s="3">
        <f>IF(W102=0,"- - -",W95/W102*100)</f>
        <v>0</v>
      </c>
      <c r="Y95" s="2">
        <v>0</v>
      </c>
      <c r="Z95" s="3">
        <f>IF(Y102=0,"- - -",Y95/Y102*100)</f>
        <v>0</v>
      </c>
      <c r="AA95" s="26">
        <f t="shared" si="5"/>
        <v>1555</v>
      </c>
      <c r="AB95" s="29">
        <f>IF(AA102=0,"- - -",AA95/AA102*100)</f>
        <v>1.2082174325185313</v>
      </c>
    </row>
    <row r="96" spans="1:28" x14ac:dyDescent="0.3">
      <c r="A96" s="60" t="s">
        <v>16</v>
      </c>
      <c r="B96" s="62" t="s">
        <v>203</v>
      </c>
      <c r="C96" s="9">
        <v>13</v>
      </c>
      <c r="D96" s="3">
        <f>IF(C102=0,"- - -",C96/C102*100)</f>
        <v>9.7744360902255636</v>
      </c>
      <c r="E96" s="2">
        <v>10</v>
      </c>
      <c r="F96" s="3">
        <f>IF(E102=0,"- - -",E96/E102*100)</f>
        <v>1.6313213703099509</v>
      </c>
      <c r="G96" s="2">
        <v>144</v>
      </c>
      <c r="H96" s="3">
        <f>IF(G102=0,"- - -",G96/G102*100)</f>
        <v>16.685979142526072</v>
      </c>
      <c r="I96" s="2">
        <v>1059</v>
      </c>
      <c r="J96" s="3">
        <f>IF(I102=0,"- - -",I96/I102*100)</f>
        <v>60</v>
      </c>
      <c r="K96" s="2">
        <v>3971</v>
      </c>
      <c r="L96" s="3">
        <f>IF(K102=0,"- - -",K96/K102*100)</f>
        <v>67.706734867860192</v>
      </c>
      <c r="M96" s="2">
        <v>6852</v>
      </c>
      <c r="N96" s="3">
        <f>IF(M102=0,"- - -",M96/M102*100)</f>
        <v>28.946812555447593</v>
      </c>
      <c r="O96" s="2">
        <v>4921</v>
      </c>
      <c r="P96" s="3">
        <f>IF(O102=0,"- - -",O96/O102*100)</f>
        <v>9.7730026016324736</v>
      </c>
      <c r="Q96" s="2">
        <v>1073</v>
      </c>
      <c r="R96" s="3">
        <f>IF(Q102=0,"- - -",Q96/Q102*100)</f>
        <v>3.0418143160878808</v>
      </c>
      <c r="S96" s="2">
        <v>144</v>
      </c>
      <c r="T96" s="3">
        <f>IF(S102=0,"- - -",S96/S102*100)</f>
        <v>1.5934491534801372</v>
      </c>
      <c r="U96" s="2">
        <v>32</v>
      </c>
      <c r="V96" s="3">
        <f>IF(U102=0,"- - -",U96/U102*100)</f>
        <v>3.1037827352085356</v>
      </c>
      <c r="W96" s="2">
        <v>5</v>
      </c>
      <c r="X96" s="3">
        <f>IF(W102=0,"- - -",W96/W102*100)</f>
        <v>5.6818181818181817</v>
      </c>
      <c r="Y96" s="2">
        <v>0</v>
      </c>
      <c r="Z96" s="3">
        <f>IF(Y102=0,"- - -",Y96/Y102*100)</f>
        <v>0</v>
      </c>
      <c r="AA96" s="26">
        <f t="shared" si="5"/>
        <v>18224</v>
      </c>
      <c r="AB96" s="29">
        <f>IF(AA102=0,"- - -",AA96/AA102*100)</f>
        <v>14.159842115895636</v>
      </c>
    </row>
    <row r="97" spans="1:28" x14ac:dyDescent="0.3">
      <c r="A97" s="60" t="s">
        <v>17</v>
      </c>
      <c r="B97" s="62" t="s">
        <v>203</v>
      </c>
      <c r="C97" s="9">
        <v>25</v>
      </c>
      <c r="D97" s="3">
        <f>IF(C102=0,"- - -",C97/C102*100)</f>
        <v>18.796992481203006</v>
      </c>
      <c r="E97" s="2">
        <v>2</v>
      </c>
      <c r="F97" s="3">
        <f>IF(E102=0,"- - -",E97/E102*100)</f>
        <v>0.32626427406199021</v>
      </c>
      <c r="G97" s="2">
        <v>5</v>
      </c>
      <c r="H97" s="3">
        <f>IF(G102=0,"- - -",G97/G102*100)</f>
        <v>0.57937427578215528</v>
      </c>
      <c r="I97" s="2">
        <v>94</v>
      </c>
      <c r="J97" s="3">
        <f>IF(I102=0,"- - -",I97/I102*100)</f>
        <v>5.3257790368271953</v>
      </c>
      <c r="K97" s="2">
        <v>1683</v>
      </c>
      <c r="L97" s="3">
        <f>IF(K102=0,"- - -",K97/K102*100)</f>
        <v>28.695652173913043</v>
      </c>
      <c r="M97" s="2">
        <v>15843</v>
      </c>
      <c r="N97" s="3">
        <f>IF(M102=0,"- - -",M97/M102*100)</f>
        <v>66.929998732626416</v>
      </c>
      <c r="O97" s="2">
        <v>40529</v>
      </c>
      <c r="P97" s="3">
        <f>IF(O102=0,"- - -",O97/O102*100)</f>
        <v>80.489742418525211</v>
      </c>
      <c r="Q97" s="2">
        <v>28093</v>
      </c>
      <c r="R97" s="3">
        <f>IF(Q102=0,"- - -",Q97/Q102*100)</f>
        <v>79.639971651311129</v>
      </c>
      <c r="S97" s="2">
        <v>6634</v>
      </c>
      <c r="T97" s="3">
        <f>IF(S102=0,"- - -",S97/S102*100)</f>
        <v>73.409317251300209</v>
      </c>
      <c r="U97" s="2">
        <v>700</v>
      </c>
      <c r="V97" s="3">
        <f>IF(U102=0,"- - -",U97/U102*100)</f>
        <v>67.895247332686708</v>
      </c>
      <c r="W97" s="2">
        <v>62</v>
      </c>
      <c r="X97" s="3">
        <f>IF(W102=0,"- - -",W97/W102*100)</f>
        <v>70.454545454545453</v>
      </c>
      <c r="Y97" s="2">
        <v>0</v>
      </c>
      <c r="Z97" s="3">
        <f>IF(Y102=0,"- - -",Y97/Y102*100)</f>
        <v>0</v>
      </c>
      <c r="AA97" s="26">
        <f t="shared" si="5"/>
        <v>93670</v>
      </c>
      <c r="AB97" s="29">
        <f>IF(AA102=0,"- - -",AA97/AA102*100)</f>
        <v>72.780531771068041</v>
      </c>
    </row>
    <row r="98" spans="1:28" x14ac:dyDescent="0.3">
      <c r="A98" s="60" t="s">
        <v>18</v>
      </c>
      <c r="B98" s="62" t="s">
        <v>203</v>
      </c>
      <c r="C98" s="9">
        <v>6</v>
      </c>
      <c r="D98" s="3">
        <f>IF(C102=0,"- - -",C98/C102*100)</f>
        <v>4.5112781954887211</v>
      </c>
      <c r="E98" s="2">
        <v>1</v>
      </c>
      <c r="F98" s="3">
        <f>IF(E102=0,"- - -",E98/E102*100)</f>
        <v>0.16313213703099511</v>
      </c>
      <c r="G98" s="2">
        <v>0</v>
      </c>
      <c r="H98" s="3">
        <f>IF(G102=0,"- - -",G98/G102*100)</f>
        <v>0</v>
      </c>
      <c r="I98" s="2">
        <v>1</v>
      </c>
      <c r="J98" s="3">
        <f>IF(I102=0,"- - -",I98/I102*100)</f>
        <v>5.6657223796033988E-2</v>
      </c>
      <c r="K98" s="2">
        <v>45</v>
      </c>
      <c r="L98" s="3">
        <f>IF(K102=0,"- - -",K98/K102*100)</f>
        <v>0.76726342710997442</v>
      </c>
      <c r="M98" s="2">
        <v>928</v>
      </c>
      <c r="N98" s="3">
        <f>IF(M102=0,"- - -",M98/M102*100)</f>
        <v>3.9204089392083139</v>
      </c>
      <c r="O98" s="2">
        <v>4854</v>
      </c>
      <c r="P98" s="3">
        <f>IF(O102=0,"- - -",O98/O102*100)</f>
        <v>9.6399420094135415</v>
      </c>
      <c r="Q98" s="2">
        <v>6069</v>
      </c>
      <c r="R98" s="3">
        <f>IF(Q102=0,"- - -",Q98/Q102*100)</f>
        <v>17.204819277108431</v>
      </c>
      <c r="S98" s="2">
        <v>2244</v>
      </c>
      <c r="T98" s="3">
        <f>IF(S102=0,"- - -",S98/S102*100)</f>
        <v>24.831249308398807</v>
      </c>
      <c r="U98" s="2">
        <v>299</v>
      </c>
      <c r="V98" s="3">
        <f>IF(U102=0,"- - -",U98/U102*100)</f>
        <v>29.000969932104752</v>
      </c>
      <c r="W98" s="2">
        <v>21</v>
      </c>
      <c r="X98" s="3">
        <f>IF(W102=0,"- - -",W98/W102*100)</f>
        <v>23.863636363636363</v>
      </c>
      <c r="Y98" s="2">
        <v>0</v>
      </c>
      <c r="Z98" s="3">
        <f>IF(Y102=0,"- - -",Y98/Y102*100)</f>
        <v>0</v>
      </c>
      <c r="AA98" s="26">
        <f t="shared" si="5"/>
        <v>14468</v>
      </c>
      <c r="AB98" s="29">
        <f>IF(AA102=0,"- - -",AA98/AA102*100)</f>
        <v>11.241472548989137</v>
      </c>
    </row>
    <row r="99" spans="1:28" x14ac:dyDescent="0.3">
      <c r="A99" s="60" t="s">
        <v>19</v>
      </c>
      <c r="B99" s="62" t="s">
        <v>203</v>
      </c>
      <c r="C99" s="9">
        <v>0</v>
      </c>
      <c r="D99" s="3">
        <f>IF(C102=0,"- - -",C99/C102*100)</f>
        <v>0</v>
      </c>
      <c r="E99" s="2">
        <v>0</v>
      </c>
      <c r="F99" s="3">
        <f>IF(E102=0,"- - -",E99/E102*100)</f>
        <v>0</v>
      </c>
      <c r="G99" s="2">
        <v>0</v>
      </c>
      <c r="H99" s="3">
        <f>IF(G102=0,"- - -",G99/G102*100)</f>
        <v>0</v>
      </c>
      <c r="I99" s="2">
        <v>0</v>
      </c>
      <c r="J99" s="3">
        <f>IF(I102=0,"- - -",I99/I102*100)</f>
        <v>0</v>
      </c>
      <c r="K99" s="2">
        <v>0</v>
      </c>
      <c r="L99" s="3">
        <f>IF(K102=0,"- - -",K99/K102*100)</f>
        <v>0</v>
      </c>
      <c r="M99" s="2">
        <v>0</v>
      </c>
      <c r="N99" s="3">
        <f>IF(M102=0,"- - -",M99/M102*100)</f>
        <v>0</v>
      </c>
      <c r="O99" s="2">
        <v>3</v>
      </c>
      <c r="P99" s="3">
        <f>IF(O102=0,"- - -",O99/O102*100)</f>
        <v>5.9579369650269104E-3</v>
      </c>
      <c r="Q99" s="2">
        <v>3</v>
      </c>
      <c r="R99" s="3">
        <f>IF(Q102=0,"- - -",Q99/Q102*100)</f>
        <v>8.5046066619418863E-3</v>
      </c>
      <c r="S99" s="2">
        <v>4</v>
      </c>
      <c r="T99" s="3">
        <f>IF(S102=0,"- - -",S99/S102*100)</f>
        <v>4.4262476485559366E-2</v>
      </c>
      <c r="U99" s="2">
        <v>0</v>
      </c>
      <c r="V99" s="3">
        <f>IF(U102=0,"- - -",U99/U102*100)</f>
        <v>0</v>
      </c>
      <c r="W99" s="2">
        <v>0</v>
      </c>
      <c r="X99" s="3">
        <f>IF(W102=0,"- - -",W99/W102*100)</f>
        <v>0</v>
      </c>
      <c r="Y99" s="2">
        <v>0</v>
      </c>
      <c r="Z99" s="3">
        <f>IF(Y102=0,"- - -",Y99/Y102*100)</f>
        <v>0</v>
      </c>
      <c r="AA99" s="26">
        <f t="shared" si="5"/>
        <v>10</v>
      </c>
      <c r="AB99" s="29">
        <f>IF(AA102=0,"- - -",AA99/AA102*100)</f>
        <v>7.7698870258426436E-3</v>
      </c>
    </row>
    <row r="100" spans="1:28" x14ac:dyDescent="0.3">
      <c r="A100" s="60" t="s">
        <v>20</v>
      </c>
      <c r="B100" s="62" t="s">
        <v>203</v>
      </c>
      <c r="C100" s="9">
        <v>0</v>
      </c>
      <c r="D100" s="3">
        <f>IF(C102=0,"- - -",C100/C102*100)</f>
        <v>0</v>
      </c>
      <c r="E100" s="2">
        <v>1</v>
      </c>
      <c r="F100" s="3">
        <f>IF(E102=0,"- - -",E100/E102*100)</f>
        <v>0.16313213703099511</v>
      </c>
      <c r="G100" s="2">
        <v>0</v>
      </c>
      <c r="H100" s="3">
        <f>IF(G102=0,"- - -",G100/G102*100)</f>
        <v>0</v>
      </c>
      <c r="I100" s="2">
        <v>0</v>
      </c>
      <c r="J100" s="3">
        <f>IF(I102=0,"- - -",I100/I102*100)</f>
        <v>0</v>
      </c>
      <c r="K100" s="2">
        <v>1</v>
      </c>
      <c r="L100" s="3">
        <f>IF(K102=0,"- - -",K100/K102*100)</f>
        <v>1.7050298380221655E-2</v>
      </c>
      <c r="M100" s="2">
        <v>1</v>
      </c>
      <c r="N100" s="3">
        <f>IF(M102=0,"- - -",M100/M102*100)</f>
        <v>4.2245785982848207E-3</v>
      </c>
      <c r="O100" s="2">
        <v>1</v>
      </c>
      <c r="P100" s="3">
        <f>IF(O102=0,"- - -",O100/O102*100)</f>
        <v>1.9859789883423032E-3</v>
      </c>
      <c r="Q100" s="2">
        <v>2</v>
      </c>
      <c r="R100" s="3">
        <f>IF(Q102=0,"- - -",Q100/Q102*100)</f>
        <v>5.6697377746279237E-3</v>
      </c>
      <c r="S100" s="2">
        <v>0</v>
      </c>
      <c r="T100" s="3">
        <f>IF(S102=0,"- - -",S100/S102*100)</f>
        <v>0</v>
      </c>
      <c r="U100" s="2">
        <v>0</v>
      </c>
      <c r="V100" s="3">
        <f>IF(U102=0,"- - -",U100/U102*100)</f>
        <v>0</v>
      </c>
      <c r="W100" s="2">
        <v>0</v>
      </c>
      <c r="X100" s="3">
        <f>IF(W102=0,"- - -",W100/W102*100)</f>
        <v>0</v>
      </c>
      <c r="Y100" s="2">
        <v>0</v>
      </c>
      <c r="Z100" s="3">
        <f>IF(Y102=0,"- - -",Y100/Y102*100)</f>
        <v>0</v>
      </c>
      <c r="AA100" s="26">
        <f t="shared" si="5"/>
        <v>6</v>
      </c>
      <c r="AB100" s="29">
        <f>IF(AA102=0,"- - -",AA100/AA102*100)</f>
        <v>4.661932215505587E-3</v>
      </c>
    </row>
    <row r="101" spans="1:28" ht="15" thickBot="1" x14ac:dyDescent="0.35">
      <c r="A101" s="66" t="s">
        <v>262</v>
      </c>
      <c r="B101" s="62"/>
      <c r="C101" s="9">
        <v>0</v>
      </c>
      <c r="D101" s="3">
        <f>IF(C102=0,"- - -",C101/C102*100)</f>
        <v>0</v>
      </c>
      <c r="E101" s="2">
        <v>4</v>
      </c>
      <c r="F101" s="3">
        <f>IF(E102=0,"- - -",E101/E102*100)</f>
        <v>0.65252854812398042</v>
      </c>
      <c r="G101" s="2">
        <v>11</v>
      </c>
      <c r="H101" s="3">
        <f>IF(G102=0,"- - -",G101/G102*100)</f>
        <v>1.2746234067207416</v>
      </c>
      <c r="I101" s="2">
        <v>12</v>
      </c>
      <c r="J101" s="3">
        <f>IF(I102=0,"- - -",I101/I102*100)</f>
        <v>0.67988668555240794</v>
      </c>
      <c r="K101" s="2">
        <v>9</v>
      </c>
      <c r="L101" s="3">
        <f>IF(K102=0,"- - -",K101/K102*100)</f>
        <v>0.15345268542199489</v>
      </c>
      <c r="M101" s="2">
        <v>22</v>
      </c>
      <c r="N101" s="3">
        <f>IF(M102=0,"- - -",M101/M102*100)</f>
        <v>9.2940729162266061E-2</v>
      </c>
      <c r="O101" s="2">
        <v>27</v>
      </c>
      <c r="P101" s="3">
        <f>IF(O102=0,"- - -",O101/O102*100)</f>
        <v>5.3621432685242186E-2</v>
      </c>
      <c r="Q101" s="2">
        <v>22</v>
      </c>
      <c r="R101" s="3">
        <f>IF(Q102=0,"- - -",Q101/Q102*100)</f>
        <v>6.2367115520907165E-2</v>
      </c>
      <c r="S101" s="2">
        <v>5</v>
      </c>
      <c r="T101" s="3">
        <f>IF(S102=0,"- - -",S101/S102*100)</f>
        <v>5.5328095606949207E-2</v>
      </c>
      <c r="U101" s="2">
        <v>0</v>
      </c>
      <c r="V101" s="3">
        <f>IF(U102=0,"- - -",U101/U102*100)</f>
        <v>0</v>
      </c>
      <c r="W101" s="2">
        <v>0</v>
      </c>
      <c r="X101" s="3">
        <f>IF(W102=0,"- - -",W101/W102*100)</f>
        <v>0</v>
      </c>
      <c r="Y101" s="2">
        <v>8</v>
      </c>
      <c r="Z101" s="3">
        <f>IF(Y102=0,"- - -",Y101/Y102*100)</f>
        <v>100</v>
      </c>
      <c r="AA101" s="26">
        <f t="shared" si="5"/>
        <v>120</v>
      </c>
      <c r="AB101" s="29">
        <f>IF(AA102=0,"- - -",AA101/AA102*100)</f>
        <v>9.3238644310111737E-2</v>
      </c>
    </row>
    <row r="102" spans="1:28" x14ac:dyDescent="0.3">
      <c r="A102" s="170" t="s">
        <v>153</v>
      </c>
      <c r="B102" s="171"/>
      <c r="C102" s="14">
        <f>SUM(C93:C101)</f>
        <v>133</v>
      </c>
      <c r="D102" s="15">
        <f>IF(C102=0,"- - -",C102/C102*100)</f>
        <v>100</v>
      </c>
      <c r="E102" s="16">
        <f>SUM(E93:E101)</f>
        <v>613</v>
      </c>
      <c r="F102" s="15">
        <f>IF(E102=0,"- - -",E102/E102*100)</f>
        <v>100</v>
      </c>
      <c r="G102" s="16">
        <f>SUM(G93:G101)</f>
        <v>863</v>
      </c>
      <c r="H102" s="15">
        <f>IF(G102=0,"- - -",G102/G102*100)</f>
        <v>100</v>
      </c>
      <c r="I102" s="16">
        <f>SUM(I93:I101)</f>
        <v>1765</v>
      </c>
      <c r="J102" s="15">
        <f>IF(I102=0,"- - -",I102/I102*100)</f>
        <v>100</v>
      </c>
      <c r="K102" s="16">
        <f>SUM(K93:K101)</f>
        <v>5865</v>
      </c>
      <c r="L102" s="15">
        <f>IF(K102=0,"- - -",K102/K102*100)</f>
        <v>100</v>
      </c>
      <c r="M102" s="16">
        <f>SUM(M93:M101)</f>
        <v>23671</v>
      </c>
      <c r="N102" s="15">
        <f>IF(M102=0,"- - -",M102/M102*100)</f>
        <v>100</v>
      </c>
      <c r="O102" s="16">
        <f>SUM(O93:O101)</f>
        <v>50353</v>
      </c>
      <c r="P102" s="15">
        <f>IF(O102=0,"- - -",O102/O102*100)</f>
        <v>100</v>
      </c>
      <c r="Q102" s="16">
        <f>SUM(Q93:Q101)</f>
        <v>35275</v>
      </c>
      <c r="R102" s="15">
        <f>IF(Q102=0,"- - -",Q102/Q102*100)</f>
        <v>100</v>
      </c>
      <c r="S102" s="16">
        <f>SUM(S93:S101)</f>
        <v>9037</v>
      </c>
      <c r="T102" s="15">
        <f>IF(S102=0,"- - -",S102/S102*100)</f>
        <v>100</v>
      </c>
      <c r="U102" s="16">
        <f>SUM(U93:U101)</f>
        <v>1031</v>
      </c>
      <c r="V102" s="15">
        <f>IF(U102=0,"- - -",U102/U102*100)</f>
        <v>100</v>
      </c>
      <c r="W102" s="16">
        <f>SUM(W93:W101)</f>
        <v>88</v>
      </c>
      <c r="X102" s="15">
        <f>IF(W102=0,"- - -",W102/W102*100)</f>
        <v>100</v>
      </c>
      <c r="Y102" s="16">
        <f>SUM(Y93:Y101)</f>
        <v>8</v>
      </c>
      <c r="Z102" s="15">
        <f>IF(Y102=0,"- - -",Y102/Y102*100)</f>
        <v>100</v>
      </c>
      <c r="AA102" s="22">
        <f>SUM(AA93:AA101)</f>
        <v>128702</v>
      </c>
      <c r="AB102" s="23">
        <f>IF(AA102=0,"- - -",AA102/AA102*100)</f>
        <v>100</v>
      </c>
    </row>
    <row r="103" spans="1:28" ht="15" thickBot="1" x14ac:dyDescent="0.35">
      <c r="A103" s="163" t="s">
        <v>616</v>
      </c>
      <c r="B103" s="164"/>
      <c r="C103" s="18">
        <f>IF($AA102=0,"- - -",C102/$AA102*100)</f>
        <v>0.10333949744370716</v>
      </c>
      <c r="D103" s="19"/>
      <c r="E103" s="20">
        <f>IF($AA102=0,"- - -",E102/$AA102*100)</f>
        <v>0.47629407468415413</v>
      </c>
      <c r="F103" s="19"/>
      <c r="G103" s="20">
        <f>IF($AA102=0,"- - -",G102/$AA102*100)</f>
        <v>0.67054125033022016</v>
      </c>
      <c r="H103" s="19"/>
      <c r="I103" s="20">
        <f>IF($AA102=0,"- - -",I102/$AA102*100)</f>
        <v>1.3713850600612267</v>
      </c>
      <c r="J103" s="19"/>
      <c r="K103" s="20">
        <f>IF($AA102=0,"- - -",K102/$AA102*100)</f>
        <v>4.5570387406567114</v>
      </c>
      <c r="L103" s="19"/>
      <c r="M103" s="20">
        <f>IF($AA102=0,"- - -",M102/$AA102*100)</f>
        <v>18.392099578872124</v>
      </c>
      <c r="N103" s="19"/>
      <c r="O103" s="20">
        <f>IF($AA102=0,"- - -",O102/$AA102*100)</f>
        <v>39.123712141225461</v>
      </c>
      <c r="P103" s="19"/>
      <c r="Q103" s="20">
        <f>IF($AA102=0,"- - -",Q102/$AA102*100)</f>
        <v>27.408276483659925</v>
      </c>
      <c r="R103" s="19"/>
      <c r="S103" s="20">
        <f>IF($AA102=0,"- - -",S102/$AA102*100)</f>
        <v>7.0216469052539976</v>
      </c>
      <c r="T103" s="19"/>
      <c r="U103" s="20">
        <f>IF($AA102=0,"- - -",U102/$AA102*100)</f>
        <v>0.80107535236437666</v>
      </c>
      <c r="V103" s="19"/>
      <c r="W103" s="20">
        <f>IF($AA102=0,"- - -",W102/$AA102*100)</f>
        <v>6.8375005827415264E-2</v>
      </c>
      <c r="X103" s="19"/>
      <c r="Y103" s="20">
        <f>IF($AA102=0,"- - -",Y102/$AA102*100)</f>
        <v>6.2159096206741158E-3</v>
      </c>
      <c r="Z103" s="19"/>
      <c r="AA103" s="24">
        <f>IF($AA102=0,"- - -",AA102/$AA102*100)</f>
        <v>100</v>
      </c>
      <c r="AB103" s="25"/>
    </row>
    <row r="104" spans="1:28" x14ac:dyDescent="0.3">
      <c r="A104" s="155" t="s">
        <v>545</v>
      </c>
      <c r="B104" s="156"/>
      <c r="C104" s="156"/>
      <c r="D104" s="156"/>
      <c r="E104" s="156"/>
    </row>
    <row r="106" spans="1:28" x14ac:dyDescent="0.3">
      <c r="A106" s="49" t="s">
        <v>232</v>
      </c>
      <c r="J106" s="48"/>
      <c r="L106" s="48"/>
    </row>
    <row r="107" spans="1:28" ht="15" thickBot="1" x14ac:dyDescent="0.35"/>
    <row r="108" spans="1:28" ht="14.4" customHeight="1" x14ac:dyDescent="0.3">
      <c r="A108" s="172" t="s">
        <v>191</v>
      </c>
      <c r="B108" s="173"/>
      <c r="C108" s="32" t="s">
        <v>423</v>
      </c>
      <c r="D108" s="33"/>
      <c r="E108" s="33" t="s">
        <v>424</v>
      </c>
      <c r="F108" s="33"/>
      <c r="G108" s="33" t="s">
        <v>425</v>
      </c>
      <c r="H108" s="33"/>
      <c r="I108" s="33" t="s">
        <v>426</v>
      </c>
      <c r="J108" s="33"/>
      <c r="K108" s="35" t="s">
        <v>153</v>
      </c>
      <c r="L108" s="36"/>
    </row>
    <row r="109" spans="1:28" ht="15" thickBot="1" x14ac:dyDescent="0.35">
      <c r="A109" s="174"/>
      <c r="B109" s="175"/>
      <c r="C109" s="37" t="s">
        <v>154</v>
      </c>
      <c r="D109" s="38" t="s">
        <v>0</v>
      </c>
      <c r="E109" s="39" t="s">
        <v>154</v>
      </c>
      <c r="F109" s="38" t="s">
        <v>0</v>
      </c>
      <c r="G109" s="39" t="s">
        <v>154</v>
      </c>
      <c r="H109" s="38" t="s">
        <v>0</v>
      </c>
      <c r="I109" s="37" t="s">
        <v>154</v>
      </c>
      <c r="J109" s="38" t="s">
        <v>0</v>
      </c>
      <c r="K109" s="41" t="s">
        <v>154</v>
      </c>
      <c r="L109" s="42" t="s">
        <v>0</v>
      </c>
    </row>
    <row r="110" spans="1:28" x14ac:dyDescent="0.3">
      <c r="A110" s="59" t="s">
        <v>13</v>
      </c>
      <c r="B110" s="62" t="s">
        <v>203</v>
      </c>
      <c r="C110" s="8">
        <v>0</v>
      </c>
      <c r="D110" s="5">
        <f>IF(C119=0,"- - -",C110/C119*100)</f>
        <v>0</v>
      </c>
      <c r="E110" s="4">
        <v>20</v>
      </c>
      <c r="F110" s="5">
        <f>IF(E119=0,"- - -",E110/E119*100)</f>
        <v>3.0319568249348131E-2</v>
      </c>
      <c r="G110" s="4">
        <v>25</v>
      </c>
      <c r="H110" s="5">
        <f>IF(G119=0,"- - -",G110/G119*100)</f>
        <v>3.9857787414505047E-2</v>
      </c>
      <c r="I110" s="4">
        <v>0</v>
      </c>
      <c r="J110" s="5" t="str">
        <f>IF($I$119=0,"-    ",I110/$I$119*100)</f>
        <v xml:space="preserve">-    </v>
      </c>
      <c r="K110" s="26">
        <f>C110+E110+G110+I110</f>
        <v>45</v>
      </c>
      <c r="L110" s="27">
        <f>IF(K119=0,"- - -",K110/K119*100)</f>
        <v>3.49644916162919E-2</v>
      </c>
    </row>
    <row r="111" spans="1:28" x14ac:dyDescent="0.3">
      <c r="A111" s="60" t="s">
        <v>14</v>
      </c>
      <c r="B111" s="62" t="s">
        <v>203</v>
      </c>
      <c r="C111" s="9">
        <v>2</v>
      </c>
      <c r="D111" s="3">
        <f>IF(C119=0,"- - -",C111/C119*100)</f>
        <v>13.333333333333334</v>
      </c>
      <c r="E111" s="2">
        <v>320</v>
      </c>
      <c r="F111" s="3">
        <f>IF(E119=0,"- - -",E111/E119*100)</f>
        <v>0.48511309198957009</v>
      </c>
      <c r="G111" s="2">
        <v>282</v>
      </c>
      <c r="H111" s="3">
        <f>IF(G119=0,"- - -",G111/G119*100)</f>
        <v>0.44959584203561698</v>
      </c>
      <c r="I111" s="2">
        <v>0</v>
      </c>
      <c r="J111" s="5" t="str">
        <f t="shared" ref="J111:J118" si="6">IF($I$119=0,"-    ",I111/$I$119*100)</f>
        <v xml:space="preserve">-    </v>
      </c>
      <c r="K111" s="26">
        <f t="shared" ref="K111:K118" si="7">C111+E111+G111+I111</f>
        <v>604</v>
      </c>
      <c r="L111" s="29">
        <f>IF(K119=0,"- - -",K111/K119*100)</f>
        <v>0.46930117636089569</v>
      </c>
    </row>
    <row r="112" spans="1:28" x14ac:dyDescent="0.3">
      <c r="A112" s="60" t="s">
        <v>15</v>
      </c>
      <c r="B112" s="62" t="s">
        <v>203</v>
      </c>
      <c r="C112" s="9">
        <v>0</v>
      </c>
      <c r="D112" s="3">
        <f>IF(C119=0,"- - -",C112/C119*100)</f>
        <v>0</v>
      </c>
      <c r="E112" s="2">
        <v>821</v>
      </c>
      <c r="F112" s="3">
        <f>IF(E119=0,"- - -",E112/E119*100)</f>
        <v>1.2446182766357405</v>
      </c>
      <c r="G112" s="2">
        <v>734</v>
      </c>
      <c r="H112" s="3">
        <f>IF(G119=0,"- - -",G112/G119*100)</f>
        <v>1.1702246384898682</v>
      </c>
      <c r="I112" s="2">
        <v>0</v>
      </c>
      <c r="J112" s="5" t="str">
        <f t="shared" si="6"/>
        <v xml:space="preserve">-    </v>
      </c>
      <c r="K112" s="26">
        <f t="shared" si="7"/>
        <v>1555</v>
      </c>
      <c r="L112" s="29">
        <f>IF(K119=0,"- - -",K112/K119*100)</f>
        <v>1.2082174325185313</v>
      </c>
    </row>
    <row r="113" spans="1:12" x14ac:dyDescent="0.3">
      <c r="A113" s="60" t="s">
        <v>16</v>
      </c>
      <c r="B113" s="62" t="s">
        <v>203</v>
      </c>
      <c r="C113" s="9">
        <v>3</v>
      </c>
      <c r="D113" s="3">
        <f>IF(C119=0,"- - -",C113/C119*100)</f>
        <v>20</v>
      </c>
      <c r="E113" s="2">
        <v>9697</v>
      </c>
      <c r="F113" s="3">
        <f>IF(E119=0,"- - -",E113/E119*100)</f>
        <v>14.700442665696439</v>
      </c>
      <c r="G113" s="2">
        <v>8524</v>
      </c>
      <c r="H113" s="3">
        <f>IF(G119=0,"- - -",G113/G119*100)</f>
        <v>13.589911196849641</v>
      </c>
      <c r="I113" s="2">
        <v>0</v>
      </c>
      <c r="J113" s="5" t="str">
        <f t="shared" si="6"/>
        <v xml:space="preserve">-    </v>
      </c>
      <c r="K113" s="26">
        <f t="shared" si="7"/>
        <v>18224</v>
      </c>
      <c r="L113" s="29">
        <f>IF(K119=0,"- - -",K113/K119*100)</f>
        <v>14.159842115895636</v>
      </c>
    </row>
    <row r="114" spans="1:12" x14ac:dyDescent="0.3">
      <c r="A114" s="60" t="s">
        <v>17</v>
      </c>
      <c r="B114" s="62" t="s">
        <v>203</v>
      </c>
      <c r="C114" s="9">
        <v>9</v>
      </c>
      <c r="D114" s="3">
        <f>IF(C119=0,"- - -",C114/C119*100)</f>
        <v>60</v>
      </c>
      <c r="E114" s="2">
        <v>47742</v>
      </c>
      <c r="F114" s="3">
        <f>IF(E119=0,"- - -",E114/E119*100)</f>
        <v>72.375841368018925</v>
      </c>
      <c r="G114" s="2">
        <v>45919</v>
      </c>
      <c r="H114" s="3">
        <f>IF(G119=0,"- - -",G114/G119*100)</f>
        <v>73.209189611466286</v>
      </c>
      <c r="I114" s="2">
        <v>0</v>
      </c>
      <c r="J114" s="5" t="str">
        <f t="shared" si="6"/>
        <v xml:space="preserve">-    </v>
      </c>
      <c r="K114" s="26">
        <f t="shared" si="7"/>
        <v>93670</v>
      </c>
      <c r="L114" s="29">
        <f>IF(K119=0,"- - -",K114/K119*100)</f>
        <v>72.780531771068041</v>
      </c>
    </row>
    <row r="115" spans="1:12" x14ac:dyDescent="0.3">
      <c r="A115" s="60" t="s">
        <v>18</v>
      </c>
      <c r="B115" s="62" t="s">
        <v>203</v>
      </c>
      <c r="C115" s="9">
        <v>1</v>
      </c>
      <c r="D115" s="3">
        <f>IF(C119=0,"- - -",C115/C119*100)</f>
        <v>6.666666666666667</v>
      </c>
      <c r="E115" s="2">
        <v>7292</v>
      </c>
      <c r="F115" s="3">
        <f>IF(E119=0,"- - -",E115/E119*100)</f>
        <v>11.054514583712329</v>
      </c>
      <c r="G115" s="2">
        <v>7175</v>
      </c>
      <c r="H115" s="3">
        <f>IF(G119=0,"- - -",G115/G119*100)</f>
        <v>11.439184987962948</v>
      </c>
      <c r="I115" s="2">
        <v>0</v>
      </c>
      <c r="J115" s="5" t="str">
        <f t="shared" si="6"/>
        <v xml:space="preserve">-    </v>
      </c>
      <c r="K115" s="26">
        <f t="shared" si="7"/>
        <v>14468</v>
      </c>
      <c r="L115" s="29">
        <f>IF(K119=0,"- - -",K115/K119*100)</f>
        <v>11.241472548989137</v>
      </c>
    </row>
    <row r="116" spans="1:12" x14ac:dyDescent="0.3">
      <c r="A116" s="60" t="s">
        <v>19</v>
      </c>
      <c r="B116" s="62" t="s">
        <v>203</v>
      </c>
      <c r="C116" s="9">
        <v>0</v>
      </c>
      <c r="D116" s="3">
        <f>IF(C119=0,"- - -",C116/C119*100)</f>
        <v>0</v>
      </c>
      <c r="E116" s="2">
        <v>7</v>
      </c>
      <c r="F116" s="3">
        <f>IF(E119=0,"- - -",E116/E119*100)</f>
        <v>1.0611848887271845E-2</v>
      </c>
      <c r="G116" s="2">
        <v>3</v>
      </c>
      <c r="H116" s="3">
        <f>IF(G119=0,"- - -",G116/G119*100)</f>
        <v>4.7829344897406057E-3</v>
      </c>
      <c r="I116" s="2">
        <v>0</v>
      </c>
      <c r="J116" s="5" t="str">
        <f t="shared" si="6"/>
        <v xml:space="preserve">-    </v>
      </c>
      <c r="K116" s="26">
        <f t="shared" si="7"/>
        <v>10</v>
      </c>
      <c r="L116" s="29">
        <f>IF(K119=0,"- - -",K116/K119*100)</f>
        <v>7.7698870258426436E-3</v>
      </c>
    </row>
    <row r="117" spans="1:12" x14ac:dyDescent="0.3">
      <c r="A117" s="60" t="s">
        <v>20</v>
      </c>
      <c r="B117" s="62" t="s">
        <v>203</v>
      </c>
      <c r="C117" s="9">
        <v>0</v>
      </c>
      <c r="D117" s="3">
        <f>IF(C119=0,"- - -",C117/C119*100)</f>
        <v>0</v>
      </c>
      <c r="E117" s="2">
        <v>2</v>
      </c>
      <c r="F117" s="3">
        <f>IF(E119=0,"- - -",E117/E119*100)</f>
        <v>3.0319568249348129E-3</v>
      </c>
      <c r="G117" s="2">
        <v>4</v>
      </c>
      <c r="H117" s="3">
        <f>IF(G119=0,"- - -",G117/G119*100)</f>
        <v>6.3772459863208073E-3</v>
      </c>
      <c r="I117" s="2">
        <v>0</v>
      </c>
      <c r="J117" s="5" t="str">
        <f t="shared" si="6"/>
        <v xml:space="preserve">-    </v>
      </c>
      <c r="K117" s="26">
        <f t="shared" si="7"/>
        <v>6</v>
      </c>
      <c r="L117" s="29">
        <f>IF(K119=0,"- - -",K117/K119*100)</f>
        <v>4.661932215505587E-3</v>
      </c>
    </row>
    <row r="118" spans="1:12" ht="15" thickBot="1" x14ac:dyDescent="0.35">
      <c r="A118" s="66" t="s">
        <v>262</v>
      </c>
      <c r="B118" s="62"/>
      <c r="C118" s="9">
        <v>0</v>
      </c>
      <c r="D118" s="3">
        <f>IF(C119=0,"- - -",C118/C119*100)</f>
        <v>0</v>
      </c>
      <c r="E118" s="2">
        <v>63</v>
      </c>
      <c r="F118" s="3">
        <f>IF(E119=0,"- - -",E118/E119*100)</f>
        <v>9.5506639985446604E-2</v>
      </c>
      <c r="G118" s="2">
        <v>57</v>
      </c>
      <c r="H118" s="3">
        <f>IF(G119=0,"- - -",G118/G119*100)</f>
        <v>9.0875755305071512E-2</v>
      </c>
      <c r="I118" s="2">
        <v>0</v>
      </c>
      <c r="J118" s="5" t="str">
        <f t="shared" si="6"/>
        <v xml:space="preserve">-    </v>
      </c>
      <c r="K118" s="26">
        <f t="shared" si="7"/>
        <v>120</v>
      </c>
      <c r="L118" s="29">
        <f>IF(K119=0,"- - -",K118/K119*100)</f>
        <v>9.3238644310111737E-2</v>
      </c>
    </row>
    <row r="119" spans="1:12" x14ac:dyDescent="0.3">
      <c r="A119" s="161" t="s">
        <v>153</v>
      </c>
      <c r="B119" s="162"/>
      <c r="C119" s="14">
        <f>SUM(C110:C118)</f>
        <v>15</v>
      </c>
      <c r="D119" s="15">
        <f>IF(C119=0,"- - -",C119/C119*100)</f>
        <v>100</v>
      </c>
      <c r="E119" s="16">
        <f>SUM(E110:E118)</f>
        <v>65964</v>
      </c>
      <c r="F119" s="15">
        <f>IF(E119=0,"- - -",E119/E119*100)</f>
        <v>100</v>
      </c>
      <c r="G119" s="16">
        <f>SUM(G110:G118)</f>
        <v>62723</v>
      </c>
      <c r="H119" s="15">
        <f>IF(G119=0,"- - -",G119/G119*100)</f>
        <v>100</v>
      </c>
      <c r="I119" s="16">
        <f>SUM(I110:I118)</f>
        <v>0</v>
      </c>
      <c r="J119" s="15" t="str">
        <f>IF($I$119=0,"-    ",I119/$I$119*100)</f>
        <v xml:space="preserve">-    </v>
      </c>
      <c r="K119" s="22">
        <f>SUM(K110:K118)</f>
        <v>128702</v>
      </c>
      <c r="L119" s="23">
        <f>IF(K119=0,"- - -",K119/K119*100)</f>
        <v>100</v>
      </c>
    </row>
    <row r="120" spans="1:12" ht="15" thickBot="1" x14ac:dyDescent="0.35">
      <c r="A120" s="163" t="s">
        <v>245</v>
      </c>
      <c r="B120" s="164"/>
      <c r="C120" s="18">
        <f>IF($K119=0,"- - -",C119/$K119*100)</f>
        <v>1.1654830538763967E-2</v>
      </c>
      <c r="D120" s="19"/>
      <c r="E120" s="20">
        <f>IF($K119=0,"- - -",E119/$K119*100)</f>
        <v>51.253282777268417</v>
      </c>
      <c r="F120" s="19"/>
      <c r="G120" s="20">
        <f>IF($K119=0,"- - -",G119/$K119*100)</f>
        <v>48.735062392192816</v>
      </c>
      <c r="H120" s="19"/>
      <c r="I120" s="20">
        <f>IF($K119=0,"- - -",I119/$K119*100)</f>
        <v>0</v>
      </c>
      <c r="J120" s="19"/>
      <c r="K120" s="24">
        <f>IF($K119=0,"- - -",K119/$K119*100)</f>
        <v>100</v>
      </c>
      <c r="L120" s="25"/>
    </row>
    <row r="123" spans="1:12" x14ac:dyDescent="0.3">
      <c r="A123" s="51" t="s">
        <v>249</v>
      </c>
      <c r="J123" s="48"/>
      <c r="L123" s="48"/>
    </row>
    <row r="124" spans="1:12" ht="15" thickBot="1" x14ac:dyDescent="0.35"/>
    <row r="125" spans="1:12" ht="14.4" customHeight="1" x14ac:dyDescent="0.3">
      <c r="A125" s="172" t="s">
        <v>191</v>
      </c>
      <c r="B125" s="173"/>
      <c r="C125" s="32" t="s">
        <v>259</v>
      </c>
      <c r="D125" s="33"/>
      <c r="E125" s="33" t="s">
        <v>260</v>
      </c>
      <c r="F125" s="33"/>
      <c r="G125" s="33" t="s">
        <v>261</v>
      </c>
      <c r="H125" s="33"/>
      <c r="I125" s="33" t="s">
        <v>262</v>
      </c>
      <c r="J125" s="33"/>
      <c r="K125" s="35" t="s">
        <v>153</v>
      </c>
      <c r="L125" s="36"/>
    </row>
    <row r="126" spans="1:12" ht="15" thickBot="1" x14ac:dyDescent="0.35">
      <c r="A126" s="174"/>
      <c r="B126" s="175"/>
      <c r="C126" s="37" t="s">
        <v>154</v>
      </c>
      <c r="D126" s="38" t="s">
        <v>0</v>
      </c>
      <c r="E126" s="39" t="s">
        <v>154</v>
      </c>
      <c r="F126" s="38" t="s">
        <v>0</v>
      </c>
      <c r="G126" s="39" t="s">
        <v>154</v>
      </c>
      <c r="H126" s="38" t="s">
        <v>0</v>
      </c>
      <c r="I126" s="37" t="s">
        <v>154</v>
      </c>
      <c r="J126" s="38" t="s">
        <v>0</v>
      </c>
      <c r="K126" s="41" t="s">
        <v>154</v>
      </c>
      <c r="L126" s="42" t="s">
        <v>0</v>
      </c>
    </row>
    <row r="127" spans="1:12" x14ac:dyDescent="0.3">
      <c r="A127" s="59" t="s">
        <v>13</v>
      </c>
      <c r="B127" s="62" t="s">
        <v>203</v>
      </c>
      <c r="C127" s="8">
        <v>36</v>
      </c>
      <c r="D127" s="5">
        <f>IF(C136=0,"- - -",C127/C136*100)</f>
        <v>2.9111375269886705E-2</v>
      </c>
      <c r="E127" s="4">
        <v>0</v>
      </c>
      <c r="F127" s="5">
        <f>IF(E136=0,"- - -",E127/E136*100)</f>
        <v>0</v>
      </c>
      <c r="G127" s="4">
        <v>0</v>
      </c>
      <c r="H127" s="5">
        <f>IF(G136=0,"- - -",G127/G136*100)</f>
        <v>0</v>
      </c>
      <c r="I127" s="4">
        <v>7</v>
      </c>
      <c r="J127" s="5">
        <f>IF(I136=0,"- - -",I127/I136*100)</f>
        <v>1.2658227848101267</v>
      </c>
      <c r="K127" s="26">
        <f>C127+E127+G127+I127</f>
        <v>43</v>
      </c>
      <c r="L127" s="27">
        <f>IF(K136=0,"- - -",K127/K136*100)</f>
        <v>3.4003384522924611E-2</v>
      </c>
    </row>
    <row r="128" spans="1:12" x14ac:dyDescent="0.3">
      <c r="A128" s="60" t="s">
        <v>14</v>
      </c>
      <c r="B128" s="62" t="s">
        <v>203</v>
      </c>
      <c r="C128" s="9">
        <v>263</v>
      </c>
      <c r="D128" s="3">
        <f>IF(C136=0,"- - -",C128/C136*100)</f>
        <v>0.21267476933278345</v>
      </c>
      <c r="E128" s="2">
        <v>65</v>
      </c>
      <c r="F128" s="3">
        <f>IF(E136=0,"- - -",E128/E136*100)</f>
        <v>2.947845804988662</v>
      </c>
      <c r="G128" s="2">
        <v>3</v>
      </c>
      <c r="H128" s="3">
        <f>IF(G136=0,"- - -",G128/G136*100)</f>
        <v>8.1081081081081088</v>
      </c>
      <c r="I128" s="2">
        <v>194</v>
      </c>
      <c r="J128" s="3">
        <f>IF(I136=0,"- - -",I128/I136*100)</f>
        <v>35.081374321880645</v>
      </c>
      <c r="K128" s="26">
        <f t="shared" ref="K128:K135" si="8">C128+E128+G128+I128</f>
        <v>525</v>
      </c>
      <c r="L128" s="29">
        <f>IF(K136=0,"- - -",K128/K136*100)</f>
        <v>0.41515760173338179</v>
      </c>
    </row>
    <row r="129" spans="1:32" x14ac:dyDescent="0.3">
      <c r="A129" s="60" t="s">
        <v>15</v>
      </c>
      <c r="B129" s="62" t="s">
        <v>203</v>
      </c>
      <c r="C129" s="9">
        <v>923</v>
      </c>
      <c r="D129" s="3">
        <f>IF(C136=0,"- - -",C129/C136*100)</f>
        <v>0.74638331594737306</v>
      </c>
      <c r="E129" s="2">
        <v>236</v>
      </c>
      <c r="F129" s="3">
        <f>IF(E136=0,"- - -",E129/E136*100)</f>
        <v>10.702947845804989</v>
      </c>
      <c r="G129" s="2">
        <v>10</v>
      </c>
      <c r="H129" s="3">
        <f>IF(G136=0,"- - -",G129/G136*100)</f>
        <v>27.027027027027028</v>
      </c>
      <c r="I129" s="2">
        <v>139</v>
      </c>
      <c r="J129" s="3">
        <f>IF(I136=0,"- - -",I129/I136*100)</f>
        <v>25.135623869801083</v>
      </c>
      <c r="K129" s="26">
        <f t="shared" si="8"/>
        <v>1308</v>
      </c>
      <c r="L129" s="29">
        <f>IF(K136=0,"- - -",K129/K136*100)</f>
        <v>1.0343355106043113</v>
      </c>
    </row>
    <row r="130" spans="1:32" x14ac:dyDescent="0.3">
      <c r="A130" s="60" t="s">
        <v>16</v>
      </c>
      <c r="B130" s="62" t="s">
        <v>203</v>
      </c>
      <c r="C130" s="9">
        <v>15222</v>
      </c>
      <c r="D130" s="3">
        <f>IF(C136=0,"- - -",C130/C136*100)</f>
        <v>12.309259843283762</v>
      </c>
      <c r="E130" s="2">
        <v>1419</v>
      </c>
      <c r="F130" s="3">
        <f>IF(E136=0,"- - -",E130/E136*100)</f>
        <v>64.353741496598644</v>
      </c>
      <c r="G130" s="2">
        <v>20</v>
      </c>
      <c r="H130" s="3">
        <f>IF(G136=0,"- - -",G130/G136*100)</f>
        <v>54.054054054054056</v>
      </c>
      <c r="I130" s="2">
        <v>126</v>
      </c>
      <c r="J130" s="3">
        <f>IF(I136=0,"- - -",I130/I136*100)</f>
        <v>22.784810126582279</v>
      </c>
      <c r="K130" s="26">
        <f t="shared" si="8"/>
        <v>16787</v>
      </c>
      <c r="L130" s="29">
        <f>IF(K136=0,"- - -",K130/K136*100)</f>
        <v>13.274763162472917</v>
      </c>
    </row>
    <row r="131" spans="1:32" x14ac:dyDescent="0.3">
      <c r="A131" s="60" t="s">
        <v>17</v>
      </c>
      <c r="B131" s="62" t="s">
        <v>203</v>
      </c>
      <c r="C131" s="9">
        <v>92649</v>
      </c>
      <c r="D131" s="3">
        <f>IF(C136=0,"- - -",C131/C136*100)</f>
        <v>74.920550204992594</v>
      </c>
      <c r="E131" s="2">
        <v>469</v>
      </c>
      <c r="F131" s="3">
        <f>IF(E136=0,"- - -",E131/E136*100)</f>
        <v>21.269841269841269</v>
      </c>
      <c r="G131" s="2">
        <v>4</v>
      </c>
      <c r="H131" s="3">
        <f>IF(G136=0,"- - -",G131/G136*100)</f>
        <v>10.810810810810811</v>
      </c>
      <c r="I131" s="2">
        <v>80</v>
      </c>
      <c r="J131" s="3">
        <f>IF(I136=0,"- - -",I131/I136*100)</f>
        <v>14.466546112115733</v>
      </c>
      <c r="K131" s="26">
        <f t="shared" si="8"/>
        <v>93202</v>
      </c>
      <c r="L131" s="29">
        <f>IF(K136=0,"- - -",K131/K136*100)</f>
        <v>73.701940565246957</v>
      </c>
    </row>
    <row r="132" spans="1:32" x14ac:dyDescent="0.3">
      <c r="A132" s="60" t="s">
        <v>18</v>
      </c>
      <c r="B132" s="62" t="s">
        <v>203</v>
      </c>
      <c r="C132" s="9">
        <v>14455</v>
      </c>
      <c r="D132" s="3">
        <f>IF(C136=0,"- - -",C132/C136*100)</f>
        <v>11.689025820172565</v>
      </c>
      <c r="E132" s="2">
        <v>4</v>
      </c>
      <c r="F132" s="3">
        <f>IF(E136=0,"- - -",E132/E136*100)</f>
        <v>0.18140589569160998</v>
      </c>
      <c r="G132" s="2">
        <v>0</v>
      </c>
      <c r="H132" s="3">
        <f>IF(G136=0,"- - -",G132/G136*100)</f>
        <v>0</v>
      </c>
      <c r="I132" s="2">
        <v>6</v>
      </c>
      <c r="J132" s="3">
        <f>IF(I136=0,"- - -",I132/I136*100)</f>
        <v>1.0849909584086799</v>
      </c>
      <c r="K132" s="26">
        <f t="shared" si="8"/>
        <v>14465</v>
      </c>
      <c r="L132" s="29">
        <f>IF(K136=0,"- - -",K132/K136*100)</f>
        <v>11.438580398234988</v>
      </c>
    </row>
    <row r="133" spans="1:32" x14ac:dyDescent="0.3">
      <c r="A133" s="60" t="s">
        <v>19</v>
      </c>
      <c r="B133" s="62" t="s">
        <v>203</v>
      </c>
      <c r="C133" s="9">
        <v>10</v>
      </c>
      <c r="D133" s="3">
        <f>IF(C136=0,"- - -",C133/C136*100)</f>
        <v>8.0864931305240847E-3</v>
      </c>
      <c r="E133" s="2">
        <v>0</v>
      </c>
      <c r="F133" s="3">
        <f>IF(E136=0,"- - -",E133/E136*100)</f>
        <v>0</v>
      </c>
      <c r="G133" s="2">
        <v>0</v>
      </c>
      <c r="H133" s="3">
        <f>IF(G136=0,"- - -",G133/G136*100)</f>
        <v>0</v>
      </c>
      <c r="I133" s="2">
        <v>0</v>
      </c>
      <c r="J133" s="3">
        <f>IF(I136=0,"- - -",I133/I136*100)</f>
        <v>0</v>
      </c>
      <c r="K133" s="26">
        <f t="shared" si="8"/>
        <v>10</v>
      </c>
      <c r="L133" s="29">
        <f>IF(K136=0,"- - -",K133/K136*100)</f>
        <v>7.9077638425406067E-3</v>
      </c>
    </row>
    <row r="134" spans="1:32" x14ac:dyDescent="0.3">
      <c r="A134" s="60" t="s">
        <v>20</v>
      </c>
      <c r="B134" s="62" t="s">
        <v>203</v>
      </c>
      <c r="C134" s="9">
        <v>5</v>
      </c>
      <c r="D134" s="3">
        <f>IF(C136=0,"- - -",C134/C136*100)</f>
        <v>4.0432465652620424E-3</v>
      </c>
      <c r="E134" s="2">
        <v>0</v>
      </c>
      <c r="F134" s="3">
        <f>IF(E136=0,"- - -",E134/E136*100)</f>
        <v>0</v>
      </c>
      <c r="G134" s="2">
        <v>0</v>
      </c>
      <c r="H134" s="3">
        <f>IF(G136=0,"- - -",G134/G136*100)</f>
        <v>0</v>
      </c>
      <c r="I134" s="2">
        <v>1</v>
      </c>
      <c r="J134" s="3">
        <f>IF(I136=0,"- - -",I134/I136*100)</f>
        <v>0.18083182640144665</v>
      </c>
      <c r="K134" s="26">
        <f t="shared" si="8"/>
        <v>6</v>
      </c>
      <c r="L134" s="29">
        <f>IF(K136=0,"- - -",K134/K136*100)</f>
        <v>4.7446583055243642E-3</v>
      </c>
    </row>
    <row r="135" spans="1:32" ht="15" thickBot="1" x14ac:dyDescent="0.35">
      <c r="A135" s="66" t="s">
        <v>262</v>
      </c>
      <c r="B135" s="62"/>
      <c r="C135" s="9">
        <v>100</v>
      </c>
      <c r="D135" s="3">
        <f>IF(C136=0,"- - -",C135/C136*100)</f>
        <v>8.0864931305240861E-2</v>
      </c>
      <c r="E135" s="2">
        <v>12</v>
      </c>
      <c r="F135" s="3">
        <f>IF(E136=0,"- - -",E135/E136*100)</f>
        <v>0.54421768707482987</v>
      </c>
      <c r="G135" s="2">
        <v>0</v>
      </c>
      <c r="H135" s="3">
        <f>IF(G136=0,"- - -",G135/G136*100)</f>
        <v>0</v>
      </c>
      <c r="I135" s="2">
        <v>0</v>
      </c>
      <c r="J135" s="3">
        <f>IF(I136=0,"- - -",I135/I136*100)</f>
        <v>0</v>
      </c>
      <c r="K135" s="26">
        <f t="shared" si="8"/>
        <v>112</v>
      </c>
      <c r="L135" s="29">
        <f>IF(K136=0,"- - -",K135/K136*100)</f>
        <v>8.85669550364548E-2</v>
      </c>
    </row>
    <row r="136" spans="1:32" x14ac:dyDescent="0.3">
      <c r="A136" s="161" t="s">
        <v>153</v>
      </c>
      <c r="B136" s="162"/>
      <c r="C136" s="14">
        <f>SUM(C127:C135)</f>
        <v>123663</v>
      </c>
      <c r="D136" s="15">
        <f>IF(C136=0,"- - -",C136/C136*100)</f>
        <v>100</v>
      </c>
      <c r="E136" s="16">
        <f>SUM(E127:E135)</f>
        <v>2205</v>
      </c>
      <c r="F136" s="15">
        <f>IF(E136=0,"- - -",E136/E136*100)</f>
        <v>100</v>
      </c>
      <c r="G136" s="16">
        <f>SUM(G127:G135)</f>
        <v>37</v>
      </c>
      <c r="H136" s="15">
        <f>IF(G136=0,"- - -",G136/G136*100)</f>
        <v>100</v>
      </c>
      <c r="I136" s="16">
        <f>SUM(I127:I135)</f>
        <v>553</v>
      </c>
      <c r="J136" s="15">
        <f>IF(I136=0,"- - -",I136/I136*100)</f>
        <v>100</v>
      </c>
      <c r="K136" s="22">
        <f>SUM(K127:K135)</f>
        <v>126458</v>
      </c>
      <c r="L136" s="23">
        <f>IF(K136=0,"- - -",K136/K136*100)</f>
        <v>100</v>
      </c>
    </row>
    <row r="137" spans="1:32" ht="15" thickBot="1" x14ac:dyDescent="0.35">
      <c r="A137" s="163" t="s">
        <v>609</v>
      </c>
      <c r="B137" s="164"/>
      <c r="C137" s="18">
        <f>IF($K136=0,"- - -",C136/$K136*100)</f>
        <v>97.789780006009892</v>
      </c>
      <c r="D137" s="19"/>
      <c r="E137" s="20">
        <f>IF($K136=0,"- - -",E136/$K136*100)</f>
        <v>1.7436619272802039</v>
      </c>
      <c r="F137" s="19"/>
      <c r="G137" s="20">
        <f>IF($K136=0,"- - -",G136/$K136*100)</f>
        <v>2.9258726217400242E-2</v>
      </c>
      <c r="H137" s="19"/>
      <c r="I137" s="20">
        <f>IF($K136=0,"- - -",I136/$K136*100)</f>
        <v>0.43729934049249553</v>
      </c>
      <c r="J137" s="19"/>
      <c r="K137" s="24">
        <f>IF($K136=0,"- - -",K136/$K136*100)</f>
        <v>100</v>
      </c>
      <c r="L137" s="25"/>
    </row>
    <row r="138" spans="1:32" x14ac:dyDescent="0.3">
      <c r="A138" s="155" t="s">
        <v>409</v>
      </c>
      <c r="B138" s="156"/>
      <c r="C138" s="156"/>
      <c r="D138" s="156"/>
      <c r="E138" s="156"/>
    </row>
    <row r="140" spans="1:32" x14ac:dyDescent="0.3">
      <c r="A140" s="49" t="s">
        <v>386</v>
      </c>
      <c r="J140" s="48"/>
      <c r="L140" s="48"/>
    </row>
    <row r="141" spans="1:32" ht="15" thickBot="1" x14ac:dyDescent="0.35"/>
    <row r="142" spans="1:32" ht="14.4" customHeight="1" x14ac:dyDescent="0.3">
      <c r="A142" s="172" t="s">
        <v>191</v>
      </c>
      <c r="B142" s="173"/>
      <c r="C142" s="32" t="s">
        <v>184</v>
      </c>
      <c r="D142" s="33"/>
      <c r="E142" s="33" t="s">
        <v>185</v>
      </c>
      <c r="F142" s="33"/>
      <c r="G142" s="33" t="s">
        <v>170</v>
      </c>
      <c r="H142" s="33"/>
      <c r="I142" s="33" t="s">
        <v>171</v>
      </c>
      <c r="J142" s="33"/>
      <c r="K142" s="33" t="s">
        <v>172</v>
      </c>
      <c r="L142" s="33"/>
      <c r="M142" s="33" t="s">
        <v>173</v>
      </c>
      <c r="N142" s="33"/>
      <c r="O142" s="33" t="s">
        <v>174</v>
      </c>
      <c r="P142" s="33"/>
      <c r="Q142" s="33" t="s">
        <v>175</v>
      </c>
      <c r="R142" s="33"/>
      <c r="S142" s="33" t="s">
        <v>176</v>
      </c>
      <c r="T142" s="33"/>
      <c r="U142" s="33" t="s">
        <v>177</v>
      </c>
      <c r="V142" s="33"/>
      <c r="W142" s="33" t="s">
        <v>178</v>
      </c>
      <c r="X142" s="33"/>
      <c r="Y142" s="33" t="s">
        <v>180</v>
      </c>
      <c r="Z142" s="33"/>
      <c r="AA142" s="33" t="s">
        <v>181</v>
      </c>
      <c r="AB142" s="34"/>
      <c r="AC142" s="33" t="s">
        <v>182</v>
      </c>
      <c r="AD142" s="33"/>
      <c r="AE142" s="35" t="s">
        <v>153</v>
      </c>
      <c r="AF142" s="36"/>
    </row>
    <row r="143" spans="1:32" ht="15" thickBot="1" x14ac:dyDescent="0.35">
      <c r="A143" s="174"/>
      <c r="B143" s="175"/>
      <c r="C143" s="37" t="s">
        <v>154</v>
      </c>
      <c r="D143" s="38" t="s">
        <v>0</v>
      </c>
      <c r="E143" s="39" t="s">
        <v>154</v>
      </c>
      <c r="F143" s="38" t="s">
        <v>0</v>
      </c>
      <c r="G143" s="39" t="s">
        <v>154</v>
      </c>
      <c r="H143" s="38" t="s">
        <v>0</v>
      </c>
      <c r="I143" s="37" t="s">
        <v>154</v>
      </c>
      <c r="J143" s="38" t="s">
        <v>0</v>
      </c>
      <c r="K143" s="37" t="s">
        <v>154</v>
      </c>
      <c r="L143" s="38" t="s">
        <v>0</v>
      </c>
      <c r="M143" s="37" t="s">
        <v>154</v>
      </c>
      <c r="N143" s="38" t="s">
        <v>0</v>
      </c>
      <c r="O143" s="37" t="s">
        <v>154</v>
      </c>
      <c r="P143" s="38" t="s">
        <v>0</v>
      </c>
      <c r="Q143" s="37" t="s">
        <v>154</v>
      </c>
      <c r="R143" s="38" t="s">
        <v>0</v>
      </c>
      <c r="S143" s="37" t="s">
        <v>154</v>
      </c>
      <c r="T143" s="38" t="s">
        <v>0</v>
      </c>
      <c r="U143" s="37" t="s">
        <v>154</v>
      </c>
      <c r="V143" s="38" t="s">
        <v>0</v>
      </c>
      <c r="W143" s="37" t="s">
        <v>154</v>
      </c>
      <c r="X143" s="38" t="s">
        <v>0</v>
      </c>
      <c r="Y143" s="37" t="s">
        <v>154</v>
      </c>
      <c r="Z143" s="38" t="s">
        <v>0</v>
      </c>
      <c r="AA143" s="37" t="s">
        <v>154</v>
      </c>
      <c r="AB143" s="38" t="s">
        <v>0</v>
      </c>
      <c r="AC143" s="37" t="s">
        <v>154</v>
      </c>
      <c r="AD143" s="38" t="s">
        <v>0</v>
      </c>
      <c r="AE143" s="41" t="s">
        <v>154</v>
      </c>
      <c r="AF143" s="42" t="s">
        <v>0</v>
      </c>
    </row>
    <row r="144" spans="1:32" x14ac:dyDescent="0.3">
      <c r="A144" s="59" t="s">
        <v>13</v>
      </c>
      <c r="B144" s="62" t="s">
        <v>203</v>
      </c>
      <c r="C144" s="8">
        <v>12</v>
      </c>
      <c r="D144" s="5">
        <f>IF(C153=0,"- - -",C144/C153*100)</f>
        <v>0.6211180124223602</v>
      </c>
      <c r="E144" s="4">
        <v>0</v>
      </c>
      <c r="F144" s="5">
        <f>IF(E153=0,"- - -",E144/E153*100)</f>
        <v>0</v>
      </c>
      <c r="G144" s="4">
        <v>1</v>
      </c>
      <c r="H144" s="5">
        <f>IF(G153=0,"- - -",G144/G153*100)</f>
        <v>2.0358306188925084E-2</v>
      </c>
      <c r="I144" s="4">
        <v>8</v>
      </c>
      <c r="J144" s="5">
        <f>IF(I153=0,"- - -",I144/I153*100)</f>
        <v>3.450804468791787E-2</v>
      </c>
      <c r="K144" s="4">
        <v>8</v>
      </c>
      <c r="L144" s="5">
        <f>IF(K153=0,"- - -",K144/K153*100)</f>
        <v>1.5597886486381093E-2</v>
      </c>
      <c r="M144" s="4">
        <v>12</v>
      </c>
      <c r="N144" s="5">
        <f>IF(M153=0,"- - -",M144/M153*100)</f>
        <v>5.0626502974307055E-2</v>
      </c>
      <c r="O144" s="4">
        <v>3</v>
      </c>
      <c r="P144" s="5">
        <f>IF(O153=0,"- - -",O144/O153*100)</f>
        <v>3.1857279388340237E-2</v>
      </c>
      <c r="Q144" s="4">
        <v>0</v>
      </c>
      <c r="R144" s="5">
        <f>IF(Q153=0,"- - -",Q144/Q153*100)</f>
        <v>0</v>
      </c>
      <c r="S144" s="4">
        <v>0</v>
      </c>
      <c r="T144" s="5">
        <f>IF(S153=0,"- - -",S144/S153*100)</f>
        <v>0</v>
      </c>
      <c r="U144" s="4">
        <v>0</v>
      </c>
      <c r="V144" s="5">
        <f>IF(U153=0,"- - -",U144/U153*100)</f>
        <v>0</v>
      </c>
      <c r="W144" s="4">
        <v>0</v>
      </c>
      <c r="X144" s="5">
        <f>IF(W153=0,"- - -",W144/W153*100)</f>
        <v>0</v>
      </c>
      <c r="Y144" s="4">
        <v>0</v>
      </c>
      <c r="Z144" s="5">
        <f>IF(Y153=0,"- - -",Y144/Y153*100)</f>
        <v>0</v>
      </c>
      <c r="AA144" s="4">
        <v>0</v>
      </c>
      <c r="AB144" s="5">
        <f>IF(AA153=0,"- - -",AA144/AA153*100)</f>
        <v>0</v>
      </c>
      <c r="AC144" s="4">
        <v>1</v>
      </c>
      <c r="AD144" s="5">
        <f>IF(AC153=0,"- - -",AC144/AC153*100)</f>
        <v>6.7567567567567571E-2</v>
      </c>
      <c r="AE144" s="26">
        <f>C144+E144+G144+I144+K144+M144+O144+Q144+S144+U144+W144+Y144+AA144+AC144</f>
        <v>45</v>
      </c>
      <c r="AF144" s="27">
        <f>IF(AE153=0,"- - -",AE144/AE153*100)</f>
        <v>3.49644916162919E-2</v>
      </c>
    </row>
    <row r="145" spans="1:32" x14ac:dyDescent="0.3">
      <c r="A145" s="60" t="s">
        <v>14</v>
      </c>
      <c r="B145" s="62" t="s">
        <v>203</v>
      </c>
      <c r="C145" s="9">
        <v>286</v>
      </c>
      <c r="D145" s="3">
        <f>IF(C153=0,"- - -",C145/C153*100)</f>
        <v>14.803312629399587</v>
      </c>
      <c r="E145" s="2">
        <v>32</v>
      </c>
      <c r="F145" s="3">
        <f>IF(E153=0,"- - -",E145/E153*100)</f>
        <v>1.3071895424836601</v>
      </c>
      <c r="G145" s="2">
        <v>9</v>
      </c>
      <c r="H145" s="3">
        <f>IF(G153=0,"- - -",G145/G153*100)</f>
        <v>0.18322475570032573</v>
      </c>
      <c r="I145" s="2">
        <v>7</v>
      </c>
      <c r="J145" s="3">
        <f>IF(I153=0,"- - -",I145/I153*100)</f>
        <v>3.0194539101928139E-2</v>
      </c>
      <c r="K145" s="2">
        <v>18</v>
      </c>
      <c r="L145" s="3">
        <f>IF(K153=0,"- - -",K145/K153*100)</f>
        <v>3.5095244594357464E-2</v>
      </c>
      <c r="M145" s="2">
        <v>2</v>
      </c>
      <c r="N145" s="3">
        <f>IF(M153=0,"- - -",M145/M153*100)</f>
        <v>8.4377504957178408E-3</v>
      </c>
      <c r="O145" s="2">
        <v>3</v>
      </c>
      <c r="P145" s="3">
        <f>IF(O153=0,"- - -",O145/O153*100)</f>
        <v>3.1857279388340237E-2</v>
      </c>
      <c r="Q145" s="2">
        <v>5</v>
      </c>
      <c r="R145" s="3">
        <f>IF(Q153=0,"- - -",Q145/Q153*100)</f>
        <v>0.1487652484379649</v>
      </c>
      <c r="S145" s="2">
        <v>0</v>
      </c>
      <c r="T145" s="3">
        <f>IF(S153=0,"- - -",S145/S153*100)</f>
        <v>0</v>
      </c>
      <c r="U145" s="2">
        <v>4</v>
      </c>
      <c r="V145" s="3">
        <f>IF(U153=0,"- - -",U145/U153*100)</f>
        <v>0.56577086280056577</v>
      </c>
      <c r="W145" s="2">
        <v>1</v>
      </c>
      <c r="X145" s="3">
        <f>IF(W153=0,"- - -",W145/W153*100)</f>
        <v>0.17667844522968199</v>
      </c>
      <c r="Y145" s="2">
        <v>7</v>
      </c>
      <c r="Z145" s="3">
        <f>IF(Y153=0,"- - -",Y145/Y153*100)</f>
        <v>0.21334958854007927</v>
      </c>
      <c r="AA145" s="2">
        <v>5</v>
      </c>
      <c r="AB145" s="3">
        <f>IF(AA153=0,"- - -",AA145/AA153*100)</f>
        <v>0.38284839203675347</v>
      </c>
      <c r="AC145" s="2">
        <v>225</v>
      </c>
      <c r="AD145" s="3">
        <f>IF(AC153=0,"- - -",AC145/AC153*100)</f>
        <v>15.202702702702704</v>
      </c>
      <c r="AE145" s="26">
        <f t="shared" ref="AE145:AE152" si="9">C145+E145+G145+I145+K145+M145+O145+Q145+S145+U145+W145+Y145+AA145+AC145</f>
        <v>604</v>
      </c>
      <c r="AF145" s="29">
        <f>IF(AE153=0,"- - -",AE145/AE153*100)</f>
        <v>0.46930117636089569</v>
      </c>
    </row>
    <row r="146" spans="1:32" x14ac:dyDescent="0.3">
      <c r="A146" s="60" t="s">
        <v>15</v>
      </c>
      <c r="B146" s="62" t="s">
        <v>203</v>
      </c>
      <c r="C146" s="9">
        <v>277</v>
      </c>
      <c r="D146" s="3">
        <f>IF(C153=0,"- - -",C146/C153*100)</f>
        <v>14.337474120082817</v>
      </c>
      <c r="E146" s="2">
        <v>59</v>
      </c>
      <c r="F146" s="3">
        <f>IF(E153=0,"- - -",E146/E153*100)</f>
        <v>2.4101307189542487</v>
      </c>
      <c r="G146" s="2">
        <v>12</v>
      </c>
      <c r="H146" s="3">
        <f>IF(G153=0,"- - -",G146/G153*100)</f>
        <v>0.24429967426710095</v>
      </c>
      <c r="I146" s="2">
        <v>11</v>
      </c>
      <c r="J146" s="3">
        <f>IF(I153=0,"- - -",I146/I153*100)</f>
        <v>4.7448561445887077E-2</v>
      </c>
      <c r="K146" s="2">
        <v>11</v>
      </c>
      <c r="L146" s="3">
        <f>IF(K153=0,"- - -",K146/K153*100)</f>
        <v>2.1447093918774005E-2</v>
      </c>
      <c r="M146" s="2">
        <v>8</v>
      </c>
      <c r="N146" s="3">
        <f>IF(M153=0,"- - -",M146/M153*100)</f>
        <v>3.3751001982871363E-2</v>
      </c>
      <c r="O146" s="2">
        <v>9</v>
      </c>
      <c r="P146" s="3">
        <f>IF(O153=0,"- - -",O146/O153*100)</f>
        <v>9.5571838165020698E-2</v>
      </c>
      <c r="Q146" s="2">
        <v>14</v>
      </c>
      <c r="R146" s="3">
        <f>IF(Q153=0,"- - -",Q146/Q153*100)</f>
        <v>0.41654269562630164</v>
      </c>
      <c r="S146" s="2">
        <v>16</v>
      </c>
      <c r="T146" s="3">
        <f>IF(S153=0,"- - -",S146/S153*100)</f>
        <v>1.4324082363473589</v>
      </c>
      <c r="U146" s="2">
        <v>12</v>
      </c>
      <c r="V146" s="3">
        <f>IF(U153=0,"- - -",U146/U153*100)</f>
        <v>1.6973125884016973</v>
      </c>
      <c r="W146" s="2">
        <v>19</v>
      </c>
      <c r="X146" s="3">
        <f>IF(W153=0,"- - -",W146/W153*100)</f>
        <v>3.3568904593639579</v>
      </c>
      <c r="Y146" s="2">
        <v>158</v>
      </c>
      <c r="Z146" s="3">
        <f>IF(Y153=0,"- - -",Y146/Y153*100)</f>
        <v>4.8156049984760747</v>
      </c>
      <c r="AA146" s="2">
        <v>215</v>
      </c>
      <c r="AB146" s="3">
        <f>IF(AA153=0,"- - -",AA146/AA153*100)</f>
        <v>16.462480857580395</v>
      </c>
      <c r="AC146" s="2">
        <v>734</v>
      </c>
      <c r="AD146" s="3">
        <f>IF(AC153=0,"- - -",AC146/AC153*100)</f>
        <v>49.594594594594597</v>
      </c>
      <c r="AE146" s="26">
        <f t="shared" si="9"/>
        <v>1555</v>
      </c>
      <c r="AF146" s="29">
        <f>IF(AE153=0,"- - -",AE146/AE153*100)</f>
        <v>1.2082174325185313</v>
      </c>
    </row>
    <row r="147" spans="1:32" x14ac:dyDescent="0.3">
      <c r="A147" s="60" t="s">
        <v>16</v>
      </c>
      <c r="B147" s="62" t="s">
        <v>203</v>
      </c>
      <c r="C147" s="9">
        <v>461</v>
      </c>
      <c r="D147" s="3">
        <f>IF(C153=0,"- - -",C147/C153*100)</f>
        <v>23.861283643892339</v>
      </c>
      <c r="E147" s="2">
        <v>270</v>
      </c>
      <c r="F147" s="3">
        <f>IF(E153=0,"- - -",E147/E153*100)</f>
        <v>11.029411764705882</v>
      </c>
      <c r="G147" s="2">
        <v>440</v>
      </c>
      <c r="H147" s="3">
        <f>IF(G153=0,"- - -",G147/G153*100)</f>
        <v>8.9576547231270354</v>
      </c>
      <c r="I147" s="2">
        <v>1836</v>
      </c>
      <c r="J147" s="3">
        <f>IF(I153=0,"- - -",I147/I153*100)</f>
        <v>7.9195962558771509</v>
      </c>
      <c r="K147" s="2">
        <v>4419</v>
      </c>
      <c r="L147" s="3">
        <f>IF(K153=0,"- - -",K147/K153*100)</f>
        <v>8.615882547914758</v>
      </c>
      <c r="M147" s="2">
        <v>3187</v>
      </c>
      <c r="N147" s="3">
        <f>IF(M153=0,"- - -",M147/M153*100)</f>
        <v>13.44555541492638</v>
      </c>
      <c r="O147" s="2">
        <v>1752</v>
      </c>
      <c r="P147" s="3">
        <f>IF(O153=0,"- - -",O147/O153*100)</f>
        <v>18.604651162790699</v>
      </c>
      <c r="Q147" s="2">
        <v>973</v>
      </c>
      <c r="R147" s="3">
        <f>IF(Q153=0,"- - -",Q147/Q153*100)</f>
        <v>28.94971734602797</v>
      </c>
      <c r="S147" s="2">
        <v>457</v>
      </c>
      <c r="T147" s="3">
        <f>IF(S153=0,"- - -",S147/S153*100)</f>
        <v>40.913160250671446</v>
      </c>
      <c r="U147" s="2">
        <v>351</v>
      </c>
      <c r="V147" s="3">
        <f>IF(U153=0,"- - -",U147/U153*100)</f>
        <v>49.646393210749643</v>
      </c>
      <c r="W147" s="2">
        <v>309</v>
      </c>
      <c r="X147" s="3">
        <f>IF(W153=0,"- - -",W147/W153*100)</f>
        <v>54.593639575971729</v>
      </c>
      <c r="Y147" s="2">
        <v>2415</v>
      </c>
      <c r="Z147" s="3">
        <f>IF(Y153=0,"- - -",Y147/Y153*100)</f>
        <v>73.605608046327347</v>
      </c>
      <c r="AA147" s="2">
        <v>966</v>
      </c>
      <c r="AB147" s="3">
        <f>IF(AA153=0,"- - -",AA147/AA153*100)</f>
        <v>73.966309341500775</v>
      </c>
      <c r="AC147" s="2">
        <v>388</v>
      </c>
      <c r="AD147" s="3">
        <f>IF(AC153=0,"- - -",AC147/AC153*100)</f>
        <v>26.216216216216214</v>
      </c>
      <c r="AE147" s="26">
        <f t="shared" si="9"/>
        <v>18224</v>
      </c>
      <c r="AF147" s="29">
        <f>IF(AE153=0,"- - -",AE147/AE153*100)</f>
        <v>14.159842115895636</v>
      </c>
    </row>
    <row r="148" spans="1:32" x14ac:dyDescent="0.3">
      <c r="A148" s="60" t="s">
        <v>17</v>
      </c>
      <c r="B148" s="62" t="s">
        <v>203</v>
      </c>
      <c r="C148" s="9">
        <v>750</v>
      </c>
      <c r="D148" s="3">
        <f>IF(C153=0,"- - -",C148/C153*100)</f>
        <v>38.819875776397517</v>
      </c>
      <c r="E148" s="2">
        <v>1744</v>
      </c>
      <c r="F148" s="3">
        <f>IF(E153=0,"- - -",E148/E153*100)</f>
        <v>71.24183006535948</v>
      </c>
      <c r="G148" s="2">
        <v>3823</v>
      </c>
      <c r="H148" s="3">
        <f>IF(G153=0,"- - -",G148/G153*100)</f>
        <v>77.829804560260584</v>
      </c>
      <c r="I148" s="2">
        <v>18498</v>
      </c>
      <c r="J148" s="3">
        <f>IF(I153=0,"- - -",I148/I153*100)</f>
        <v>79.791226329638093</v>
      </c>
      <c r="K148" s="2">
        <v>40438</v>
      </c>
      <c r="L148" s="3">
        <f>IF(K153=0,"- - -",K148/K153*100)</f>
        <v>78.843416717034842</v>
      </c>
      <c r="M148" s="2">
        <v>17772</v>
      </c>
      <c r="N148" s="3">
        <f>IF(M153=0,"- - -",M148/M153*100)</f>
        <v>74.977850904948738</v>
      </c>
      <c r="O148" s="2">
        <v>6696</v>
      </c>
      <c r="P148" s="3">
        <f>IF(O153=0,"- - -",O148/O153*100)</f>
        <v>71.105447594775413</v>
      </c>
      <c r="Q148" s="2">
        <v>2052</v>
      </c>
      <c r="R148" s="3">
        <f>IF(Q153=0,"- - -",Q148/Q153*100)</f>
        <v>61.05325795894079</v>
      </c>
      <c r="S148" s="2">
        <v>559</v>
      </c>
      <c r="T148" s="3">
        <f>IF(S153=0,"- - -",S148/S153*100)</f>
        <v>50.044762757385854</v>
      </c>
      <c r="U148" s="2">
        <v>277</v>
      </c>
      <c r="V148" s="3">
        <f>IF(U153=0,"- - -",U148/U153*100)</f>
        <v>39.179632248939178</v>
      </c>
      <c r="W148" s="2">
        <v>209</v>
      </c>
      <c r="X148" s="3">
        <f>IF(W153=0,"- - -",W148/W153*100)</f>
        <v>36.925795053003533</v>
      </c>
      <c r="Y148" s="2">
        <v>640</v>
      </c>
      <c r="Z148" s="3">
        <f>IF(Y153=0,"- - -",Y148/Y153*100)</f>
        <v>19.50624809509296</v>
      </c>
      <c r="AA148" s="2">
        <v>102</v>
      </c>
      <c r="AB148" s="3">
        <f>IF(AA153=0,"- - -",AA148/AA153*100)</f>
        <v>7.8101071975497707</v>
      </c>
      <c r="AC148" s="2">
        <v>110</v>
      </c>
      <c r="AD148" s="3">
        <f>IF(AC153=0,"- - -",AC148/AC153*100)</f>
        <v>7.4324324324324325</v>
      </c>
      <c r="AE148" s="26">
        <f t="shared" si="9"/>
        <v>93670</v>
      </c>
      <c r="AF148" s="29">
        <f>IF(AE153=0,"- - -",AE148/AE153*100)</f>
        <v>72.780531771068041</v>
      </c>
    </row>
    <row r="149" spans="1:32" x14ac:dyDescent="0.3">
      <c r="A149" s="60" t="s">
        <v>18</v>
      </c>
      <c r="B149" s="62" t="s">
        <v>203</v>
      </c>
      <c r="C149" s="9">
        <v>130</v>
      </c>
      <c r="D149" s="3">
        <f>IF(C153=0,"- - -",C149/C153*100)</f>
        <v>6.7287784679089029</v>
      </c>
      <c r="E149" s="2">
        <v>341</v>
      </c>
      <c r="F149" s="3">
        <f>IF(E153=0,"- - -",E149/E153*100)</f>
        <v>13.929738562091504</v>
      </c>
      <c r="G149" s="2">
        <v>621</v>
      </c>
      <c r="H149" s="3">
        <f>IF(G153=0,"- - -",G149/G153*100)</f>
        <v>12.642508143322475</v>
      </c>
      <c r="I149" s="2">
        <v>2813</v>
      </c>
      <c r="J149" s="3">
        <f>IF(I153=0,"- - -",I149/I153*100)</f>
        <v>12.133891213389122</v>
      </c>
      <c r="K149" s="2">
        <v>6368</v>
      </c>
      <c r="L149" s="3">
        <f>IF(K153=0,"- - -",K149/K153*100)</f>
        <v>12.415917643159352</v>
      </c>
      <c r="M149" s="2">
        <v>2695</v>
      </c>
      <c r="N149" s="3">
        <f>IF(M153=0,"- - -",M149/M153*100)</f>
        <v>11.369868792979791</v>
      </c>
      <c r="O149" s="2">
        <v>945</v>
      </c>
      <c r="P149" s="3">
        <f>IF(O153=0,"- - -",O149/O153*100)</f>
        <v>10.035043007327173</v>
      </c>
      <c r="Q149" s="2">
        <v>314</v>
      </c>
      <c r="R149" s="3">
        <f>IF(Q153=0,"- - -",Q149/Q153*100)</f>
        <v>9.3424576019041954</v>
      </c>
      <c r="S149" s="2">
        <v>83</v>
      </c>
      <c r="T149" s="3">
        <f>IF(S153=0,"- - -",S149/S153*100)</f>
        <v>7.4306177260519242</v>
      </c>
      <c r="U149" s="2">
        <v>62</v>
      </c>
      <c r="V149" s="3">
        <f>IF(U153=0,"- - -",U149/U153*100)</f>
        <v>8.7694483734087694</v>
      </c>
      <c r="W149" s="2">
        <v>27</v>
      </c>
      <c r="X149" s="3">
        <f>IF(W153=0,"- - -",W149/W153*100)</f>
        <v>4.7703180212014136</v>
      </c>
      <c r="Y149" s="2">
        <v>53</v>
      </c>
      <c r="Z149" s="3">
        <f>IF(Y153=0,"- - -",Y149/Y153*100)</f>
        <v>1.6153611703748856</v>
      </c>
      <c r="AA149" s="2">
        <v>7</v>
      </c>
      <c r="AB149" s="3">
        <f>IF(AA153=0,"- - -",AA149/AA153*100)</f>
        <v>0.53598774885145484</v>
      </c>
      <c r="AC149" s="2">
        <v>9</v>
      </c>
      <c r="AD149" s="3">
        <f>IF(AC153=0,"- - -",AC149/AC153*100)</f>
        <v>0.60810810810810811</v>
      </c>
      <c r="AE149" s="26">
        <f t="shared" si="9"/>
        <v>14468</v>
      </c>
      <c r="AF149" s="29">
        <f>IF(AE153=0,"- - -",AE149/AE153*100)</f>
        <v>11.241472548989137</v>
      </c>
    </row>
    <row r="150" spans="1:32" x14ac:dyDescent="0.3">
      <c r="A150" s="60" t="s">
        <v>19</v>
      </c>
      <c r="B150" s="62" t="s">
        <v>203</v>
      </c>
      <c r="C150" s="9">
        <v>0</v>
      </c>
      <c r="D150" s="3">
        <f>IF(C153=0,"- - -",C150/C153*100)</f>
        <v>0</v>
      </c>
      <c r="E150" s="2">
        <v>0</v>
      </c>
      <c r="F150" s="3">
        <f>IF(E153=0,"- - -",E150/E153*100)</f>
        <v>0</v>
      </c>
      <c r="G150" s="2">
        <v>1</v>
      </c>
      <c r="H150" s="3">
        <f>IF(G153=0,"- - -",G150/G153*100)</f>
        <v>2.0358306188925084E-2</v>
      </c>
      <c r="I150" s="2">
        <v>1</v>
      </c>
      <c r="J150" s="3">
        <f>IF(I153=0,"- - -",I150/I153*100)</f>
        <v>4.3135055859897338E-3</v>
      </c>
      <c r="K150" s="2">
        <v>5</v>
      </c>
      <c r="L150" s="3">
        <f>IF(K153=0,"- - -",K150/K153*100)</f>
        <v>9.7486790539881834E-3</v>
      </c>
      <c r="M150" s="2">
        <v>2</v>
      </c>
      <c r="N150" s="3">
        <f>IF(M153=0,"- - -",M150/M153*100)</f>
        <v>8.4377504957178408E-3</v>
      </c>
      <c r="O150" s="2">
        <v>1</v>
      </c>
      <c r="P150" s="3">
        <f>IF(O153=0,"- - -",O150/O153*100)</f>
        <v>1.0619093129446746E-2</v>
      </c>
      <c r="Q150" s="2">
        <v>0</v>
      </c>
      <c r="R150" s="3">
        <f>IF(Q153=0,"- - -",Q150/Q153*100)</f>
        <v>0</v>
      </c>
      <c r="S150" s="2">
        <v>0</v>
      </c>
      <c r="T150" s="3">
        <f>IF(S153=0,"- - -",S150/S153*100)</f>
        <v>0</v>
      </c>
      <c r="U150" s="2">
        <v>0</v>
      </c>
      <c r="V150" s="3">
        <f>IF(U153=0,"- - -",U150/U153*100)</f>
        <v>0</v>
      </c>
      <c r="W150" s="2">
        <v>0</v>
      </c>
      <c r="X150" s="3">
        <f>IF(W153=0,"- - -",W150/W153*100)</f>
        <v>0</v>
      </c>
      <c r="Y150" s="2">
        <v>0</v>
      </c>
      <c r="Z150" s="3">
        <f>IF(Y153=0,"- - -",Y150/Y153*100)</f>
        <v>0</v>
      </c>
      <c r="AA150" s="2">
        <v>0</v>
      </c>
      <c r="AB150" s="3">
        <f>IF(AA153=0,"- - -",AA150/AA153*100)</f>
        <v>0</v>
      </c>
      <c r="AC150" s="2">
        <v>0</v>
      </c>
      <c r="AD150" s="3">
        <f>IF(AC153=0,"- - -",AC150/AC153*100)</f>
        <v>0</v>
      </c>
      <c r="AE150" s="26">
        <f t="shared" si="9"/>
        <v>10</v>
      </c>
      <c r="AF150" s="29">
        <f>IF(AE153=0,"- - -",AE150/AE153*100)</f>
        <v>7.7698870258426436E-3</v>
      </c>
    </row>
    <row r="151" spans="1:32" x14ac:dyDescent="0.3">
      <c r="A151" s="60" t="s">
        <v>20</v>
      </c>
      <c r="B151" s="62" t="s">
        <v>203</v>
      </c>
      <c r="C151" s="9">
        <v>1</v>
      </c>
      <c r="D151" s="3">
        <f>IF(C153=0,"- - -",C151/C153*100)</f>
        <v>5.1759834368530024E-2</v>
      </c>
      <c r="E151" s="2">
        <v>0</v>
      </c>
      <c r="F151" s="3">
        <f>IF(E153=0,"- - -",E151/E153*100)</f>
        <v>0</v>
      </c>
      <c r="G151" s="2">
        <v>0</v>
      </c>
      <c r="H151" s="3">
        <f>IF(G153=0,"- - -",G151/G153*100)</f>
        <v>0</v>
      </c>
      <c r="I151" s="2">
        <v>1</v>
      </c>
      <c r="J151" s="3">
        <f>IF(I153=0,"- - -",I151/I153*100)</f>
        <v>4.3135055859897338E-3</v>
      </c>
      <c r="K151" s="2">
        <v>2</v>
      </c>
      <c r="L151" s="3">
        <f>IF(K153=0,"- - -",K151/K153*100)</f>
        <v>3.8994716215952734E-3</v>
      </c>
      <c r="M151" s="2">
        <v>1</v>
      </c>
      <c r="N151" s="3">
        <f>IF(M153=0,"- - -",M151/M153*100)</f>
        <v>4.2188752478589204E-3</v>
      </c>
      <c r="O151" s="2">
        <v>0</v>
      </c>
      <c r="P151" s="3">
        <f>IF(O153=0,"- - -",O151/O153*100)</f>
        <v>0</v>
      </c>
      <c r="Q151" s="2">
        <v>0</v>
      </c>
      <c r="R151" s="3">
        <f>IF(Q153=0,"- - -",Q151/Q153*100)</f>
        <v>0</v>
      </c>
      <c r="S151" s="2">
        <v>0</v>
      </c>
      <c r="T151" s="3">
        <f>IF(S153=0,"- - -",S151/S153*100)</f>
        <v>0</v>
      </c>
      <c r="U151" s="2">
        <v>0</v>
      </c>
      <c r="V151" s="3">
        <f>IF(U153=0,"- - -",U151/U153*100)</f>
        <v>0</v>
      </c>
      <c r="W151" s="2">
        <v>0</v>
      </c>
      <c r="X151" s="3">
        <f>IF(W153=0,"- - -",W151/W153*100)</f>
        <v>0</v>
      </c>
      <c r="Y151" s="2">
        <v>1</v>
      </c>
      <c r="Z151" s="3">
        <f>IF(Y153=0,"- - -",Y151/Y153*100)</f>
        <v>3.0478512648582746E-2</v>
      </c>
      <c r="AA151" s="2">
        <v>0</v>
      </c>
      <c r="AB151" s="3">
        <f>IF(AA153=0,"- - -",AA151/AA153*100)</f>
        <v>0</v>
      </c>
      <c r="AC151" s="2">
        <v>0</v>
      </c>
      <c r="AD151" s="3">
        <f>IF(AC153=0,"- - -",AC151/AC153*100)</f>
        <v>0</v>
      </c>
      <c r="AE151" s="26">
        <f t="shared" si="9"/>
        <v>6</v>
      </c>
      <c r="AF151" s="29">
        <f>IF(AE153=0,"- - -",AE151/AE153*100)</f>
        <v>4.661932215505587E-3</v>
      </c>
    </row>
    <row r="152" spans="1:32" ht="15" thickBot="1" x14ac:dyDescent="0.35">
      <c r="A152" s="66" t="s">
        <v>262</v>
      </c>
      <c r="B152" s="62"/>
      <c r="C152" s="9">
        <v>15</v>
      </c>
      <c r="D152" s="3">
        <f>IF(C153=0,"- - -",C152/C153*100)</f>
        <v>0.77639751552795033</v>
      </c>
      <c r="E152" s="2">
        <v>2</v>
      </c>
      <c r="F152" s="3">
        <f>IF(E153=0,"- - -",E152/E153*100)</f>
        <v>8.1699346405228759E-2</v>
      </c>
      <c r="G152" s="2">
        <v>5</v>
      </c>
      <c r="H152" s="3">
        <f>IF(G153=0,"- - -",G152/G153*100)</f>
        <v>0.10179153094462541</v>
      </c>
      <c r="I152" s="2">
        <v>8</v>
      </c>
      <c r="J152" s="3">
        <f>IF(I153=0,"- - -",I152/I153*100)</f>
        <v>3.450804468791787E-2</v>
      </c>
      <c r="K152" s="2">
        <v>20</v>
      </c>
      <c r="L152" s="3">
        <f>IF(K153=0,"- - -",K152/K153*100)</f>
        <v>3.8994716215952734E-2</v>
      </c>
      <c r="M152" s="2">
        <v>24</v>
      </c>
      <c r="N152" s="3">
        <f>IF(M153=0,"- - -",M152/M153*100)</f>
        <v>0.10125300594861411</v>
      </c>
      <c r="O152" s="2">
        <v>8</v>
      </c>
      <c r="P152" s="3">
        <f>IF(O153=0,"- - -",O152/O153*100)</f>
        <v>8.4952745035573971E-2</v>
      </c>
      <c r="Q152" s="2">
        <v>3</v>
      </c>
      <c r="R152" s="3">
        <f>IF(Q153=0,"- - -",Q152/Q153*100)</f>
        <v>8.9259149062778931E-2</v>
      </c>
      <c r="S152" s="2">
        <v>2</v>
      </c>
      <c r="T152" s="3">
        <f>IF(S153=0,"- - -",S152/S153*100)</f>
        <v>0.17905102954341987</v>
      </c>
      <c r="U152" s="2">
        <v>1</v>
      </c>
      <c r="V152" s="3">
        <f>IF(U153=0,"- - -",U152/U153*100)</f>
        <v>0.14144271570014144</v>
      </c>
      <c r="W152" s="2">
        <v>1</v>
      </c>
      <c r="X152" s="3">
        <f>IF(W153=0,"- - -",W152/W153*100)</f>
        <v>0.17667844522968199</v>
      </c>
      <c r="Y152" s="2">
        <v>7</v>
      </c>
      <c r="Z152" s="3">
        <f>IF(Y153=0,"- - -",Y152/Y153*100)</f>
        <v>0.21334958854007927</v>
      </c>
      <c r="AA152" s="2">
        <v>11</v>
      </c>
      <c r="AB152" s="3">
        <f>IF(AA153=0,"- - -",AA152/AA153*100)</f>
        <v>0.84226646248085757</v>
      </c>
      <c r="AC152" s="2">
        <v>13</v>
      </c>
      <c r="AD152" s="3">
        <f>IF(AC153=0,"- - -",AC152/AC153*100)</f>
        <v>0.8783783783783784</v>
      </c>
      <c r="AE152" s="26">
        <f t="shared" si="9"/>
        <v>120</v>
      </c>
      <c r="AF152" s="29">
        <f>IF(AE153=0,"- - -",AE152/AE153*100)</f>
        <v>9.3238644310111737E-2</v>
      </c>
    </row>
    <row r="153" spans="1:32" x14ac:dyDescent="0.3">
      <c r="A153" s="161" t="s">
        <v>153</v>
      </c>
      <c r="B153" s="162"/>
      <c r="C153" s="14">
        <f>SUM(C144:C152)</f>
        <v>1932</v>
      </c>
      <c r="D153" s="15">
        <f>IF(C153=0,"- - -",C153/C153*100)</f>
        <v>100</v>
      </c>
      <c r="E153" s="16">
        <f>SUM(E144:E152)</f>
        <v>2448</v>
      </c>
      <c r="F153" s="15">
        <f>IF(E153=0,"- - -",E153/E153*100)</f>
        <v>100</v>
      </c>
      <c r="G153" s="16">
        <f>SUM(G144:G152)</f>
        <v>4912</v>
      </c>
      <c r="H153" s="15">
        <f>IF(G153=0,"- - -",G153/G153*100)</f>
        <v>100</v>
      </c>
      <c r="I153" s="16">
        <f>SUM(I144:I152)</f>
        <v>23183</v>
      </c>
      <c r="J153" s="15">
        <f>IF(I153=0,"- - -",I153/I153*100)</f>
        <v>100</v>
      </c>
      <c r="K153" s="16">
        <f>SUM(K144:K152)</f>
        <v>51289</v>
      </c>
      <c r="L153" s="15">
        <f>IF(K153=0,"- - -",K153/K153*100)</f>
        <v>100</v>
      </c>
      <c r="M153" s="16">
        <f>SUM(M144:M152)</f>
        <v>23703</v>
      </c>
      <c r="N153" s="15">
        <f>IF(M153=0,"- - -",M153/M153*100)</f>
        <v>100</v>
      </c>
      <c r="O153" s="16">
        <f>SUM(O144:O152)</f>
        <v>9417</v>
      </c>
      <c r="P153" s="15">
        <f>IF(O153=0,"- - -",O153/O153*100)</f>
        <v>100</v>
      </c>
      <c r="Q153" s="16">
        <f>SUM(Q144:Q152)</f>
        <v>3361</v>
      </c>
      <c r="R153" s="15">
        <f>IF(Q153=0,"- - -",Q153/Q153*100)</f>
        <v>100</v>
      </c>
      <c r="S153" s="16">
        <f>SUM(S144:S152)</f>
        <v>1117</v>
      </c>
      <c r="T153" s="15">
        <f>IF(S153=0,"- - -",S153/S153*100)</f>
        <v>100</v>
      </c>
      <c r="U153" s="16">
        <f>SUM(U144:U152)</f>
        <v>707</v>
      </c>
      <c r="V153" s="15">
        <f>IF(U153=0,"- - -",U153/U153*100)</f>
        <v>100</v>
      </c>
      <c r="W153" s="16">
        <f>SUM(W144:W152)</f>
        <v>566</v>
      </c>
      <c r="X153" s="15">
        <f>IF(W153=0,"- - -",W153/W153*100)</f>
        <v>100</v>
      </c>
      <c r="Y153" s="16">
        <f>SUM(Y144:Y152)</f>
        <v>3281</v>
      </c>
      <c r="Z153" s="15">
        <f>IF(Y153=0,"- - -",Y153/Y153*100)</f>
        <v>100</v>
      </c>
      <c r="AA153" s="16">
        <f>SUM(AA144:AA152)</f>
        <v>1306</v>
      </c>
      <c r="AB153" s="15">
        <f t="shared" ref="AB153" si="10">IF(AA153=0,"- - -",AA153/AA153*100)</f>
        <v>100</v>
      </c>
      <c r="AC153" s="16">
        <f>SUM(AC144:AC152)</f>
        <v>1480</v>
      </c>
      <c r="AD153" s="15">
        <f t="shared" ref="AD153" si="11">IF(AC153=0,"- - -",AC153/AC153*100)</f>
        <v>100</v>
      </c>
      <c r="AE153" s="22">
        <f>SUM(AE144:AE152)</f>
        <v>128702</v>
      </c>
      <c r="AF153" s="23">
        <f>IF(AE153=0,"- - -",AE153/AE153*100)</f>
        <v>100</v>
      </c>
    </row>
    <row r="154" spans="1:32" ht="15" thickBot="1" x14ac:dyDescent="0.35">
      <c r="A154" s="163" t="s">
        <v>187</v>
      </c>
      <c r="B154" s="164"/>
      <c r="C154" s="18">
        <f>IF($AE153=0,"- - -",C153/$AE153*100)</f>
        <v>1.5011421733927988</v>
      </c>
      <c r="D154" s="19"/>
      <c r="E154" s="20">
        <f>IF($AE153=0,"- - -",E153/$AE153*100)</f>
        <v>1.9020683439262793</v>
      </c>
      <c r="F154" s="19"/>
      <c r="G154" s="20">
        <f>IF($AE153=0,"- - -",G153/$AE153*100)</f>
        <v>3.816568507093907</v>
      </c>
      <c r="H154" s="19"/>
      <c r="I154" s="20">
        <f>IF($AE153=0,"- - -",I153/$AE153*100)</f>
        <v>18.012929092011003</v>
      </c>
      <c r="J154" s="19"/>
      <c r="K154" s="20">
        <f>IF($AE153=0,"- - -",K153/$AE153*100)</f>
        <v>39.850973566844338</v>
      </c>
      <c r="L154" s="19"/>
      <c r="M154" s="20">
        <f>IF($AE153=0,"- - -",M153/$AE153*100)</f>
        <v>18.416963217354819</v>
      </c>
      <c r="N154" s="19"/>
      <c r="O154" s="20">
        <f>IF($AE153=0,"- - -",O153/$AE153*100)</f>
        <v>7.3169026122360172</v>
      </c>
      <c r="P154" s="19"/>
      <c r="Q154" s="20">
        <f>IF($AE153=0,"- - -",Q153/$AE153*100)</f>
        <v>2.6114590293857125</v>
      </c>
      <c r="R154" s="19"/>
      <c r="S154" s="20">
        <f>IF($AE153=0,"- - -",S153/$AE153*100)</f>
        <v>0.86789638078662334</v>
      </c>
      <c r="T154" s="19"/>
      <c r="U154" s="20">
        <f>IF($AE153=0,"- - -",U153/$AE153*100)</f>
        <v>0.54933101272707496</v>
      </c>
      <c r="V154" s="19"/>
      <c r="W154" s="20">
        <f>IF($AE153=0,"- - -",W153/$AE153*100)</f>
        <v>0.43977560566269369</v>
      </c>
      <c r="X154" s="19"/>
      <c r="Y154" s="20">
        <f>IF($AE153=0,"- - -",Y153/$AE153*100)</f>
        <v>2.5492999331789714</v>
      </c>
      <c r="Z154" s="19"/>
      <c r="AA154" s="20">
        <f>IF($AE153=0,"- - -",AA153/$AE153*100)</f>
        <v>1.0147472455750495</v>
      </c>
      <c r="AB154" s="50"/>
      <c r="AC154" s="20">
        <f>IF($AE153=0,"- - -",AC153/$AE153*100)</f>
        <v>1.1499432798247113</v>
      </c>
      <c r="AD154" s="50"/>
      <c r="AE154" s="24">
        <f>IF($AE153=0,"- - -",AE153/$AE153*100)</f>
        <v>100</v>
      </c>
      <c r="AF154" s="25"/>
    </row>
    <row r="157" spans="1:32" x14ac:dyDescent="0.3">
      <c r="A157" s="49" t="s">
        <v>268</v>
      </c>
      <c r="L157" s="48"/>
    </row>
    <row r="158" spans="1:32" ht="15" thickBot="1" x14ac:dyDescent="0.35"/>
    <row r="159" spans="1:32" ht="14.4" customHeight="1" x14ac:dyDescent="0.3">
      <c r="A159" s="172" t="s">
        <v>191</v>
      </c>
      <c r="B159" s="173"/>
      <c r="C159" s="32" t="s">
        <v>263</v>
      </c>
      <c r="D159" s="33"/>
      <c r="E159" s="33" t="s">
        <v>264</v>
      </c>
      <c r="F159" s="33"/>
      <c r="G159" s="33" t="s">
        <v>279</v>
      </c>
      <c r="H159" s="33"/>
      <c r="I159" s="35" t="s">
        <v>153</v>
      </c>
      <c r="J159" s="36"/>
    </row>
    <row r="160" spans="1:32" ht="15" thickBot="1" x14ac:dyDescent="0.35">
      <c r="A160" s="174"/>
      <c r="B160" s="175"/>
      <c r="C160" s="37" t="s">
        <v>154</v>
      </c>
      <c r="D160" s="38" t="s">
        <v>0</v>
      </c>
      <c r="E160" s="39" t="s">
        <v>154</v>
      </c>
      <c r="F160" s="38" t="s">
        <v>0</v>
      </c>
      <c r="G160" s="39" t="s">
        <v>154</v>
      </c>
      <c r="H160" s="38" t="s">
        <v>0</v>
      </c>
      <c r="I160" s="41" t="s">
        <v>154</v>
      </c>
      <c r="J160" s="42" t="s">
        <v>0</v>
      </c>
    </row>
    <row r="161" spans="1:12" x14ac:dyDescent="0.3">
      <c r="A161" s="59" t="s">
        <v>13</v>
      </c>
      <c r="B161" s="62" t="s">
        <v>203</v>
      </c>
      <c r="C161" s="8">
        <v>31</v>
      </c>
      <c r="D161" s="5">
        <f>IF(C170=0,"- - -",C161/C170*100)</f>
        <v>3.0581643122089813E-2</v>
      </c>
      <c r="E161" s="4">
        <v>6</v>
      </c>
      <c r="F161" s="5">
        <f>IF(E170=0,"- - -",E161/E170*100)</f>
        <v>2.2555543024698321E-2</v>
      </c>
      <c r="G161" s="4">
        <v>8</v>
      </c>
      <c r="H161" s="5">
        <f>IF(G170=0,"- - -",G161/G170*100)</f>
        <v>1.0914051841746248</v>
      </c>
      <c r="I161" s="26">
        <f>C161+E161+G161</f>
        <v>45</v>
      </c>
      <c r="J161" s="27">
        <f>IF(I170=0,"- - -",I161/I170*100)</f>
        <v>3.49644916162919E-2</v>
      </c>
    </row>
    <row r="162" spans="1:12" x14ac:dyDescent="0.3">
      <c r="A162" s="60" t="s">
        <v>14</v>
      </c>
      <c r="B162" s="62" t="s">
        <v>203</v>
      </c>
      <c r="C162" s="9">
        <v>178</v>
      </c>
      <c r="D162" s="3">
        <f>IF(C170=0,"- - -",C162/C170*100)</f>
        <v>0.175597821797806</v>
      </c>
      <c r="E162" s="2">
        <v>210</v>
      </c>
      <c r="F162" s="3">
        <f>IF(E170=0,"- - -",E162/E170*100)</f>
        <v>0.78944400586444119</v>
      </c>
      <c r="G162" s="2">
        <v>216</v>
      </c>
      <c r="H162" s="3">
        <f>IF(G170=0,"- - -",G162/G170*100)</f>
        <v>29.46793997271487</v>
      </c>
      <c r="I162" s="26">
        <f t="shared" ref="I162:I169" si="12">C162+E162+G162</f>
        <v>604</v>
      </c>
      <c r="J162" s="29">
        <f>IF(I170=0,"- - -",I162/I170*100)</f>
        <v>0.46930117636089569</v>
      </c>
    </row>
    <row r="163" spans="1:12" x14ac:dyDescent="0.3">
      <c r="A163" s="60" t="s">
        <v>15</v>
      </c>
      <c r="B163" s="62" t="s">
        <v>203</v>
      </c>
      <c r="C163" s="9">
        <v>506</v>
      </c>
      <c r="D163" s="3">
        <f>IF(C170=0,"- - -",C163/C170*100)</f>
        <v>0.4991713361218531</v>
      </c>
      <c r="E163" s="2">
        <v>893</v>
      </c>
      <c r="F163" s="3">
        <f>IF(E170=0,"- - -",E163/E170*100)</f>
        <v>3.3570166535092665</v>
      </c>
      <c r="G163" s="2">
        <v>156</v>
      </c>
      <c r="H163" s="3">
        <f>IF(G170=0,"- - -",G163/G170*100)</f>
        <v>21.282401091405184</v>
      </c>
      <c r="I163" s="26">
        <f t="shared" si="12"/>
        <v>1555</v>
      </c>
      <c r="J163" s="29">
        <f>IF(I170=0,"- - -",I163/I170*100)</f>
        <v>1.2082174325185313</v>
      </c>
    </row>
    <row r="164" spans="1:12" x14ac:dyDescent="0.3">
      <c r="A164" s="60" t="s">
        <v>16</v>
      </c>
      <c r="B164" s="62" t="s">
        <v>203</v>
      </c>
      <c r="C164" s="9">
        <v>11972</v>
      </c>
      <c r="D164" s="3">
        <f>IF(C170=0,"- - -",C164/C170*100)</f>
        <v>11.810433272827717</v>
      </c>
      <c r="E164" s="2">
        <v>6080</v>
      </c>
      <c r="F164" s="3">
        <f>IF(E170=0,"- - -",E164/E170*100)</f>
        <v>22.856283598360964</v>
      </c>
      <c r="G164" s="2">
        <v>172</v>
      </c>
      <c r="H164" s="3">
        <f>IF(G170=0,"- - -",G164/G170*100)</f>
        <v>23.465211459754435</v>
      </c>
      <c r="I164" s="26">
        <f t="shared" si="12"/>
        <v>18224</v>
      </c>
      <c r="J164" s="29">
        <f>IF(I170=0,"- - -",I164/I170*100)</f>
        <v>14.159842115895636</v>
      </c>
    </row>
    <row r="165" spans="1:12" x14ac:dyDescent="0.3">
      <c r="A165" s="60" t="s">
        <v>17</v>
      </c>
      <c r="B165" s="62" t="s">
        <v>203</v>
      </c>
      <c r="C165" s="9">
        <v>76481</v>
      </c>
      <c r="D165" s="3">
        <f>IF(C170=0,"- - -",C165/C170*100)</f>
        <v>75.448859600662928</v>
      </c>
      <c r="E165" s="2">
        <v>17032</v>
      </c>
      <c r="F165" s="3">
        <f>IF(E170=0,"- - -",E165/E170*100)</f>
        <v>64.027668132776967</v>
      </c>
      <c r="G165" s="2">
        <v>157</v>
      </c>
      <c r="H165" s="3">
        <f>IF(G170=0,"- - -",G165/G170*100)</f>
        <v>21.418826739427015</v>
      </c>
      <c r="I165" s="26">
        <f t="shared" si="12"/>
        <v>93670</v>
      </c>
      <c r="J165" s="29">
        <f>IF(I170=0,"- - -",I165/I170*100)</f>
        <v>72.780531771068041</v>
      </c>
    </row>
    <row r="166" spans="1:12" x14ac:dyDescent="0.3">
      <c r="A166" s="60" t="s">
        <v>18</v>
      </c>
      <c r="B166" s="62" t="s">
        <v>203</v>
      </c>
      <c r="C166" s="9">
        <v>12105</v>
      </c>
      <c r="D166" s="3">
        <f>IF(C170=0,"- - -",C166/C170*100)</f>
        <v>11.94163838686765</v>
      </c>
      <c r="E166" s="2">
        <v>2341</v>
      </c>
      <c r="F166" s="3">
        <f>IF(E170=0,"- - -",E166/E170*100)</f>
        <v>8.8004210368031277</v>
      </c>
      <c r="G166" s="2">
        <v>22</v>
      </c>
      <c r="H166" s="3">
        <f>IF(G170=0,"- - -",G166/G170*100)</f>
        <v>3.0013642564802185</v>
      </c>
      <c r="I166" s="26">
        <f t="shared" si="12"/>
        <v>14468</v>
      </c>
      <c r="J166" s="29">
        <f>IF(I170=0,"- - -",I166/I170*100)</f>
        <v>11.241472548989137</v>
      </c>
    </row>
    <row r="167" spans="1:12" x14ac:dyDescent="0.3">
      <c r="A167" s="60" t="s">
        <v>19</v>
      </c>
      <c r="B167" s="62" t="s">
        <v>203</v>
      </c>
      <c r="C167" s="9">
        <v>8</v>
      </c>
      <c r="D167" s="3">
        <f>IF(C170=0,"- - -",C167/C170*100)</f>
        <v>7.8920369347328535E-3</v>
      </c>
      <c r="E167" s="2">
        <v>2</v>
      </c>
      <c r="F167" s="3">
        <f>IF(E170=0,"- - -",E167/E170*100)</f>
        <v>7.5185143415661066E-3</v>
      </c>
      <c r="G167" s="2">
        <v>0</v>
      </c>
      <c r="H167" s="3">
        <f>IF(G170=0,"- - -",G167/G170*100)</f>
        <v>0</v>
      </c>
      <c r="I167" s="26">
        <f t="shared" si="12"/>
        <v>10</v>
      </c>
      <c r="J167" s="29">
        <f>IF(I170=0,"- - -",I167/I170*100)</f>
        <v>7.7698870258426436E-3</v>
      </c>
    </row>
    <row r="168" spans="1:12" x14ac:dyDescent="0.3">
      <c r="A168" s="60" t="s">
        <v>20</v>
      </c>
      <c r="B168" s="62" t="s">
        <v>203</v>
      </c>
      <c r="C168" s="9">
        <v>5</v>
      </c>
      <c r="D168" s="3">
        <f>IF(C170=0,"- - -",C168/C170*100)</f>
        <v>4.9325230842080341E-3</v>
      </c>
      <c r="E168" s="2">
        <v>0</v>
      </c>
      <c r="F168" s="3">
        <f>IF(E170=0,"- - -",E168/E170*100)</f>
        <v>0</v>
      </c>
      <c r="G168" s="2">
        <v>1</v>
      </c>
      <c r="H168" s="3">
        <f>IF(G170=0,"- - -",G168/G170*100)</f>
        <v>0.13642564802182811</v>
      </c>
      <c r="I168" s="26">
        <f t="shared" si="12"/>
        <v>6</v>
      </c>
      <c r="J168" s="29">
        <f>IF(I170=0,"- - -",I168/I170*100)</f>
        <v>4.661932215505587E-3</v>
      </c>
    </row>
    <row r="169" spans="1:12" ht="15" thickBot="1" x14ac:dyDescent="0.35">
      <c r="A169" s="66" t="s">
        <v>262</v>
      </c>
      <c r="B169" s="62"/>
      <c r="C169" s="9">
        <v>82</v>
      </c>
      <c r="D169" s="3">
        <f>IF(C170=0,"- - -",C169/C170*100)</f>
        <v>8.0893378581011754E-2</v>
      </c>
      <c r="E169" s="2">
        <v>37</v>
      </c>
      <c r="F169" s="3">
        <f>IF(E170=0,"- - -",E169/E170*100)</f>
        <v>0.13909251531897296</v>
      </c>
      <c r="G169" s="2">
        <v>1</v>
      </c>
      <c r="H169" s="3">
        <f>IF(G170=0,"- - -",G169/G170*100)</f>
        <v>0.13642564802182811</v>
      </c>
      <c r="I169" s="26">
        <f t="shared" si="12"/>
        <v>120</v>
      </c>
      <c r="J169" s="29">
        <f>IF(I170=0,"- - -",I169/I170*100)</f>
        <v>9.3238644310111737E-2</v>
      </c>
    </row>
    <row r="170" spans="1:12" x14ac:dyDescent="0.3">
      <c r="A170" s="161" t="s">
        <v>153</v>
      </c>
      <c r="B170" s="162"/>
      <c r="C170" s="14">
        <f>SUM(C161:C169)</f>
        <v>101368</v>
      </c>
      <c r="D170" s="15">
        <f>IF(C170=0,"- - -",C170/C170*100)</f>
        <v>100</v>
      </c>
      <c r="E170" s="16">
        <f>SUM(E161:E169)</f>
        <v>26601</v>
      </c>
      <c r="F170" s="15">
        <f>IF(E170=0,"- - -",E170/E170*100)</f>
        <v>100</v>
      </c>
      <c r="G170" s="16">
        <f>SUM(G161:G169)</f>
        <v>733</v>
      </c>
      <c r="H170" s="15">
        <f>IF(G170=0,"- - -",G170/G170*100)</f>
        <v>100</v>
      </c>
      <c r="I170" s="22">
        <f>SUM(I161:I169)</f>
        <v>128702</v>
      </c>
      <c r="J170" s="23">
        <f>IF(I170=0,"- - -",I170/I170*100)</f>
        <v>100</v>
      </c>
    </row>
    <row r="171" spans="1:12" ht="15" thickBot="1" x14ac:dyDescent="0.35">
      <c r="A171" s="165" t="s">
        <v>614</v>
      </c>
      <c r="B171" s="166"/>
      <c r="C171" s="18">
        <f>IF($I170=0,"- - -",C170/$I170*100)</f>
        <v>78.761790803561709</v>
      </c>
      <c r="D171" s="19"/>
      <c r="E171" s="20">
        <f>IF($I170=0,"- - -",E170/$I170*100)</f>
        <v>20.668676477444016</v>
      </c>
      <c r="F171" s="19"/>
      <c r="G171" s="20">
        <f>IF($I170=0,"- - -",G170/$I170*100)</f>
        <v>0.56953271899426583</v>
      </c>
      <c r="H171" s="19"/>
      <c r="I171" s="24">
        <f>IF($I170=0,"- - -",I170/$I170*100)</f>
        <v>100</v>
      </c>
      <c r="J171" s="25"/>
    </row>
    <row r="172" spans="1:12" x14ac:dyDescent="0.3">
      <c r="A172" s="155" t="s">
        <v>410</v>
      </c>
      <c r="B172" s="156"/>
      <c r="C172" s="156"/>
      <c r="D172" s="156"/>
      <c r="E172" s="156"/>
    </row>
    <row r="174" spans="1:12" x14ac:dyDescent="0.3">
      <c r="A174" s="51" t="s">
        <v>355</v>
      </c>
      <c r="J174" s="48"/>
      <c r="L174" s="48"/>
    </row>
    <row r="175" spans="1:12" ht="15" thickBot="1" x14ac:dyDescent="0.35"/>
    <row r="176" spans="1:12" ht="14.4" customHeight="1" x14ac:dyDescent="0.3">
      <c r="A176" s="172" t="s">
        <v>191</v>
      </c>
      <c r="B176" s="173"/>
      <c r="C176" s="32" t="s">
        <v>427</v>
      </c>
      <c r="D176" s="33"/>
      <c r="E176" s="33" t="s">
        <v>428</v>
      </c>
      <c r="F176" s="33"/>
      <c r="G176" s="33" t="s">
        <v>364</v>
      </c>
      <c r="H176" s="33"/>
      <c r="I176" s="35" t="s">
        <v>153</v>
      </c>
      <c r="J176" s="36"/>
    </row>
    <row r="177" spans="1:12" ht="15" thickBot="1" x14ac:dyDescent="0.35">
      <c r="A177" s="174"/>
      <c r="B177" s="175"/>
      <c r="C177" s="37" t="s">
        <v>154</v>
      </c>
      <c r="D177" s="38" t="s">
        <v>0</v>
      </c>
      <c r="E177" s="39" t="s">
        <v>154</v>
      </c>
      <c r="F177" s="38" t="s">
        <v>0</v>
      </c>
      <c r="G177" s="39" t="s">
        <v>154</v>
      </c>
      <c r="H177" s="38" t="s">
        <v>0</v>
      </c>
      <c r="I177" s="41" t="s">
        <v>154</v>
      </c>
      <c r="J177" s="42" t="s">
        <v>0</v>
      </c>
    </row>
    <row r="178" spans="1:12" x14ac:dyDescent="0.3">
      <c r="A178" s="59" t="s">
        <v>13</v>
      </c>
      <c r="B178" s="62" t="s">
        <v>203</v>
      </c>
      <c r="C178" s="8">
        <v>4</v>
      </c>
      <c r="D178" s="5">
        <f>IF(C187=0,"- - -",C178/C187*100)</f>
        <v>3.1608060055314108E-2</v>
      </c>
      <c r="E178" s="4">
        <v>37</v>
      </c>
      <c r="F178" s="5">
        <f>IF(E187=0,"- - -",E178/E187*100)</f>
        <v>3.3404355205662491E-2</v>
      </c>
      <c r="G178" s="4">
        <v>2</v>
      </c>
      <c r="H178" s="5">
        <f>IF(G187=0,"- - -",G178/G187*100)</f>
        <v>6.5811122079631454E-2</v>
      </c>
      <c r="I178" s="26">
        <f>C178+E178+G178</f>
        <v>43</v>
      </c>
      <c r="J178" s="27">
        <f>IF(I187=0,"- - -",I178/I187*100)</f>
        <v>3.4003384522924611E-2</v>
      </c>
    </row>
    <row r="179" spans="1:12" x14ac:dyDescent="0.3">
      <c r="A179" s="60" t="s">
        <v>14</v>
      </c>
      <c r="B179" s="62" t="s">
        <v>203</v>
      </c>
      <c r="C179" s="9">
        <v>43</v>
      </c>
      <c r="D179" s="3">
        <f>IF(C187=0,"- - -",C179/C187*100)</f>
        <v>0.33978664559462662</v>
      </c>
      <c r="E179" s="2">
        <v>463</v>
      </c>
      <c r="F179" s="3">
        <f>IF(E187=0,"- - -",E179/E187*100)</f>
        <v>0.41800585027626302</v>
      </c>
      <c r="G179" s="2">
        <v>19</v>
      </c>
      <c r="H179" s="3">
        <f>IF(G187=0,"- - -",G179/G187*100)</f>
        <v>0.62520565975649889</v>
      </c>
      <c r="I179" s="26">
        <f t="shared" ref="I179:I186" si="13">C179+E179+G179</f>
        <v>525</v>
      </c>
      <c r="J179" s="29">
        <f>IF(I187=0,"- - -",I179/I187*100)</f>
        <v>0.41515760173338179</v>
      </c>
    </row>
    <row r="180" spans="1:12" x14ac:dyDescent="0.3">
      <c r="A180" s="60" t="s">
        <v>15</v>
      </c>
      <c r="B180" s="62" t="s">
        <v>203</v>
      </c>
      <c r="C180" s="9">
        <v>140</v>
      </c>
      <c r="D180" s="3">
        <f>IF(C187=0,"- - -",C180/C187*100)</f>
        <v>1.1062821019359936</v>
      </c>
      <c r="E180" s="2">
        <v>1127</v>
      </c>
      <c r="F180" s="3">
        <f>IF(E187=0,"- - -",E180/E187*100)</f>
        <v>1.0174786031562602</v>
      </c>
      <c r="G180" s="2">
        <v>41</v>
      </c>
      <c r="H180" s="3">
        <f>IF(G187=0,"- - -",G180/G187*100)</f>
        <v>1.3491280026324448</v>
      </c>
      <c r="I180" s="26">
        <f t="shared" si="13"/>
        <v>1308</v>
      </c>
      <c r="J180" s="29">
        <f>IF(I187=0,"- - -",I180/I187*100)</f>
        <v>1.0343355106043113</v>
      </c>
    </row>
    <row r="181" spans="1:12" x14ac:dyDescent="0.3">
      <c r="A181" s="60" t="s">
        <v>16</v>
      </c>
      <c r="B181" s="62" t="s">
        <v>203</v>
      </c>
      <c r="C181" s="9">
        <v>2145</v>
      </c>
      <c r="D181" s="3">
        <f>IF(C187=0,"- - -",C181/C187*100)</f>
        <v>16.949822204662187</v>
      </c>
      <c r="E181" s="2">
        <v>14182</v>
      </c>
      <c r="F181" s="3">
        <f>IF(E187=0,"- - -",E181/E187*100)</f>
        <v>12.803799068289337</v>
      </c>
      <c r="G181" s="2">
        <v>460</v>
      </c>
      <c r="H181" s="3">
        <f>IF(G187=0,"- - -",G181/G187*100)</f>
        <v>15.136558078315234</v>
      </c>
      <c r="I181" s="26">
        <f t="shared" si="13"/>
        <v>16787</v>
      </c>
      <c r="J181" s="29">
        <f>IF(I187=0,"- - -",I181/I187*100)</f>
        <v>13.274763162472917</v>
      </c>
    </row>
    <row r="182" spans="1:12" x14ac:dyDescent="0.3">
      <c r="A182" s="60" t="s">
        <v>17</v>
      </c>
      <c r="B182" s="62" t="s">
        <v>203</v>
      </c>
      <c r="C182" s="9">
        <v>9409</v>
      </c>
      <c r="D182" s="3">
        <f>IF(C187=0,"- - -",C182/C187*100)</f>
        <v>74.350059265112606</v>
      </c>
      <c r="E182" s="2">
        <v>81644</v>
      </c>
      <c r="F182" s="3">
        <f>IF(E187=0,"- - -",E182/E187*100)</f>
        <v>73.709869632732662</v>
      </c>
      <c r="G182" s="2">
        <v>2149</v>
      </c>
      <c r="H182" s="3">
        <f>IF(G187=0,"- - -",G182/G187*100)</f>
        <v>70.714050674563993</v>
      </c>
      <c r="I182" s="26">
        <f t="shared" si="13"/>
        <v>93202</v>
      </c>
      <c r="J182" s="29">
        <f>IF(I187=0,"- - -",I182/I187*100)</f>
        <v>73.701940565246957</v>
      </c>
    </row>
    <row r="183" spans="1:12" x14ac:dyDescent="0.3">
      <c r="A183" s="60" t="s">
        <v>18</v>
      </c>
      <c r="B183" s="62" t="s">
        <v>203</v>
      </c>
      <c r="C183" s="9">
        <v>914</v>
      </c>
      <c r="D183" s="3">
        <f>IF(C187=0,"- - -",C183/C187*100)</f>
        <v>7.2224417226392736</v>
      </c>
      <c r="E183" s="2">
        <v>13281</v>
      </c>
      <c r="F183" s="3">
        <f>IF(E187=0,"- - -",E183/E187*100)</f>
        <v>11.990357878010906</v>
      </c>
      <c r="G183" s="2">
        <v>270</v>
      </c>
      <c r="H183" s="3">
        <f>IF(G187=0,"- - -",G183/G187*100)</f>
        <v>8.8845014807502469</v>
      </c>
      <c r="I183" s="26">
        <f t="shared" si="13"/>
        <v>14465</v>
      </c>
      <c r="J183" s="29">
        <f>IF(I187=0,"- - -",I183/I187*100)</f>
        <v>11.438580398234988</v>
      </c>
    </row>
    <row r="184" spans="1:12" x14ac:dyDescent="0.3">
      <c r="A184" s="60" t="s">
        <v>19</v>
      </c>
      <c r="B184" s="62" t="s">
        <v>203</v>
      </c>
      <c r="C184" s="9">
        <v>0</v>
      </c>
      <c r="D184" s="3">
        <f>IF(C187=0,"- - -",C184/C187*100)</f>
        <v>0</v>
      </c>
      <c r="E184" s="2">
        <v>9</v>
      </c>
      <c r="F184" s="3">
        <f>IF(E187=0,"- - -",E184/E187*100)</f>
        <v>8.1253836986746597E-3</v>
      </c>
      <c r="G184" s="2">
        <v>1</v>
      </c>
      <c r="H184" s="3">
        <f>IF(G187=0,"- - -",G184/G187*100)</f>
        <v>3.2905561039815727E-2</v>
      </c>
      <c r="I184" s="26">
        <f t="shared" si="13"/>
        <v>10</v>
      </c>
      <c r="J184" s="29">
        <f>IF(I187=0,"- - -",I184/I187*100)</f>
        <v>7.9077638425406067E-3</v>
      </c>
    </row>
    <row r="185" spans="1:12" x14ac:dyDescent="0.3">
      <c r="A185" s="60" t="s">
        <v>20</v>
      </c>
      <c r="B185" s="62" t="s">
        <v>203</v>
      </c>
      <c r="C185" s="9">
        <v>0</v>
      </c>
      <c r="D185" s="3">
        <f>IF(C187=0,"- - -",C185/C187*100)</f>
        <v>0</v>
      </c>
      <c r="E185" s="2">
        <v>6</v>
      </c>
      <c r="F185" s="3">
        <f>IF(E187=0,"- - -",E185/E187*100)</f>
        <v>5.4169224657831068E-3</v>
      </c>
      <c r="G185" s="2">
        <v>0</v>
      </c>
      <c r="H185" s="3">
        <f>IF(G187=0,"- - -",G185/G187*100)</f>
        <v>0</v>
      </c>
      <c r="I185" s="26">
        <f t="shared" si="13"/>
        <v>6</v>
      </c>
      <c r="J185" s="29">
        <f>IF(I187=0,"- - -",I185/I187*100)</f>
        <v>4.7446583055243642E-3</v>
      </c>
    </row>
    <row r="186" spans="1:12" ht="15" thickBot="1" x14ac:dyDescent="0.35">
      <c r="A186" s="66" t="s">
        <v>262</v>
      </c>
      <c r="B186" s="62"/>
      <c r="C186" s="9">
        <v>0</v>
      </c>
      <c r="D186" s="3">
        <f>IF(C187=0,"- - -",C186/C187*100)</f>
        <v>0</v>
      </c>
      <c r="E186" s="2">
        <v>15</v>
      </c>
      <c r="F186" s="3">
        <f>IF(E187=0,"- - -",E186/E187*100)</f>
        <v>1.3542306164457764E-2</v>
      </c>
      <c r="G186" s="2">
        <v>97</v>
      </c>
      <c r="H186" s="3">
        <f>IF(G187=0,"- - -",G186/G187*100)</f>
        <v>3.1918394208621255</v>
      </c>
      <c r="I186" s="26">
        <f t="shared" si="13"/>
        <v>112</v>
      </c>
      <c r="J186" s="29">
        <f>IF(I187=0,"- - -",I186/I187*100)</f>
        <v>8.85669550364548E-2</v>
      </c>
    </row>
    <row r="187" spans="1:12" x14ac:dyDescent="0.3">
      <c r="A187" s="161" t="s">
        <v>153</v>
      </c>
      <c r="B187" s="162"/>
      <c r="C187" s="14">
        <f>SUM(C178:C186)</f>
        <v>12655</v>
      </c>
      <c r="D187" s="15">
        <f>IF(C187=0,"- - -",C187/C187*100)</f>
        <v>100</v>
      </c>
      <c r="E187" s="16">
        <f>SUM(E178:E186)</f>
        <v>110764</v>
      </c>
      <c r="F187" s="15">
        <f>IF(E187=0,"- - -",E187/E187*100)</f>
        <v>100</v>
      </c>
      <c r="G187" s="16">
        <f>SUM(G178:G186)</f>
        <v>3039</v>
      </c>
      <c r="H187" s="15">
        <f>IF(G187=0,"- - -",G187/G187*100)</f>
        <v>100</v>
      </c>
      <c r="I187" s="22">
        <f>SUM(I178:I186)</f>
        <v>126458</v>
      </c>
      <c r="J187" s="23">
        <f>IF(I187=0,"- - -",I187/I187*100)</f>
        <v>100</v>
      </c>
    </row>
    <row r="188" spans="1:12" ht="15" thickBot="1" x14ac:dyDescent="0.35">
      <c r="A188" s="163" t="s">
        <v>613</v>
      </c>
      <c r="B188" s="164"/>
      <c r="C188" s="18">
        <f>IF($I187=0,"- - -",C187/$I187*100)</f>
        <v>10.007275142735137</v>
      </c>
      <c r="D188" s="19"/>
      <c r="E188" s="20">
        <f>IF($I187=0,"- - -",E187/$I187*100)</f>
        <v>87.589555425516778</v>
      </c>
      <c r="F188" s="19"/>
      <c r="G188" s="20">
        <f>IF($I187=0,"- - -",G187/$I187*100)</f>
        <v>2.4031694317480903</v>
      </c>
      <c r="H188" s="19"/>
      <c r="I188" s="24">
        <f>IF($I187=0,"- - -",I187/$I187*100)</f>
        <v>100</v>
      </c>
      <c r="J188" s="25"/>
    </row>
    <row r="191" spans="1:12" x14ac:dyDescent="0.3">
      <c r="A191" s="51" t="s">
        <v>288</v>
      </c>
      <c r="L191" s="48"/>
    </row>
    <row r="192" spans="1:12" ht="15" thickBot="1" x14ac:dyDescent="0.35"/>
    <row r="193" spans="1:12" ht="14.4" customHeight="1" x14ac:dyDescent="0.3">
      <c r="A193" s="172" t="s">
        <v>191</v>
      </c>
      <c r="B193" s="173"/>
      <c r="C193" s="32" t="s">
        <v>429</v>
      </c>
      <c r="D193" s="33"/>
      <c r="E193" s="33" t="s">
        <v>363</v>
      </c>
      <c r="F193" s="33"/>
      <c r="G193" s="33" t="s">
        <v>559</v>
      </c>
      <c r="H193" s="33"/>
      <c r="I193" s="35" t="s">
        <v>153</v>
      </c>
      <c r="J193" s="36"/>
    </row>
    <row r="194" spans="1:12" ht="15" thickBot="1" x14ac:dyDescent="0.35">
      <c r="A194" s="174"/>
      <c r="B194" s="175"/>
      <c r="C194" s="37" t="s">
        <v>154</v>
      </c>
      <c r="D194" s="38" t="s">
        <v>0</v>
      </c>
      <c r="E194" s="39" t="s">
        <v>154</v>
      </c>
      <c r="F194" s="38" t="s">
        <v>0</v>
      </c>
      <c r="G194" s="39" t="s">
        <v>154</v>
      </c>
      <c r="H194" s="38" t="s">
        <v>0</v>
      </c>
      <c r="I194" s="41" t="s">
        <v>154</v>
      </c>
      <c r="J194" s="42" t="s">
        <v>0</v>
      </c>
    </row>
    <row r="195" spans="1:12" x14ac:dyDescent="0.3">
      <c r="A195" s="59" t="s">
        <v>13</v>
      </c>
      <c r="B195" s="62" t="s">
        <v>203</v>
      </c>
      <c r="C195" s="8">
        <v>26</v>
      </c>
      <c r="D195" s="5">
        <f>IF(C204=0,"- - -",C195/C204*100)</f>
        <v>3.0992597537280522E-2</v>
      </c>
      <c r="E195" s="4">
        <v>16</v>
      </c>
      <c r="F195" s="5">
        <f>IF(E204=0,"- - -",E195/E204*100)</f>
        <v>3.8724980032432174E-2</v>
      </c>
      <c r="G195" s="4">
        <v>1</v>
      </c>
      <c r="H195" s="5">
        <f>IF(G204=0,"- - -",G195/G204*100)</f>
        <v>0.08</v>
      </c>
      <c r="I195" s="26">
        <f>C195+E195+G195</f>
        <v>43</v>
      </c>
      <c r="J195" s="27">
        <f>IF(I204=0,"- - -",I195/I204*100)</f>
        <v>3.4003384522924611E-2</v>
      </c>
    </row>
    <row r="196" spans="1:12" x14ac:dyDescent="0.3">
      <c r="A196" s="60" t="s">
        <v>14</v>
      </c>
      <c r="B196" s="62" t="s">
        <v>203</v>
      </c>
      <c r="C196" s="9">
        <v>242</v>
      </c>
      <c r="D196" s="3">
        <f>IF(C204=0,"- - -",C196/C204*100)</f>
        <v>0.28846956169314941</v>
      </c>
      <c r="E196" s="2">
        <v>274</v>
      </c>
      <c r="F196" s="3">
        <f>IF(E204=0,"- - -",E196/E204*100)</f>
        <v>0.6631652830554009</v>
      </c>
      <c r="G196" s="2">
        <v>9</v>
      </c>
      <c r="H196" s="3">
        <f>IF(G204=0,"- - -",G196/G204*100)</f>
        <v>0.72</v>
      </c>
      <c r="I196" s="26">
        <f t="shared" ref="I196:I203" si="14">C196+E196+G196</f>
        <v>525</v>
      </c>
      <c r="J196" s="29">
        <f>IF(I204=0,"- - -",I196/I204*100)</f>
        <v>0.41515760173338179</v>
      </c>
    </row>
    <row r="197" spans="1:12" x14ac:dyDescent="0.3">
      <c r="A197" s="60" t="s">
        <v>15</v>
      </c>
      <c r="B197" s="62" t="s">
        <v>203</v>
      </c>
      <c r="C197" s="9">
        <v>728</v>
      </c>
      <c r="D197" s="3">
        <f>IF(C204=0,"- - -",C197/C204*100)</f>
        <v>0.86779273104385446</v>
      </c>
      <c r="E197" s="2">
        <v>555</v>
      </c>
      <c r="F197" s="3">
        <f>IF(E204=0,"- - -",E197/E204*100)</f>
        <v>1.3432727448749908</v>
      </c>
      <c r="G197" s="2">
        <v>25</v>
      </c>
      <c r="H197" s="3">
        <f>IF(G204=0,"- - -",G197/G204*100)</f>
        <v>2</v>
      </c>
      <c r="I197" s="26">
        <f t="shared" si="14"/>
        <v>1308</v>
      </c>
      <c r="J197" s="29">
        <f>IF(I204=0,"- - -",I197/I204*100)</f>
        <v>1.0343355106043113</v>
      </c>
    </row>
    <row r="198" spans="1:12" x14ac:dyDescent="0.3">
      <c r="A198" s="60" t="s">
        <v>16</v>
      </c>
      <c r="B198" s="62" t="s">
        <v>203</v>
      </c>
      <c r="C198" s="9">
        <v>10564</v>
      </c>
      <c r="D198" s="3">
        <f>IF(C204=0,"- - -",C198/C204*100)</f>
        <v>12.592530783993517</v>
      </c>
      <c r="E198" s="2">
        <v>5995</v>
      </c>
      <c r="F198" s="3">
        <f>IF(E204=0,"- - -",E198/E204*100)</f>
        <v>14.50976595590193</v>
      </c>
      <c r="G198" s="2">
        <v>228</v>
      </c>
      <c r="H198" s="3">
        <f>IF(G204=0,"- - -",G198/G204*100)</f>
        <v>18.240000000000002</v>
      </c>
      <c r="I198" s="26">
        <f t="shared" si="14"/>
        <v>16787</v>
      </c>
      <c r="J198" s="29">
        <f>IF(I204=0,"- - -",I198/I204*100)</f>
        <v>13.274763162472917</v>
      </c>
    </row>
    <row r="199" spans="1:12" x14ac:dyDescent="0.3">
      <c r="A199" s="60" t="s">
        <v>17</v>
      </c>
      <c r="B199" s="62" t="s">
        <v>203</v>
      </c>
      <c r="C199" s="9">
        <v>61932</v>
      </c>
      <c r="D199" s="3">
        <f>IF(C204=0,"- - -",C199/C204*100)</f>
        <v>73.824367333802201</v>
      </c>
      <c r="E199" s="2">
        <v>30455</v>
      </c>
      <c r="F199" s="3">
        <f>IF(E204=0,"- - -",E199/E204*100)</f>
        <v>73.710579180482611</v>
      </c>
      <c r="G199" s="2">
        <v>815</v>
      </c>
      <c r="H199" s="3">
        <f>IF(G204=0,"- - -",G199/G204*100)</f>
        <v>65.2</v>
      </c>
      <c r="I199" s="26">
        <f t="shared" si="14"/>
        <v>93202</v>
      </c>
      <c r="J199" s="29">
        <f>IF(I204=0,"- - -",I199/I204*100)</f>
        <v>73.701940565246957</v>
      </c>
    </row>
    <row r="200" spans="1:12" x14ac:dyDescent="0.3">
      <c r="A200" s="60" t="s">
        <v>18</v>
      </c>
      <c r="B200" s="62" t="s">
        <v>203</v>
      </c>
      <c r="C200" s="9">
        <v>10381</v>
      </c>
      <c r="D200" s="3">
        <f>IF(C204=0,"- - -",C200/C204*100)</f>
        <v>12.374390578250347</v>
      </c>
      <c r="E200" s="2">
        <v>4009</v>
      </c>
      <c r="F200" s="3">
        <f>IF(E204=0,"- - -",E200/E204*100)</f>
        <v>9.7030278093762856</v>
      </c>
      <c r="G200" s="2">
        <v>75</v>
      </c>
      <c r="H200" s="3">
        <f>IF(G204=0,"- - -",G200/G204*100)</f>
        <v>6</v>
      </c>
      <c r="I200" s="26">
        <f t="shared" si="14"/>
        <v>14465</v>
      </c>
      <c r="J200" s="29">
        <f>IF(I204=0,"- - -",I200/I204*100)</f>
        <v>11.438580398234988</v>
      </c>
    </row>
    <row r="201" spans="1:12" x14ac:dyDescent="0.3">
      <c r="A201" s="60" t="s">
        <v>19</v>
      </c>
      <c r="B201" s="62" t="s">
        <v>203</v>
      </c>
      <c r="C201" s="9">
        <v>7</v>
      </c>
      <c r="D201" s="3">
        <f>IF(C204=0,"- - -",C201/C204*100)</f>
        <v>8.3441608754216776E-3</v>
      </c>
      <c r="E201" s="2">
        <v>3</v>
      </c>
      <c r="F201" s="3">
        <f>IF(E204=0,"- - -",E201/E204*100)</f>
        <v>7.2609337560810318E-3</v>
      </c>
      <c r="G201" s="2">
        <v>0</v>
      </c>
      <c r="H201" s="3">
        <f>IF(G204=0,"- - -",G201/G204*100)</f>
        <v>0</v>
      </c>
      <c r="I201" s="26">
        <f t="shared" si="14"/>
        <v>10</v>
      </c>
      <c r="J201" s="29">
        <f>IF(I204=0,"- - -",I201/I204*100)</f>
        <v>7.9077638425406067E-3</v>
      </c>
    </row>
    <row r="202" spans="1:12" x14ac:dyDescent="0.3">
      <c r="A202" s="60" t="s">
        <v>20</v>
      </c>
      <c r="B202" s="62" t="s">
        <v>203</v>
      </c>
      <c r="C202" s="9">
        <v>5</v>
      </c>
      <c r="D202" s="3">
        <f>IF(C204=0,"- - -",C202/C204*100)</f>
        <v>5.9601149110154843E-3</v>
      </c>
      <c r="E202" s="2">
        <v>1</v>
      </c>
      <c r="F202" s="3">
        <f>IF(E204=0,"- - -",E202/E204*100)</f>
        <v>2.4203112520270109E-3</v>
      </c>
      <c r="G202" s="2">
        <v>0</v>
      </c>
      <c r="H202" s="3">
        <f>IF(G204=0,"- - -",G202/G204*100)</f>
        <v>0</v>
      </c>
      <c r="I202" s="26">
        <f t="shared" si="14"/>
        <v>6</v>
      </c>
      <c r="J202" s="29">
        <f>IF(I204=0,"- - -",I202/I204*100)</f>
        <v>4.7446583055243642E-3</v>
      </c>
    </row>
    <row r="203" spans="1:12" ht="15" thickBot="1" x14ac:dyDescent="0.35">
      <c r="A203" s="66" t="s">
        <v>262</v>
      </c>
      <c r="B203" s="62"/>
      <c r="C203" s="9">
        <v>6</v>
      </c>
      <c r="D203" s="3">
        <f>IF(C204=0,"- - -",C203/C204*100)</f>
        <v>7.1521378932185809E-3</v>
      </c>
      <c r="E203" s="2">
        <v>9</v>
      </c>
      <c r="F203" s="3">
        <f>IF(E204=0,"- - -",E203/E204*100)</f>
        <v>2.1782801268243095E-2</v>
      </c>
      <c r="G203" s="2">
        <v>97</v>
      </c>
      <c r="H203" s="3">
        <f>IF(G204=0,"- - -",G203/G204*100)</f>
        <v>7.76</v>
      </c>
      <c r="I203" s="26">
        <f t="shared" si="14"/>
        <v>112</v>
      </c>
      <c r="J203" s="29">
        <f>IF(I204=0,"- - -",I203/I204*100)</f>
        <v>8.85669550364548E-2</v>
      </c>
    </row>
    <row r="204" spans="1:12" x14ac:dyDescent="0.3">
      <c r="A204" s="161" t="s">
        <v>153</v>
      </c>
      <c r="B204" s="162"/>
      <c r="C204" s="14">
        <f>SUM(C195:C203)</f>
        <v>83891</v>
      </c>
      <c r="D204" s="15">
        <f>IF(C204=0,"- - -",C204/C204*100)</f>
        <v>100</v>
      </c>
      <c r="E204" s="16">
        <f>SUM(E195:E203)</f>
        <v>41317</v>
      </c>
      <c r="F204" s="15">
        <f>IF(E204=0,"- - -",E204/E204*100)</f>
        <v>100</v>
      </c>
      <c r="G204" s="16">
        <f>SUM(G195:G203)</f>
        <v>1250</v>
      </c>
      <c r="H204" s="15">
        <f>IF(G204=0,"- - -",G204/G204*100)</f>
        <v>100</v>
      </c>
      <c r="I204" s="22">
        <f>SUM(I195:I203)</f>
        <v>126458</v>
      </c>
      <c r="J204" s="23">
        <f>IF(I204=0,"- - -",I204/I204*100)</f>
        <v>100</v>
      </c>
    </row>
    <row r="205" spans="1:12" ht="15" thickBot="1" x14ac:dyDescent="0.35">
      <c r="A205" s="163" t="s">
        <v>612</v>
      </c>
      <c r="B205" s="164"/>
      <c r="C205" s="18">
        <f>IF($I204=0,"- - -",C204/$I204*100)</f>
        <v>66.339021651457401</v>
      </c>
      <c r="D205" s="19"/>
      <c r="E205" s="20">
        <f>IF($I204=0,"- - -",E204/$I204*100)</f>
        <v>32.672507868225026</v>
      </c>
      <c r="F205" s="19"/>
      <c r="G205" s="20">
        <f>IF($I204=0,"- - -",G204/$I204*100)</f>
        <v>0.98847048031757578</v>
      </c>
      <c r="H205" s="19"/>
      <c r="I205" s="24">
        <f>IF($I204=0,"- - -",I204/$I204*100)</f>
        <v>100</v>
      </c>
      <c r="J205" s="25"/>
    </row>
    <row r="206" spans="1:12" x14ac:dyDescent="0.3">
      <c r="A206" s="63"/>
    </row>
    <row r="208" spans="1:12" x14ac:dyDescent="0.3">
      <c r="A208" s="51" t="s">
        <v>328</v>
      </c>
      <c r="J208" s="48"/>
      <c r="L208" s="48"/>
    </row>
    <row r="209" spans="1:10" ht="15" thickBot="1" x14ac:dyDescent="0.35"/>
    <row r="210" spans="1:10" ht="14.4" customHeight="1" x14ac:dyDescent="0.3">
      <c r="A210" s="172" t="s">
        <v>191</v>
      </c>
      <c r="B210" s="173"/>
      <c r="C210" s="32" t="s">
        <v>430</v>
      </c>
      <c r="D210" s="33"/>
      <c r="E210" s="33" t="s">
        <v>431</v>
      </c>
      <c r="F210" s="33"/>
      <c r="G210" s="33" t="s">
        <v>559</v>
      </c>
      <c r="H210" s="33"/>
      <c r="I210" s="35" t="s">
        <v>153</v>
      </c>
      <c r="J210" s="36"/>
    </row>
    <row r="211" spans="1:10" ht="15" thickBot="1" x14ac:dyDescent="0.35">
      <c r="A211" s="174"/>
      <c r="B211" s="175"/>
      <c r="C211" s="37" t="s">
        <v>154</v>
      </c>
      <c r="D211" s="38" t="s">
        <v>0</v>
      </c>
      <c r="E211" s="39" t="s">
        <v>154</v>
      </c>
      <c r="F211" s="38" t="s">
        <v>0</v>
      </c>
      <c r="G211" s="39" t="s">
        <v>154</v>
      </c>
      <c r="H211" s="38" t="s">
        <v>0</v>
      </c>
      <c r="I211" s="41" t="s">
        <v>154</v>
      </c>
      <c r="J211" s="42" t="s">
        <v>0</v>
      </c>
    </row>
    <row r="212" spans="1:10" x14ac:dyDescent="0.3">
      <c r="A212" s="59" t="s">
        <v>13</v>
      </c>
      <c r="B212" s="62" t="s">
        <v>203</v>
      </c>
      <c r="C212" s="8">
        <v>16</v>
      </c>
      <c r="D212" s="5">
        <f>IF(C221=0,"- - -",C212/C221*100)</f>
        <v>5.1301782736950109E-2</v>
      </c>
      <c r="E212" s="4">
        <v>26</v>
      </c>
      <c r="F212" s="5">
        <f>IF(E221=0,"- - -",E212/E221*100)</f>
        <v>2.7656043909288178E-2</v>
      </c>
      <c r="G212" s="4">
        <v>1</v>
      </c>
      <c r="H212" s="5">
        <f>IF(G221=0,"- - -",G212/G221*100)</f>
        <v>7.9491255961844198E-2</v>
      </c>
      <c r="I212" s="26">
        <f>C212+E212+G212</f>
        <v>43</v>
      </c>
      <c r="J212" s="27">
        <f>IF(I221=0,"- - -",I212/I221*100)</f>
        <v>3.4003384522924611E-2</v>
      </c>
    </row>
    <row r="213" spans="1:10" x14ac:dyDescent="0.3">
      <c r="A213" s="60" t="s">
        <v>14</v>
      </c>
      <c r="B213" s="62" t="s">
        <v>203</v>
      </c>
      <c r="C213" s="9">
        <v>121</v>
      </c>
      <c r="D213" s="3">
        <f>IF(C221=0,"- - -",C213/C221*100)</f>
        <v>0.38796973194818518</v>
      </c>
      <c r="E213" s="2">
        <v>396</v>
      </c>
      <c r="F213" s="3">
        <f>IF(E221=0,"- - -",E213/E221*100)</f>
        <v>0.42122282261838911</v>
      </c>
      <c r="G213" s="2">
        <v>8</v>
      </c>
      <c r="H213" s="3">
        <f>IF(G221=0,"- - -",G213/G221*100)</f>
        <v>0.63593004769475359</v>
      </c>
      <c r="I213" s="26">
        <f t="shared" ref="I213:I220" si="15">C213+E213+G213</f>
        <v>525</v>
      </c>
      <c r="J213" s="29">
        <f>IF(I221=0,"- - -",I213/I221*100)</f>
        <v>0.41515760173338179</v>
      </c>
    </row>
    <row r="214" spans="1:10" x14ac:dyDescent="0.3">
      <c r="A214" s="60" t="s">
        <v>15</v>
      </c>
      <c r="B214" s="62" t="s">
        <v>203</v>
      </c>
      <c r="C214" s="9">
        <v>157</v>
      </c>
      <c r="D214" s="3">
        <f>IF(C221=0,"- - -",C214/C221*100)</f>
        <v>0.50339874310632293</v>
      </c>
      <c r="E214" s="2">
        <v>1125</v>
      </c>
      <c r="F214" s="3">
        <f>IF(E221=0,"- - -",E214/E221*100)</f>
        <v>1.1966557460749692</v>
      </c>
      <c r="G214" s="2">
        <v>26</v>
      </c>
      <c r="H214" s="3">
        <f>IF(G221=0,"- - -",G214/G221*100)</f>
        <v>2.066772655007949</v>
      </c>
      <c r="I214" s="26">
        <f t="shared" si="15"/>
        <v>1308</v>
      </c>
      <c r="J214" s="29">
        <f>IF(I221=0,"- - -",I214/I221*100)</f>
        <v>1.0343355106043113</v>
      </c>
    </row>
    <row r="215" spans="1:10" x14ac:dyDescent="0.3">
      <c r="A215" s="60" t="s">
        <v>16</v>
      </c>
      <c r="B215" s="62" t="s">
        <v>203</v>
      </c>
      <c r="C215" s="9">
        <v>2835</v>
      </c>
      <c r="D215" s="3">
        <f>IF(C221=0,"- - -",C215/C221*100)</f>
        <v>9.0900346287033464</v>
      </c>
      <c r="E215" s="2">
        <v>13730</v>
      </c>
      <c r="F215" s="3">
        <f>IF(E221=0,"- - -",E215/E221*100)</f>
        <v>14.604518572097181</v>
      </c>
      <c r="G215" s="2">
        <v>222</v>
      </c>
      <c r="H215" s="3">
        <f>IF(G221=0,"- - -",G215/G221*100)</f>
        <v>17.647058823529413</v>
      </c>
      <c r="I215" s="26">
        <f t="shared" si="15"/>
        <v>16787</v>
      </c>
      <c r="J215" s="29">
        <f>IF(I221=0,"- - -",I215/I221*100)</f>
        <v>13.274763162472917</v>
      </c>
    </row>
    <row r="216" spans="1:10" x14ac:dyDescent="0.3">
      <c r="A216" s="60" t="s">
        <v>17</v>
      </c>
      <c r="B216" s="62" t="s">
        <v>203</v>
      </c>
      <c r="C216" s="9">
        <v>20977</v>
      </c>
      <c r="D216" s="3">
        <f>IF(C221=0,"- - -",C216/C221*100)</f>
        <v>67.259843529562659</v>
      </c>
      <c r="E216" s="2">
        <v>71388</v>
      </c>
      <c r="F216" s="3">
        <f>IF(E221=0,"- - -",E216/E221*100)</f>
        <v>75.934987022933242</v>
      </c>
      <c r="G216" s="2">
        <v>837</v>
      </c>
      <c r="H216" s="3">
        <f>IF(G221=0,"- - -",G216/G221*100)</f>
        <v>66.534181240063589</v>
      </c>
      <c r="I216" s="26">
        <f t="shared" si="15"/>
        <v>93202</v>
      </c>
      <c r="J216" s="29">
        <f>IF(I221=0,"- - -",I216/I221*100)</f>
        <v>73.701940565246957</v>
      </c>
    </row>
    <row r="217" spans="1:10" x14ac:dyDescent="0.3">
      <c r="A217" s="60" t="s">
        <v>18</v>
      </c>
      <c r="B217" s="62" t="s">
        <v>203</v>
      </c>
      <c r="C217" s="9">
        <v>7074</v>
      </c>
      <c r="D217" s="3">
        <f>IF(C221=0,"- - -",C217/C221*100)</f>
        <v>22.681800692574068</v>
      </c>
      <c r="E217" s="2">
        <v>7324</v>
      </c>
      <c r="F217" s="3">
        <f>IF(E221=0,"- - -",E217/E221*100)</f>
        <v>7.7904948304471766</v>
      </c>
      <c r="G217" s="2">
        <v>67</v>
      </c>
      <c r="H217" s="3">
        <f>IF(G221=0,"- - -",G217/G221*100)</f>
        <v>5.3259141494435616</v>
      </c>
      <c r="I217" s="26">
        <f t="shared" si="15"/>
        <v>14465</v>
      </c>
      <c r="J217" s="29">
        <f>IF(I221=0,"- - -",I217/I221*100)</f>
        <v>11.438580398234988</v>
      </c>
    </row>
    <row r="218" spans="1:10" x14ac:dyDescent="0.3">
      <c r="A218" s="60" t="s">
        <v>19</v>
      </c>
      <c r="B218" s="62" t="s">
        <v>203</v>
      </c>
      <c r="C218" s="9">
        <v>4</v>
      </c>
      <c r="D218" s="3">
        <f>IF(C221=0,"- - -",C218/C221*100)</f>
        <v>1.2825445684237527E-2</v>
      </c>
      <c r="E218" s="2">
        <v>6</v>
      </c>
      <c r="F218" s="3">
        <f>IF(E221=0,"- - -",E218/E221*100)</f>
        <v>6.3821639790665021E-3</v>
      </c>
      <c r="G218" s="2">
        <v>0</v>
      </c>
      <c r="H218" s="3">
        <f>IF(G221=0,"- - -",G218/G221*100)</f>
        <v>0</v>
      </c>
      <c r="I218" s="26">
        <f t="shared" si="15"/>
        <v>10</v>
      </c>
      <c r="J218" s="29">
        <f>IF(I221=0,"- - -",I218/I221*100)</f>
        <v>7.9077638425406067E-3</v>
      </c>
    </row>
    <row r="219" spans="1:10" x14ac:dyDescent="0.3">
      <c r="A219" s="60" t="s">
        <v>20</v>
      </c>
      <c r="B219" s="62" t="s">
        <v>203</v>
      </c>
      <c r="C219" s="9">
        <v>1</v>
      </c>
      <c r="D219" s="3">
        <f>IF(C221=0,"- - -",C219/C221*100)</f>
        <v>3.2063614210593818E-3</v>
      </c>
      <c r="E219" s="2">
        <v>5</v>
      </c>
      <c r="F219" s="3">
        <f>IF(E221=0,"- - -",E219/E221*100)</f>
        <v>5.3184699825554191E-3</v>
      </c>
      <c r="G219" s="2">
        <v>0</v>
      </c>
      <c r="H219" s="3">
        <f>IF(G221=0,"- - -",G219/G221*100)</f>
        <v>0</v>
      </c>
      <c r="I219" s="26">
        <f t="shared" si="15"/>
        <v>6</v>
      </c>
      <c r="J219" s="29">
        <f>IF(I221=0,"- - -",I219/I221*100)</f>
        <v>4.7446583055243642E-3</v>
      </c>
    </row>
    <row r="220" spans="1:10" ht="15" thickBot="1" x14ac:dyDescent="0.35">
      <c r="A220" s="66" t="s">
        <v>262</v>
      </c>
      <c r="B220" s="62"/>
      <c r="C220" s="9">
        <v>3</v>
      </c>
      <c r="D220" s="3">
        <f>IF(C221=0,"- - -",C220/C221*100)</f>
        <v>9.6190842631781459E-3</v>
      </c>
      <c r="E220" s="2">
        <v>12</v>
      </c>
      <c r="F220" s="3">
        <f>IF(E221=0,"- - -",E220/E221*100)</f>
        <v>1.2764327958133004E-2</v>
      </c>
      <c r="G220" s="2">
        <v>97</v>
      </c>
      <c r="H220" s="3">
        <f>IF(G221=0,"- - -",G220/G221*100)</f>
        <v>7.7106518282988867</v>
      </c>
      <c r="I220" s="26">
        <f t="shared" si="15"/>
        <v>112</v>
      </c>
      <c r="J220" s="29">
        <f>IF(I221=0,"- - -",I220/I221*100)</f>
        <v>8.85669550364548E-2</v>
      </c>
    </row>
    <row r="221" spans="1:10" x14ac:dyDescent="0.3">
      <c r="A221" s="161" t="s">
        <v>153</v>
      </c>
      <c r="B221" s="162"/>
      <c r="C221" s="14">
        <f>SUM(C212:C220)</f>
        <v>31188</v>
      </c>
      <c r="D221" s="15">
        <f>IF(C221=0,"- - -",C221/C221*100)</f>
        <v>100</v>
      </c>
      <c r="E221" s="16">
        <f>SUM(E212:E220)</f>
        <v>94012</v>
      </c>
      <c r="F221" s="15">
        <f>IF(E221=0,"- - -",E221/E221*100)</f>
        <v>100</v>
      </c>
      <c r="G221" s="16">
        <f>SUM(G212:G220)</f>
        <v>1258</v>
      </c>
      <c r="H221" s="15">
        <f>IF(G221=0,"- - -",G221/G221*100)</f>
        <v>100</v>
      </c>
      <c r="I221" s="22">
        <f>SUM(I212:I220)</f>
        <v>126458</v>
      </c>
      <c r="J221" s="23">
        <f>IF(I221=0,"- - -",I221/I221*100)</f>
        <v>100</v>
      </c>
    </row>
    <row r="222" spans="1:10" ht="15" thickBot="1" x14ac:dyDescent="0.35">
      <c r="A222" s="163" t="s">
        <v>611</v>
      </c>
      <c r="B222" s="164"/>
      <c r="C222" s="18">
        <f>IF($I221=0,"- - -",C221/$I221*100)</f>
        <v>24.662733872115645</v>
      </c>
      <c r="D222" s="19"/>
      <c r="E222" s="20">
        <f>IF($I221=0,"- - -",E221/$I221*100)</f>
        <v>74.342469436492749</v>
      </c>
      <c r="F222" s="19"/>
      <c r="G222" s="20">
        <f>IF($I221=0,"- - -",G221/$I221*100)</f>
        <v>0.9947966913916082</v>
      </c>
      <c r="H222" s="19"/>
      <c r="I222" s="24">
        <f>IF($I221=0,"- - -",I221/$I221*100)</f>
        <v>100</v>
      </c>
      <c r="J222" s="25"/>
    </row>
    <row r="225" spans="1:12" x14ac:dyDescent="0.3">
      <c r="A225" s="49" t="s">
        <v>307</v>
      </c>
      <c r="J225" s="48"/>
      <c r="L225" s="48"/>
    </row>
    <row r="226" spans="1:12" ht="15" thickBot="1" x14ac:dyDescent="0.35"/>
    <row r="227" spans="1:12" ht="14.4" customHeight="1" x14ac:dyDescent="0.3">
      <c r="A227" s="172" t="s">
        <v>191</v>
      </c>
      <c r="B227" s="173"/>
      <c r="C227" s="32" t="s">
        <v>323</v>
      </c>
      <c r="D227" s="33"/>
      <c r="E227" s="33" t="s">
        <v>324</v>
      </c>
      <c r="F227" s="33"/>
      <c r="G227" s="35" t="s">
        <v>153</v>
      </c>
      <c r="H227" s="36"/>
    </row>
    <row r="228" spans="1:12" ht="15" thickBot="1" x14ac:dyDescent="0.35">
      <c r="A228" s="174"/>
      <c r="B228" s="175"/>
      <c r="C228" s="37" t="s">
        <v>154</v>
      </c>
      <c r="D228" s="38" t="s">
        <v>0</v>
      </c>
      <c r="E228" s="39" t="s">
        <v>154</v>
      </c>
      <c r="F228" s="38" t="s">
        <v>0</v>
      </c>
      <c r="G228" s="41" t="s">
        <v>154</v>
      </c>
      <c r="H228" s="42" t="s">
        <v>0</v>
      </c>
    </row>
    <row r="229" spans="1:12" x14ac:dyDescent="0.3">
      <c r="A229" s="59" t="s">
        <v>13</v>
      </c>
      <c r="B229" s="62" t="s">
        <v>203</v>
      </c>
      <c r="C229" s="8">
        <v>8</v>
      </c>
      <c r="D229" s="5">
        <f>IF(C238=0,"- - -",C229/C238*100)</f>
        <v>1.3136288998357963</v>
      </c>
      <c r="E229" s="4">
        <v>37</v>
      </c>
      <c r="F229" s="5">
        <f>IF(E238=0,"- - -",E229/E238*100)</f>
        <v>2.888526305106446E-2</v>
      </c>
      <c r="G229" s="26">
        <f>C229+E229</f>
        <v>45</v>
      </c>
      <c r="H229" s="27">
        <f>IF(G238=0,"- - -",G229/G238*100)</f>
        <v>3.49644916162919E-2</v>
      </c>
      <c r="L229" s="65"/>
    </row>
    <row r="230" spans="1:12" x14ac:dyDescent="0.3">
      <c r="A230" s="60" t="s">
        <v>14</v>
      </c>
      <c r="B230" s="62" t="s">
        <v>203</v>
      </c>
      <c r="C230" s="9">
        <v>215</v>
      </c>
      <c r="D230" s="3">
        <f>IF(C238=0,"- - -",C230/C238*100)</f>
        <v>35.30377668308703</v>
      </c>
      <c r="E230" s="2">
        <v>389</v>
      </c>
      <c r="F230" s="3">
        <f>IF(E238=0,"- - -",E230/E238*100)</f>
        <v>0.30368560342875883</v>
      </c>
      <c r="G230" s="26">
        <f t="shared" ref="G230:G237" si="16">C230+E230</f>
        <v>604</v>
      </c>
      <c r="H230" s="29">
        <f>IF(G238=0,"- - -",G230/G238*100)</f>
        <v>0.46930117636089569</v>
      </c>
      <c r="L230" s="65"/>
    </row>
    <row r="231" spans="1:12" x14ac:dyDescent="0.3">
      <c r="A231" s="60" t="s">
        <v>15</v>
      </c>
      <c r="B231" s="62" t="s">
        <v>203</v>
      </c>
      <c r="C231" s="9">
        <v>153</v>
      </c>
      <c r="D231" s="3">
        <f>IF(C238=0,"- - -",C231/C238*100)</f>
        <v>25.123152709359609</v>
      </c>
      <c r="E231" s="2">
        <v>1402</v>
      </c>
      <c r="F231" s="3">
        <f>IF(E238=0,"- - -",E231/E238*100)</f>
        <v>1.0945172647997941</v>
      </c>
      <c r="G231" s="26">
        <f t="shared" si="16"/>
        <v>1555</v>
      </c>
      <c r="H231" s="29">
        <f>IF(G238=0,"- - -",G231/G238*100)</f>
        <v>1.2082174325185313</v>
      </c>
      <c r="L231" s="65"/>
    </row>
    <row r="232" spans="1:12" x14ac:dyDescent="0.3">
      <c r="A232" s="60" t="s">
        <v>16</v>
      </c>
      <c r="B232" s="62" t="s">
        <v>203</v>
      </c>
      <c r="C232" s="9">
        <v>145</v>
      </c>
      <c r="D232" s="3">
        <f>IF(C238=0,"- - -",C232/C238*100)</f>
        <v>23.809523809523807</v>
      </c>
      <c r="E232" s="2">
        <v>18079</v>
      </c>
      <c r="F232" s="3">
        <f>IF(E238=0,"- - -",E232/E238*100)</f>
        <v>14.113964072978227</v>
      </c>
      <c r="G232" s="26">
        <f t="shared" si="16"/>
        <v>18224</v>
      </c>
      <c r="H232" s="29">
        <f>IF(G238=0,"- - -",G232/G238*100)</f>
        <v>14.159842115895636</v>
      </c>
      <c r="L232" s="65"/>
    </row>
    <row r="233" spans="1:12" x14ac:dyDescent="0.3">
      <c r="A233" s="60" t="s">
        <v>17</v>
      </c>
      <c r="B233" s="62" t="s">
        <v>203</v>
      </c>
      <c r="C233" s="9">
        <v>81</v>
      </c>
      <c r="D233" s="3">
        <f>IF(C238=0,"- - -",C233/C238*100)</f>
        <v>13.300492610837439</v>
      </c>
      <c r="E233" s="2">
        <v>93589</v>
      </c>
      <c r="F233" s="3">
        <f>IF(E238=0,"- - -",E233/E238*100)</f>
        <v>73.063321180704648</v>
      </c>
      <c r="G233" s="26">
        <f t="shared" si="16"/>
        <v>93670</v>
      </c>
      <c r="H233" s="29">
        <f>IF(G238=0,"- - -",G233/G238*100)</f>
        <v>72.780531771068041</v>
      </c>
      <c r="L233" s="65"/>
    </row>
    <row r="234" spans="1:12" x14ac:dyDescent="0.3">
      <c r="A234" s="60" t="s">
        <v>18</v>
      </c>
      <c r="B234" s="62" t="s">
        <v>203</v>
      </c>
      <c r="C234" s="9">
        <v>6</v>
      </c>
      <c r="D234" s="3">
        <f>IF(C238=0,"- - -",C234/C238*100)</f>
        <v>0.98522167487684731</v>
      </c>
      <c r="E234" s="2">
        <v>14462</v>
      </c>
      <c r="F234" s="3">
        <f>IF(E238=0,"- - -",E234/E238*100)</f>
        <v>11.290234439040384</v>
      </c>
      <c r="G234" s="26">
        <f t="shared" si="16"/>
        <v>14468</v>
      </c>
      <c r="H234" s="29">
        <f>IF(G238=0,"- - -",G234/G238*100)</f>
        <v>11.241472548989137</v>
      </c>
      <c r="L234" s="65"/>
    </row>
    <row r="235" spans="1:12" x14ac:dyDescent="0.3">
      <c r="A235" s="60" t="s">
        <v>19</v>
      </c>
      <c r="B235" s="62" t="s">
        <v>203</v>
      </c>
      <c r="C235" s="9">
        <v>0</v>
      </c>
      <c r="D235" s="3">
        <f>IF(C238=0,"- - -",C235/C238*100)</f>
        <v>0</v>
      </c>
      <c r="E235" s="2">
        <v>10</v>
      </c>
      <c r="F235" s="3">
        <f>IF(E238=0,"- - -",E235/E238*100)</f>
        <v>7.8068278516390437E-3</v>
      </c>
      <c r="G235" s="26">
        <f t="shared" si="16"/>
        <v>10</v>
      </c>
      <c r="H235" s="29">
        <f>IF(G238=0,"- - -",G235/G238*100)</f>
        <v>7.7698870258426436E-3</v>
      </c>
      <c r="L235" s="65"/>
    </row>
    <row r="236" spans="1:12" x14ac:dyDescent="0.3">
      <c r="A236" s="60" t="s">
        <v>20</v>
      </c>
      <c r="B236" s="62" t="s">
        <v>203</v>
      </c>
      <c r="C236" s="9">
        <v>1</v>
      </c>
      <c r="D236" s="3">
        <f>IF(C238=0,"- - -",C236/C238*100)</f>
        <v>0.16420361247947454</v>
      </c>
      <c r="E236" s="2">
        <v>5</v>
      </c>
      <c r="F236" s="3">
        <f>IF(E238=0,"- - -",E236/E238*100)</f>
        <v>3.9034139258195218E-3</v>
      </c>
      <c r="G236" s="26">
        <f t="shared" si="16"/>
        <v>6</v>
      </c>
      <c r="H236" s="29">
        <f>IF(G238=0,"- - -",G236/G238*100)</f>
        <v>4.661932215505587E-3</v>
      </c>
      <c r="L236" s="65"/>
    </row>
    <row r="237" spans="1:12" ht="15" thickBot="1" x14ac:dyDescent="0.35">
      <c r="A237" s="66" t="s">
        <v>262</v>
      </c>
      <c r="B237" s="62"/>
      <c r="C237" s="9">
        <v>0</v>
      </c>
      <c r="D237" s="3">
        <f>IF(C238=0,"- - -",C237/C238*100)</f>
        <v>0</v>
      </c>
      <c r="E237" s="2">
        <v>120</v>
      </c>
      <c r="F237" s="3">
        <f>IF(E238=0,"- - -",E237/E238*100)</f>
        <v>9.3681934219668528E-2</v>
      </c>
      <c r="G237" s="26">
        <f t="shared" si="16"/>
        <v>120</v>
      </c>
      <c r="H237" s="29">
        <f>IF(G238=0,"- - -",G237/G238*100)</f>
        <v>9.3238644310111737E-2</v>
      </c>
      <c r="L237" s="65"/>
    </row>
    <row r="238" spans="1:12" x14ac:dyDescent="0.3">
      <c r="A238" s="161" t="s">
        <v>153</v>
      </c>
      <c r="B238" s="162"/>
      <c r="C238" s="14">
        <f>SUM(C229:C237)</f>
        <v>609</v>
      </c>
      <c r="D238" s="15">
        <f>IF(C238=0,"- - -",C238/C238*100)</f>
        <v>100</v>
      </c>
      <c r="E238" s="16">
        <f>SUM(E229:E237)</f>
        <v>128093</v>
      </c>
      <c r="F238" s="15">
        <f>IF(E238=0,"- - -",E238/E238*100)</f>
        <v>100</v>
      </c>
      <c r="G238" s="22">
        <f>SUM(G229:G237)</f>
        <v>128702</v>
      </c>
      <c r="H238" s="23">
        <f>IF(G238=0,"- - -",G238/G238*100)</f>
        <v>100</v>
      </c>
      <c r="L238" s="65"/>
    </row>
    <row r="239" spans="1:12" ht="15" thickBot="1" x14ac:dyDescent="0.35">
      <c r="A239" s="163" t="s">
        <v>322</v>
      </c>
      <c r="B239" s="164"/>
      <c r="C239" s="18">
        <f>IF($G238=0,"- - -",C238/$G238*100)</f>
        <v>0.47318611987381703</v>
      </c>
      <c r="D239" s="19"/>
      <c r="E239" s="20">
        <f>IF($G238=0,"- - -",E238/$G238*100)</f>
        <v>99.526813880126184</v>
      </c>
      <c r="F239" s="19"/>
      <c r="G239" s="24">
        <f>IF($G238=0,"- - -",G238/$G238*100)</f>
        <v>100</v>
      </c>
      <c r="H239" s="25"/>
    </row>
  </sheetData>
  <sheetProtection sheet="1" objects="1" scenarios="1"/>
  <mergeCells count="53">
    <mergeCell ref="A91:B92"/>
    <mergeCell ref="A172:E172"/>
    <mergeCell ref="A138:E138"/>
    <mergeCell ref="A104:E104"/>
    <mergeCell ref="S69:T69"/>
    <mergeCell ref="A102:B102"/>
    <mergeCell ref="A103:B103"/>
    <mergeCell ref="A108:B109"/>
    <mergeCell ref="A119:B119"/>
    <mergeCell ref="A120:B120"/>
    <mergeCell ref="A86:B86"/>
    <mergeCell ref="A188:B188"/>
    <mergeCell ref="A125:B126"/>
    <mergeCell ref="A136:B136"/>
    <mergeCell ref="A137:B137"/>
    <mergeCell ref="A142:B143"/>
    <mergeCell ref="A153:B153"/>
    <mergeCell ref="A154:B154"/>
    <mergeCell ref="A159:B160"/>
    <mergeCell ref="A170:B170"/>
    <mergeCell ref="A171:B171"/>
    <mergeCell ref="A176:B177"/>
    <mergeCell ref="A187:B187"/>
    <mergeCell ref="A238:B238"/>
    <mergeCell ref="A239:B239"/>
    <mergeCell ref="A193:B194"/>
    <mergeCell ref="A204:B204"/>
    <mergeCell ref="A205:B205"/>
    <mergeCell ref="A210:B211"/>
    <mergeCell ref="A221:B221"/>
    <mergeCell ref="A222:B222"/>
    <mergeCell ref="A227:B228"/>
    <mergeCell ref="A68:B68"/>
    <mergeCell ref="A69:B69"/>
    <mergeCell ref="A74:B75"/>
    <mergeCell ref="A85:B85"/>
    <mergeCell ref="Y52:Z52"/>
    <mergeCell ref="A52:B52"/>
    <mergeCell ref="A57:B58"/>
    <mergeCell ref="W69:X69"/>
    <mergeCell ref="Y69:Z69"/>
    <mergeCell ref="U69:V69"/>
    <mergeCell ref="AA52:AB52"/>
    <mergeCell ref="A1:B1"/>
    <mergeCell ref="A6:B7"/>
    <mergeCell ref="A17:B17"/>
    <mergeCell ref="A18:B18"/>
    <mergeCell ref="A23:B24"/>
    <mergeCell ref="A34:B34"/>
    <mergeCell ref="A35:B35"/>
    <mergeCell ref="A40:B41"/>
    <mergeCell ref="A51:B51"/>
    <mergeCell ref="L1:Q1"/>
  </mergeCells>
  <hyperlinks>
    <hyperlink ref="A1:B1" location="Index!B5" display="Index (klikken)"/>
    <hyperlink ref="L1" location="'GR enkelvoudig'!S57" display="Grafiek: verdeling van de zwangerschapsduur"/>
    <hyperlink ref="L1:O1" location="'GR enkelvoudig'!K31" display="Grafiek: verdeling van de zwangerschapsduur"/>
    <hyperlink ref="A138:D138" location="'GR Siblings'!B32" display="Grafiek: Siblings over zwangerschapsduur van de moeder"/>
    <hyperlink ref="A172:D172" location="'GR Bevallingswijze'!B32" display="Grafiek: bevallingswijze over zwangerschapsduur"/>
    <hyperlink ref="A104:D104" location="'GR Poids de naissance'!B60" display="Graphique : poids de naissance par durée de gestation"/>
    <hyperlink ref="A172:E172" location="'GR Mode d''accouchement'!B32" display="Graphique : mode d'accouchement selon la durée de gestation"/>
    <hyperlink ref="A138:E138" location="'GR Grossesse multiple'!B32" display="Graphique : grossesse multiple selon la durée de gestation"/>
    <hyperlink ref="A104:E104" location="'GR Poids de naissance'!B60" display="Graphique : poids de naissance par durée de gestation"/>
    <hyperlink ref="L1:Q1" location="'GR simples'!K31" display="Graphique : distribution des accouchements par durée de gestation"/>
  </hyperlinks>
  <pageMargins left="0.70866141732283472" right="0.70866141732283472" top="0.74803149606299213" bottom="0.74803149606299213" header="0.31496062992125984" footer="0.31496062992125984"/>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dimension ref="A1:AI253"/>
  <sheetViews>
    <sheetView showGridLines="0" zoomScale="90" zoomScaleNormal="90" workbookViewId="0">
      <pane ySplit="2" topLeftCell="A3" activePane="bottomLeft" state="frozen"/>
      <selection activeCell="H1" sqref="H1:M1"/>
      <selection pane="bottomLeft" activeCell="A3" sqref="A3"/>
    </sheetView>
  </sheetViews>
  <sheetFormatPr baseColWidth="10" defaultRowHeight="14.4" x14ac:dyDescent="0.3"/>
  <cols>
    <col min="1" max="1" width="10.109375" customWidth="1"/>
    <col min="2" max="2" width="12.88671875" customWidth="1"/>
    <col min="3" max="52" width="9.77734375" customWidth="1"/>
  </cols>
  <sheetData>
    <row r="1" spans="1:15" ht="18" x14ac:dyDescent="0.35">
      <c r="A1" s="167" t="s">
        <v>114</v>
      </c>
      <c r="B1" s="167"/>
      <c r="C1" s="56" t="s">
        <v>432</v>
      </c>
      <c r="D1" s="57"/>
      <c r="E1" s="57"/>
      <c r="F1" s="57"/>
      <c r="G1" s="57"/>
      <c r="H1" s="117"/>
      <c r="J1" s="154" t="s">
        <v>598</v>
      </c>
      <c r="K1" s="154"/>
      <c r="L1" s="154"/>
      <c r="M1" s="154"/>
      <c r="N1" s="154"/>
      <c r="O1" s="154"/>
    </row>
    <row r="2" spans="1:15" ht="14.4" customHeight="1" x14ac:dyDescent="0.3"/>
    <row r="3" spans="1:15" x14ac:dyDescent="0.3">
      <c r="C3" s="64"/>
    </row>
    <row r="4" spans="1:15" x14ac:dyDescent="0.3">
      <c r="A4" s="1" t="s">
        <v>369</v>
      </c>
      <c r="J4" s="48"/>
      <c r="L4" s="48"/>
    </row>
    <row r="5" spans="1:15" ht="15" thickBot="1" x14ac:dyDescent="0.35"/>
    <row r="6" spans="1:15" ht="14.4" customHeight="1" x14ac:dyDescent="0.3">
      <c r="A6" s="157" t="s">
        <v>208</v>
      </c>
      <c r="B6" s="158"/>
      <c r="C6" s="32" t="s">
        <v>377</v>
      </c>
      <c r="D6" s="33"/>
      <c r="E6" s="33" t="s">
        <v>378</v>
      </c>
      <c r="F6" s="33"/>
      <c r="G6" s="33" t="s">
        <v>379</v>
      </c>
      <c r="H6" s="33"/>
      <c r="I6" s="35" t="s">
        <v>153</v>
      </c>
      <c r="J6" s="36"/>
    </row>
    <row r="7" spans="1:15" ht="15" thickBot="1" x14ac:dyDescent="0.35">
      <c r="A7" s="159"/>
      <c r="B7" s="160"/>
      <c r="C7" s="37" t="s">
        <v>154</v>
      </c>
      <c r="D7" s="38" t="s">
        <v>0</v>
      </c>
      <c r="E7" s="39" t="s">
        <v>154</v>
      </c>
      <c r="F7" s="38" t="s">
        <v>0</v>
      </c>
      <c r="G7" s="39" t="s">
        <v>154</v>
      </c>
      <c r="H7" s="38" t="s">
        <v>0</v>
      </c>
      <c r="I7" s="41" t="s">
        <v>154</v>
      </c>
      <c r="J7" s="42" t="s">
        <v>0</v>
      </c>
    </row>
    <row r="8" spans="1:15" x14ac:dyDescent="0.3">
      <c r="A8" s="67" t="s">
        <v>21</v>
      </c>
      <c r="B8" s="62" t="s">
        <v>223</v>
      </c>
      <c r="C8" s="8">
        <v>22</v>
      </c>
      <c r="D8" s="5">
        <f>IF(C18=0,"- - -",C8/C18*100)</f>
        <v>3.3698915507628213E-2</v>
      </c>
      <c r="E8" s="4">
        <v>12</v>
      </c>
      <c r="F8" s="5">
        <f>IF(E18=0,"- - -",E8/E18*100)</f>
        <v>4.7698545194371569E-2</v>
      </c>
      <c r="G8" s="4">
        <v>23</v>
      </c>
      <c r="H8" s="5">
        <f>IF(G18=0,"- - -",G8/G18*100)</f>
        <v>6.3860506441581519E-2</v>
      </c>
      <c r="I8" s="26">
        <f>C8+E8+G8</f>
        <v>57</v>
      </c>
      <c r="J8" s="27">
        <f>IF(I18=0,"- - -",I8/I18*100)</f>
        <v>4.5074253902481452E-2</v>
      </c>
    </row>
    <row r="9" spans="1:15" x14ac:dyDescent="0.3">
      <c r="A9" s="68" t="s">
        <v>22</v>
      </c>
      <c r="B9" s="62" t="s">
        <v>223</v>
      </c>
      <c r="C9" s="9">
        <v>1624</v>
      </c>
      <c r="D9" s="3">
        <f>IF(C18=0,"- - -",C9/C18*100)</f>
        <v>2.4875926720176458</v>
      </c>
      <c r="E9" s="2">
        <v>664</v>
      </c>
      <c r="F9" s="3">
        <f>IF(E18=0,"- - -",E9/E18*100)</f>
        <v>2.639319500755227</v>
      </c>
      <c r="G9" s="2">
        <v>1741</v>
      </c>
      <c r="H9" s="3">
        <f>IF(G18=0,"- - -",G9/G18*100)</f>
        <v>4.8339626832518885</v>
      </c>
      <c r="I9" s="26">
        <f t="shared" ref="I9:I17" si="0">C9+E9+G9</f>
        <v>4029</v>
      </c>
      <c r="J9" s="29">
        <f>IF(I18=0,"- - -",I9/I18*100)</f>
        <v>3.1860380521596099</v>
      </c>
    </row>
    <row r="10" spans="1:15" x14ac:dyDescent="0.3">
      <c r="A10" s="68" t="s">
        <v>23</v>
      </c>
      <c r="B10" s="62" t="s">
        <v>223</v>
      </c>
      <c r="C10" s="9">
        <v>9946</v>
      </c>
      <c r="D10" s="3">
        <f>IF(C18=0,"- - -",C10/C18*100)</f>
        <v>15.23497334722137</v>
      </c>
      <c r="E10" s="2">
        <v>3558</v>
      </c>
      <c r="F10" s="3">
        <f>IF(E18=0,"- - -",E10/E18*100)</f>
        <v>14.142618650131173</v>
      </c>
      <c r="G10" s="2">
        <v>6928</v>
      </c>
      <c r="H10" s="3">
        <f>IF(G18=0,"- - -",G10/G18*100)</f>
        <v>19.235895157707684</v>
      </c>
      <c r="I10" s="26">
        <f t="shared" si="0"/>
        <v>20432</v>
      </c>
      <c r="J10" s="29">
        <f>IF(I18=0,"- - -",I10/I18*100)</f>
        <v>16.157143083078967</v>
      </c>
    </row>
    <row r="11" spans="1:15" x14ac:dyDescent="0.3">
      <c r="A11" s="68" t="s">
        <v>24</v>
      </c>
      <c r="B11" s="62" t="s">
        <v>223</v>
      </c>
      <c r="C11" s="9">
        <v>25660</v>
      </c>
      <c r="D11" s="3">
        <f>IF(C18=0,"- - -",C11/C18*100)</f>
        <v>39.305189632988174</v>
      </c>
      <c r="E11" s="2">
        <v>7415</v>
      </c>
      <c r="F11" s="3">
        <f>IF(E18=0,"- - -",E11/E18*100)</f>
        <v>29.473726051355431</v>
      </c>
      <c r="G11" s="2">
        <v>12546</v>
      </c>
      <c r="H11" s="3">
        <f>IF(G18=0,"- - -",G11/G18*100)</f>
        <v>34.834517992003555</v>
      </c>
      <c r="I11" s="26">
        <f t="shared" si="0"/>
        <v>45621</v>
      </c>
      <c r="J11" s="29">
        <f>IF(I18=0,"- - -",I11/I18*100)</f>
        <v>36.076009426054497</v>
      </c>
    </row>
    <row r="12" spans="1:15" x14ac:dyDescent="0.3">
      <c r="A12" s="68" t="s">
        <v>25</v>
      </c>
      <c r="B12" s="62" t="s">
        <v>223</v>
      </c>
      <c r="C12" s="9">
        <v>20385</v>
      </c>
      <c r="D12" s="3">
        <f>IF(C18=0,"- - -",C12/C18*100)</f>
        <v>31.225108755590959</v>
      </c>
      <c r="E12" s="2">
        <v>8322</v>
      </c>
      <c r="F12" s="3">
        <f>IF(E18=0,"- - -",E12/E18*100)</f>
        <v>33.078941092296688</v>
      </c>
      <c r="G12" s="2">
        <v>9769</v>
      </c>
      <c r="H12" s="3">
        <f>IF(G18=0,"- - -",G12/G18*100)</f>
        <v>27.124055975122168</v>
      </c>
      <c r="I12" s="26">
        <f t="shared" si="0"/>
        <v>38476</v>
      </c>
      <c r="J12" s="29">
        <f>IF(I18=0,"- - -",I12/I18*100)</f>
        <v>30.425912160559239</v>
      </c>
    </row>
    <row r="13" spans="1:15" x14ac:dyDescent="0.3">
      <c r="A13" s="68" t="s">
        <v>26</v>
      </c>
      <c r="B13" s="62" t="s">
        <v>223</v>
      </c>
      <c r="C13" s="9">
        <v>6553</v>
      </c>
      <c r="D13" s="3">
        <f>IF(C18=0,"- - -",C13/C18*100)</f>
        <v>10.037681514613075</v>
      </c>
      <c r="E13" s="2">
        <v>4178</v>
      </c>
      <c r="F13" s="3">
        <f>IF(E18=0,"- - -",E13/E18*100)</f>
        <v>16.607043485173705</v>
      </c>
      <c r="G13" s="2">
        <v>4221</v>
      </c>
      <c r="H13" s="3">
        <f>IF(G18=0,"- - -",G13/G18*100)</f>
        <v>11.719791203909374</v>
      </c>
      <c r="I13" s="26">
        <f t="shared" si="0"/>
        <v>14952</v>
      </c>
      <c r="J13" s="29">
        <f>IF(I18=0,"- - -",I13/I18*100)</f>
        <v>11.823688497366716</v>
      </c>
    </row>
    <row r="14" spans="1:15" x14ac:dyDescent="0.3">
      <c r="A14" s="68" t="s">
        <v>27</v>
      </c>
      <c r="B14" s="62" t="s">
        <v>223</v>
      </c>
      <c r="C14" s="9">
        <v>1055</v>
      </c>
      <c r="D14" s="3">
        <f>IF(C18=0,"- - -",C14/C18*100)</f>
        <v>1.6160161754794438</v>
      </c>
      <c r="E14" s="2">
        <v>956</v>
      </c>
      <c r="F14" s="3">
        <f>IF(E18=0,"- - -",E14/E18*100)</f>
        <v>3.7999841004849348</v>
      </c>
      <c r="G14" s="2">
        <v>759</v>
      </c>
      <c r="H14" s="3">
        <f>IF(G18=0,"- - -",G14/G18*100)</f>
        <v>2.1073967125721902</v>
      </c>
      <c r="I14" s="26">
        <f t="shared" si="0"/>
        <v>2770</v>
      </c>
      <c r="J14" s="29">
        <f>IF(I18=0,"- - -",I14/I18*100)</f>
        <v>2.1904505843837478</v>
      </c>
    </row>
    <row r="15" spans="1:15" x14ac:dyDescent="0.3">
      <c r="A15" s="68" t="s">
        <v>28</v>
      </c>
      <c r="B15" s="62" t="s">
        <v>223</v>
      </c>
      <c r="C15" s="9">
        <v>38</v>
      </c>
      <c r="D15" s="3">
        <f>IF(C18=0,"- - -",C15/C18*100)</f>
        <v>5.8207217694994179E-2</v>
      </c>
      <c r="E15" s="2">
        <v>49</v>
      </c>
      <c r="F15" s="3">
        <f>IF(E18=0,"- - -",E15/E18*100)</f>
        <v>0.19476905954368393</v>
      </c>
      <c r="G15" s="2">
        <v>29</v>
      </c>
      <c r="H15" s="3">
        <f>IF(G18=0,"- - -",G15/G18*100)</f>
        <v>8.0519768991559312E-2</v>
      </c>
      <c r="I15" s="26">
        <f t="shared" si="0"/>
        <v>116</v>
      </c>
      <c r="J15" s="29">
        <f>IF(I18=0,"- - -",I15/I18*100)</f>
        <v>9.1730060573471037E-2</v>
      </c>
    </row>
    <row r="16" spans="1:15" ht="15.6" customHeight="1" x14ac:dyDescent="0.3">
      <c r="A16" s="68" t="s">
        <v>29</v>
      </c>
      <c r="B16" s="62" t="s">
        <v>223</v>
      </c>
      <c r="C16" s="9">
        <v>1</v>
      </c>
      <c r="D16" s="3">
        <f>IF(C18=0,"- - -",C16/C18*100)</f>
        <v>1.5317688867103733E-3</v>
      </c>
      <c r="E16" s="2">
        <v>4</v>
      </c>
      <c r="F16" s="3">
        <f>IF(E18=0,"- - -",E16/E18*100)</f>
        <v>1.5899515064790523E-2</v>
      </c>
      <c r="G16" s="2">
        <v>0</v>
      </c>
      <c r="H16" s="3">
        <f>IF(G18=0,"- - -",G16/G18*100)</f>
        <v>0</v>
      </c>
      <c r="I16" s="26">
        <f t="shared" si="0"/>
        <v>5</v>
      </c>
      <c r="J16" s="29">
        <f>IF(I18=0,"- - -",I16/I18*100)</f>
        <v>3.9538819212703033E-3</v>
      </c>
    </row>
    <row r="17" spans="1:26" ht="15" thickBot="1" x14ac:dyDescent="0.35">
      <c r="A17" s="68" t="s">
        <v>30</v>
      </c>
      <c r="B17" s="62" t="s">
        <v>223</v>
      </c>
      <c r="C17" s="9">
        <v>0</v>
      </c>
      <c r="D17" s="3">
        <f>IF(C18=0,"- - -",C17/C18*100)</f>
        <v>0</v>
      </c>
      <c r="E17" s="2">
        <v>0</v>
      </c>
      <c r="F17" s="3">
        <f>IF(E18=0,"- - -",E17/E18*100)</f>
        <v>0</v>
      </c>
      <c r="G17" s="2">
        <v>0</v>
      </c>
      <c r="H17" s="3">
        <f>IF(G18=0,"- - -",G17/G18*100)</f>
        <v>0</v>
      </c>
      <c r="I17" s="26">
        <f t="shared" si="0"/>
        <v>0</v>
      </c>
      <c r="J17" s="29">
        <f>IF(I18=0,"- - -",I17/I18*100)</f>
        <v>0</v>
      </c>
    </row>
    <row r="18" spans="1:26" x14ac:dyDescent="0.3">
      <c r="A18" s="161" t="s">
        <v>153</v>
      </c>
      <c r="B18" s="162"/>
      <c r="C18" s="14">
        <f>SUM(C8:C17)</f>
        <v>65284</v>
      </c>
      <c r="D18" s="15">
        <f>IF(C18=0,"- - -",C18/C18*100)</f>
        <v>100</v>
      </c>
      <c r="E18" s="16">
        <f>SUM(E8:E17)</f>
        <v>25158</v>
      </c>
      <c r="F18" s="15">
        <f>IF(E18=0,"- - -",E18/E18*100)</f>
        <v>100</v>
      </c>
      <c r="G18" s="16">
        <f>SUM(G8:G17)</f>
        <v>36016</v>
      </c>
      <c r="H18" s="15">
        <f>IF(G18=0,"- - -",G18/G18*100)</f>
        <v>100</v>
      </c>
      <c r="I18" s="22">
        <f>SUM(I8:I17)</f>
        <v>126458</v>
      </c>
      <c r="J18" s="23">
        <f>IF(I18=0,"- - -",I18/I18*100)</f>
        <v>100</v>
      </c>
    </row>
    <row r="19" spans="1:26" ht="15" thickBot="1" x14ac:dyDescent="0.35">
      <c r="A19" s="163" t="s">
        <v>376</v>
      </c>
      <c r="B19" s="164"/>
      <c r="C19" s="18">
        <f>IF($I18=0,"- - -",C18/$I18*100)</f>
        <v>51.625045469642096</v>
      </c>
      <c r="D19" s="19"/>
      <c r="E19" s="20">
        <f>IF($I18=0,"- - -",E18/$I18*100)</f>
        <v>19.894352275063657</v>
      </c>
      <c r="F19" s="19"/>
      <c r="G19" s="20">
        <f>IF($I18=0,"- - -",G18/$I18*100)</f>
        <v>28.480602255294247</v>
      </c>
      <c r="H19" s="19"/>
      <c r="I19" s="24">
        <f>IF($I18=0,"- - -",I18/$I18*100)</f>
        <v>100</v>
      </c>
      <c r="J19" s="25"/>
    </row>
    <row r="22" spans="1:26" x14ac:dyDescent="0.3">
      <c r="A22" s="1" t="s">
        <v>209</v>
      </c>
      <c r="J22" s="48"/>
      <c r="L22" s="48"/>
    </row>
    <row r="23" spans="1:26" ht="15" thickBot="1" x14ac:dyDescent="0.35"/>
    <row r="24" spans="1:26" ht="14.4" customHeight="1" x14ac:dyDescent="0.3">
      <c r="A24" s="157" t="s">
        <v>208</v>
      </c>
      <c r="B24" s="158"/>
      <c r="C24" s="32" t="s">
        <v>155</v>
      </c>
      <c r="D24" s="33"/>
      <c r="E24" s="33" t="s">
        <v>156</v>
      </c>
      <c r="F24" s="33"/>
      <c r="G24" s="33" t="s">
        <v>157</v>
      </c>
      <c r="H24" s="33"/>
      <c r="I24" s="33" t="s">
        <v>158</v>
      </c>
      <c r="J24" s="33"/>
      <c r="K24" s="33" t="s">
        <v>159</v>
      </c>
      <c r="L24" s="33"/>
      <c r="M24" s="33" t="s">
        <v>378</v>
      </c>
      <c r="N24" s="33"/>
      <c r="O24" s="33" t="s">
        <v>161</v>
      </c>
      <c r="P24" s="33"/>
      <c r="Q24" s="33" t="s">
        <v>162</v>
      </c>
      <c r="R24" s="33"/>
      <c r="S24" s="33" t="s">
        <v>163</v>
      </c>
      <c r="T24" s="33"/>
      <c r="U24" s="33" t="s">
        <v>164</v>
      </c>
      <c r="V24" s="33"/>
      <c r="W24" s="33" t="s">
        <v>138</v>
      </c>
      <c r="X24" s="33"/>
      <c r="Y24" s="35" t="s">
        <v>153</v>
      </c>
      <c r="Z24" s="36"/>
    </row>
    <row r="25" spans="1:26" ht="15" thickBot="1" x14ac:dyDescent="0.35">
      <c r="A25" s="159"/>
      <c r="B25" s="160"/>
      <c r="C25" s="37" t="s">
        <v>154</v>
      </c>
      <c r="D25" s="38" t="s">
        <v>0</v>
      </c>
      <c r="E25" s="39" t="s">
        <v>154</v>
      </c>
      <c r="F25" s="38" t="s">
        <v>0</v>
      </c>
      <c r="G25" s="39" t="s">
        <v>154</v>
      </c>
      <c r="H25" s="38" t="s">
        <v>0</v>
      </c>
      <c r="I25" s="37" t="s">
        <v>154</v>
      </c>
      <c r="J25" s="38" t="s">
        <v>0</v>
      </c>
      <c r="K25" s="37" t="s">
        <v>154</v>
      </c>
      <c r="L25" s="38" t="s">
        <v>0</v>
      </c>
      <c r="M25" s="37" t="s">
        <v>154</v>
      </c>
      <c r="N25" s="38" t="s">
        <v>0</v>
      </c>
      <c r="O25" s="37" t="s">
        <v>154</v>
      </c>
      <c r="P25" s="38" t="s">
        <v>0</v>
      </c>
      <c r="Q25" s="37" t="s">
        <v>154</v>
      </c>
      <c r="R25" s="38" t="s">
        <v>0</v>
      </c>
      <c r="S25" s="37" t="s">
        <v>154</v>
      </c>
      <c r="T25" s="38" t="s">
        <v>0</v>
      </c>
      <c r="U25" s="37" t="s">
        <v>154</v>
      </c>
      <c r="V25" s="38" t="s">
        <v>0</v>
      </c>
      <c r="W25" s="37" t="s">
        <v>154</v>
      </c>
      <c r="X25" s="38" t="s">
        <v>0</v>
      </c>
      <c r="Y25" s="41" t="s">
        <v>154</v>
      </c>
      <c r="Z25" s="42" t="s">
        <v>0</v>
      </c>
    </row>
    <row r="26" spans="1:26" x14ac:dyDescent="0.3">
      <c r="A26" s="67" t="s">
        <v>21</v>
      </c>
      <c r="B26" s="62" t="s">
        <v>223</v>
      </c>
      <c r="C26" s="8">
        <v>2</v>
      </c>
      <c r="D26" s="5">
        <f>IF(C36=0,"- - -",C26/C36*100)</f>
        <v>1.6880486158001352E-2</v>
      </c>
      <c r="E26" s="4">
        <v>8</v>
      </c>
      <c r="F26" s="5">
        <f>IF(E36=0,"- - -",E26/E36*100)</f>
        <v>4.9410166141683649E-2</v>
      </c>
      <c r="G26" s="4">
        <v>11</v>
      </c>
      <c r="H26" s="5">
        <f>IF(G36=0,"- - -",G26/G36*100)</f>
        <v>4.8989044268281823E-2</v>
      </c>
      <c r="I26" s="4">
        <v>0</v>
      </c>
      <c r="J26" s="5">
        <f>IF(I36=0,"- - -",I26/I36*100)</f>
        <v>0</v>
      </c>
      <c r="K26" s="4">
        <v>1</v>
      </c>
      <c r="L26" s="5">
        <f>IF(K36=0,"- - -",K26/K36*100)</f>
        <v>1.5620118712902217E-2</v>
      </c>
      <c r="M26" s="4">
        <v>12</v>
      </c>
      <c r="N26" s="5">
        <f>IF(M36=0,"- - -",M26/M36*100)</f>
        <v>4.7698545194371569E-2</v>
      </c>
      <c r="O26" s="4">
        <v>14</v>
      </c>
      <c r="P26" s="5">
        <f>IF(O36=0,"- - -",O26/O36*100)</f>
        <v>9.9086984216858937E-2</v>
      </c>
      <c r="Q26" s="4">
        <v>0</v>
      </c>
      <c r="R26" s="5">
        <f>IF(Q36=0,"- - -",Q26/Q36*100)</f>
        <v>0</v>
      </c>
      <c r="S26" s="4">
        <v>6</v>
      </c>
      <c r="T26" s="5">
        <f>IF(S36=0,"- - -",S26/S36*100)</f>
        <v>4.8812235600390497E-2</v>
      </c>
      <c r="U26" s="4">
        <v>2</v>
      </c>
      <c r="V26" s="5">
        <f>IF(U36=0,"- - -",U26/U36*100)</f>
        <v>4.03469840629413E-2</v>
      </c>
      <c r="W26" s="4">
        <v>1</v>
      </c>
      <c r="X26" s="5">
        <f>IF(W36=0,"- - -",W26/W36*100)</f>
        <v>3.4614053305642094E-2</v>
      </c>
      <c r="Y26" s="26">
        <f>C26+E26+G26+I26+K26+M26+O26+Q26+S26+U26+W26</f>
        <v>57</v>
      </c>
      <c r="Z26" s="27">
        <f>IF(Y36=0,"- - -",Y26/Y36*100)</f>
        <v>4.5074253902481452E-2</v>
      </c>
    </row>
    <row r="27" spans="1:26" x14ac:dyDescent="0.3">
      <c r="A27" s="68" t="s">
        <v>22</v>
      </c>
      <c r="B27" s="62" t="s">
        <v>223</v>
      </c>
      <c r="C27" s="9">
        <v>312</v>
      </c>
      <c r="D27" s="3">
        <f>IF(C36=0,"- - -",C27/C36*100)</f>
        <v>2.6333558406482109</v>
      </c>
      <c r="E27" s="2">
        <v>485</v>
      </c>
      <c r="F27" s="3">
        <f>IF(E36=0,"- - -",E27/E36*100)</f>
        <v>2.9954913223395714</v>
      </c>
      <c r="G27" s="2">
        <v>539</v>
      </c>
      <c r="H27" s="3">
        <f>IF(G36=0,"- - -",G27/G36*100)</f>
        <v>2.4004631691458092</v>
      </c>
      <c r="I27" s="2">
        <v>183</v>
      </c>
      <c r="J27" s="3">
        <f>IF(I36=0,"- - -",I27/I36*100)</f>
        <v>2.1814280605554894</v>
      </c>
      <c r="K27" s="2">
        <v>105</v>
      </c>
      <c r="L27" s="3">
        <f>IF(K36=0,"- - -",K27/K36*100)</f>
        <v>1.6401124648547329</v>
      </c>
      <c r="M27" s="2">
        <v>664</v>
      </c>
      <c r="N27" s="3">
        <f>IF(M36=0,"- - -",M27/M36*100)</f>
        <v>2.639319500755227</v>
      </c>
      <c r="O27" s="2">
        <v>846</v>
      </c>
      <c r="P27" s="3">
        <f>IF(O36=0,"- - -",O27/O36*100)</f>
        <v>5.9876849033901909</v>
      </c>
      <c r="Q27" s="2">
        <v>55</v>
      </c>
      <c r="R27" s="3">
        <f>IF(Q36=0,"- - -",Q27/Q36*100)</f>
        <v>3.1446540880503147</v>
      </c>
      <c r="S27" s="2">
        <v>556</v>
      </c>
      <c r="T27" s="3">
        <f>IF(S36=0,"- - -",S27/S36*100)</f>
        <v>4.5232671656361862</v>
      </c>
      <c r="U27" s="2">
        <v>182</v>
      </c>
      <c r="V27" s="3">
        <f>IF(U36=0,"- - -",U27/U36*100)</f>
        <v>3.6715755497276579</v>
      </c>
      <c r="W27" s="2">
        <v>102</v>
      </c>
      <c r="X27" s="3">
        <f>IF(W36=0,"- - -",W27/W36*100)</f>
        <v>3.5306334371754935</v>
      </c>
      <c r="Y27" s="26">
        <f t="shared" ref="Y27:Y35" si="1">C27+E27+G27+I27+K27+M27+O27+Q27+S27+U27+W27</f>
        <v>4029</v>
      </c>
      <c r="Z27" s="29">
        <f>IF(Y36=0,"- - -",Y27/Y36*100)</f>
        <v>3.1860380521596099</v>
      </c>
    </row>
    <row r="28" spans="1:26" x14ac:dyDescent="0.3">
      <c r="A28" s="68" t="s">
        <v>23</v>
      </c>
      <c r="B28" s="62" t="s">
        <v>223</v>
      </c>
      <c r="C28" s="9">
        <v>2043</v>
      </c>
      <c r="D28" s="3">
        <f>IF(C36=0,"- - -",C28/C36*100)</f>
        <v>17.243416610398381</v>
      </c>
      <c r="E28" s="2">
        <v>2405</v>
      </c>
      <c r="F28" s="3">
        <f>IF(E36=0,"- - -",E28/E36*100)</f>
        <v>14.853931196343648</v>
      </c>
      <c r="G28" s="2">
        <v>3589</v>
      </c>
      <c r="H28" s="3">
        <f>IF(G36=0,"- - -",G28/G36*100)</f>
        <v>15.983789079896676</v>
      </c>
      <c r="I28" s="2">
        <v>1206</v>
      </c>
      <c r="J28" s="3">
        <f>IF(I36=0,"- - -",I28/I36*100)</f>
        <v>14.375968530218142</v>
      </c>
      <c r="K28" s="2">
        <v>703</v>
      </c>
      <c r="L28" s="3">
        <f>IF(K36=0,"- - -",K28/K36*100)</f>
        <v>10.98094345517026</v>
      </c>
      <c r="M28" s="2">
        <v>3558</v>
      </c>
      <c r="N28" s="3">
        <f>IF(M36=0,"- - -",M28/M36*100)</f>
        <v>14.142618650131173</v>
      </c>
      <c r="O28" s="2">
        <v>2985</v>
      </c>
      <c r="P28" s="3">
        <f>IF(O36=0,"- - -",O28/O36*100)</f>
        <v>21.12676056338028</v>
      </c>
      <c r="Q28" s="2">
        <v>207</v>
      </c>
      <c r="R28" s="3">
        <f>IF(Q36=0,"- - -",Q28/Q36*100)</f>
        <v>11.83533447684391</v>
      </c>
      <c r="S28" s="2">
        <v>2263</v>
      </c>
      <c r="T28" s="3">
        <f>IF(S36=0,"- - -",S28/S36*100)</f>
        <v>18.410348193947282</v>
      </c>
      <c r="U28" s="2">
        <v>886</v>
      </c>
      <c r="V28" s="3">
        <f>IF(U36=0,"- - -",U28/U36*100)</f>
        <v>17.873713939882993</v>
      </c>
      <c r="W28" s="2">
        <v>587</v>
      </c>
      <c r="X28" s="3">
        <f>IF(W36=0,"- - -",W28/W36*100)</f>
        <v>20.318449290411909</v>
      </c>
      <c r="Y28" s="26">
        <f t="shared" si="1"/>
        <v>20432</v>
      </c>
      <c r="Z28" s="29">
        <f>IF(Y36=0,"- - -",Y28/Y36*100)</f>
        <v>16.157143083078967</v>
      </c>
    </row>
    <row r="29" spans="1:26" x14ac:dyDescent="0.3">
      <c r="A29" s="68" t="s">
        <v>24</v>
      </c>
      <c r="B29" s="62" t="s">
        <v>223</v>
      </c>
      <c r="C29" s="9">
        <v>4988</v>
      </c>
      <c r="D29" s="3">
        <f>IF(C36=0,"- - -",C29/C36*100)</f>
        <v>42.099932478055365</v>
      </c>
      <c r="E29" s="2">
        <v>6257</v>
      </c>
      <c r="F29" s="3">
        <f>IF(E36=0,"- - -",E29/E36*100)</f>
        <v>38.644926193564331</v>
      </c>
      <c r="G29" s="2">
        <v>8580</v>
      </c>
      <c r="H29" s="3">
        <f>IF(G36=0,"- - -",G29/G36*100)</f>
        <v>38.211454529259818</v>
      </c>
      <c r="I29" s="2">
        <v>3365</v>
      </c>
      <c r="J29" s="3">
        <f>IF(I36=0,"- - -",I29/I36*100)</f>
        <v>40.112051496006671</v>
      </c>
      <c r="K29" s="2">
        <v>2470</v>
      </c>
      <c r="L29" s="3">
        <f>IF(K36=0,"- - -",K29/K36*100)</f>
        <v>38.58169322086848</v>
      </c>
      <c r="M29" s="2">
        <v>7415</v>
      </c>
      <c r="N29" s="3">
        <f>IF(M36=0,"- - -",M29/M36*100)</f>
        <v>29.473726051355431</v>
      </c>
      <c r="O29" s="2">
        <v>4749</v>
      </c>
      <c r="P29" s="3">
        <f>IF(O36=0,"- - -",O29/O36*100)</f>
        <v>33.611720574704506</v>
      </c>
      <c r="Q29" s="2">
        <v>595</v>
      </c>
      <c r="R29" s="3">
        <f>IF(Q36=0,"- - -",Q29/Q36*100)</f>
        <v>34.01943967981704</v>
      </c>
      <c r="S29" s="2">
        <v>4311</v>
      </c>
      <c r="T29" s="3">
        <f>IF(S36=0,"- - -",S29/S36*100)</f>
        <v>35.071591278880568</v>
      </c>
      <c r="U29" s="2">
        <v>1798</v>
      </c>
      <c r="V29" s="3">
        <f>IF(U36=0,"- - -",U29/U36*100)</f>
        <v>36.271938672584227</v>
      </c>
      <c r="W29" s="2">
        <v>1093</v>
      </c>
      <c r="X29" s="3">
        <f>IF(W36=0,"- - -",W29/W36*100)</f>
        <v>37.833160263066809</v>
      </c>
      <c r="Y29" s="26">
        <f t="shared" si="1"/>
        <v>45621</v>
      </c>
      <c r="Z29" s="29">
        <f>IF(Y36=0,"- - -",Y29/Y36*100)</f>
        <v>36.076009426054497</v>
      </c>
    </row>
    <row r="30" spans="1:26" x14ac:dyDescent="0.3">
      <c r="A30" s="68" t="s">
        <v>25</v>
      </c>
      <c r="B30" s="62" t="s">
        <v>223</v>
      </c>
      <c r="C30" s="9">
        <v>3360</v>
      </c>
      <c r="D30" s="3">
        <f>IF(C36=0,"- - -",C30/C36*100)</f>
        <v>28.359216745442268</v>
      </c>
      <c r="E30" s="2">
        <v>5139</v>
      </c>
      <c r="F30" s="3">
        <f>IF(E36=0,"- - -",E30/E36*100)</f>
        <v>31.739855475264033</v>
      </c>
      <c r="G30" s="2">
        <v>6935</v>
      </c>
      <c r="H30" s="3">
        <f>IF(G36=0,"- - -",G30/G36*100)</f>
        <v>30.885365636412221</v>
      </c>
      <c r="I30" s="2">
        <v>2719</v>
      </c>
      <c r="J30" s="3">
        <f>IF(I36=0,"- - -",I30/I36*100)</f>
        <v>32.411491238526644</v>
      </c>
      <c r="K30" s="2">
        <v>2232</v>
      </c>
      <c r="L30" s="3">
        <f>IF(K36=0,"- - -",K30/K36*100)</f>
        <v>34.864104967197754</v>
      </c>
      <c r="M30" s="2">
        <v>8322</v>
      </c>
      <c r="N30" s="3">
        <f>IF(M36=0,"- - -",M30/M36*100)</f>
        <v>33.078941092296688</v>
      </c>
      <c r="O30" s="2">
        <v>3603</v>
      </c>
      <c r="P30" s="3">
        <f>IF(O36=0,"- - -",O30/O36*100)</f>
        <v>25.500743152381627</v>
      </c>
      <c r="Q30" s="2">
        <v>584</v>
      </c>
      <c r="R30" s="3">
        <f>IF(Q36=0,"- - -",Q30/Q36*100)</f>
        <v>33.390508862206971</v>
      </c>
      <c r="S30" s="2">
        <v>3395</v>
      </c>
      <c r="T30" s="3">
        <f>IF(S36=0,"- - -",S30/S36*100)</f>
        <v>27.619589977220954</v>
      </c>
      <c r="U30" s="2">
        <v>1425</v>
      </c>
      <c r="V30" s="3">
        <f>IF(U36=0,"- - -",U30/U36*100)</f>
        <v>28.747226144845673</v>
      </c>
      <c r="W30" s="2">
        <v>762</v>
      </c>
      <c r="X30" s="3">
        <f>IF(W36=0,"- - -",W30/W36*100)</f>
        <v>26.375908618899274</v>
      </c>
      <c r="Y30" s="26">
        <f t="shared" si="1"/>
        <v>38476</v>
      </c>
      <c r="Z30" s="29">
        <f>IF(Y36=0,"- - -",Y30/Y36*100)</f>
        <v>30.425912160559239</v>
      </c>
    </row>
    <row r="31" spans="1:26" x14ac:dyDescent="0.3">
      <c r="A31" s="68" t="s">
        <v>26</v>
      </c>
      <c r="B31" s="62" t="s">
        <v>223</v>
      </c>
      <c r="C31" s="9">
        <v>965</v>
      </c>
      <c r="D31" s="3">
        <f>IF(C36=0,"- - -",C31/C36*100)</f>
        <v>8.144834571235652</v>
      </c>
      <c r="E31" s="2">
        <v>1641</v>
      </c>
      <c r="F31" s="3">
        <f>IF(E36=0,"- - -",E31/E36*100)</f>
        <v>10.135260329812859</v>
      </c>
      <c r="G31" s="2">
        <v>2404</v>
      </c>
      <c r="H31" s="3">
        <f>IF(G36=0,"- - -",G31/G36*100)</f>
        <v>10.706332947359046</v>
      </c>
      <c r="I31" s="2">
        <v>778</v>
      </c>
      <c r="J31" s="3">
        <f>IF(I36=0,"- - -",I31/I36*100)</f>
        <v>9.2740493503397303</v>
      </c>
      <c r="K31" s="2">
        <v>765</v>
      </c>
      <c r="L31" s="3">
        <f>IF(K36=0,"- - -",K31/K36*100)</f>
        <v>11.949390815370196</v>
      </c>
      <c r="M31" s="2">
        <v>4178</v>
      </c>
      <c r="N31" s="3">
        <f>IF(M36=0,"- - -",M31/M36*100)</f>
        <v>16.607043485173705</v>
      </c>
      <c r="O31" s="2">
        <v>1635</v>
      </c>
      <c r="P31" s="3">
        <f>IF(O36=0,"- - -",O31/O36*100)</f>
        <v>11.571944228183169</v>
      </c>
      <c r="Q31" s="2">
        <v>258</v>
      </c>
      <c r="R31" s="3">
        <f>IF(Q36=0,"- - -",Q31/Q36*100)</f>
        <v>14.751286449399656</v>
      </c>
      <c r="S31" s="2">
        <v>1478</v>
      </c>
      <c r="T31" s="3">
        <f>IF(S36=0,"- - -",S31/S36*100)</f>
        <v>12.024080702896192</v>
      </c>
      <c r="U31" s="2">
        <v>552</v>
      </c>
      <c r="V31" s="3">
        <f>IF(U36=0,"- - -",U31/U36*100)</f>
        <v>11.135767601371798</v>
      </c>
      <c r="W31" s="2">
        <v>298</v>
      </c>
      <c r="X31" s="3">
        <f>IF(W36=0,"- - -",W31/W36*100)</f>
        <v>10.314987885081344</v>
      </c>
      <c r="Y31" s="26">
        <f t="shared" si="1"/>
        <v>14952</v>
      </c>
      <c r="Z31" s="29">
        <f>IF(Y36=0,"- - -",Y31/Y36*100)</f>
        <v>11.823688497366716</v>
      </c>
    </row>
    <row r="32" spans="1:26" x14ac:dyDescent="0.3">
      <c r="A32" s="68" t="s">
        <v>27</v>
      </c>
      <c r="B32" s="62" t="s">
        <v>223</v>
      </c>
      <c r="C32" s="9">
        <v>172</v>
      </c>
      <c r="D32" s="3">
        <f>IF(C36=0,"- - -",C32/C36*100)</f>
        <v>1.4517218095881161</v>
      </c>
      <c r="E32" s="2">
        <v>246</v>
      </c>
      <c r="F32" s="3">
        <f>IF(E36=0,"- - -",E32/E36*100)</f>
        <v>1.5193626088567722</v>
      </c>
      <c r="G32" s="2">
        <v>385</v>
      </c>
      <c r="H32" s="3">
        <f>IF(G36=0,"- - -",G32/G36*100)</f>
        <v>1.714616549389864</v>
      </c>
      <c r="I32" s="2">
        <v>133</v>
      </c>
      <c r="J32" s="3">
        <f>IF(I36=0,"- - -",I32/I36*100)</f>
        <v>1.585409464775301</v>
      </c>
      <c r="K32" s="2">
        <v>119</v>
      </c>
      <c r="L32" s="3">
        <f>IF(K36=0,"- - -",K32/K36*100)</f>
        <v>1.8587941268353638</v>
      </c>
      <c r="M32" s="2">
        <v>956</v>
      </c>
      <c r="N32" s="3">
        <f>IF(M36=0,"- - -",M32/M36*100)</f>
        <v>3.7999841004849348</v>
      </c>
      <c r="O32" s="2">
        <v>288</v>
      </c>
      <c r="P32" s="3">
        <f>IF(O36=0,"- - -",O32/O36*100)</f>
        <v>2.0383608181753838</v>
      </c>
      <c r="Q32" s="2">
        <v>47</v>
      </c>
      <c r="R32" s="3">
        <f>IF(Q36=0,"- - -",Q32/Q36*100)</f>
        <v>2.687249857061178</v>
      </c>
      <c r="S32" s="2">
        <v>272</v>
      </c>
      <c r="T32" s="3">
        <f>IF(S36=0,"- - -",S32/S36*100)</f>
        <v>2.2128213472177025</v>
      </c>
      <c r="U32" s="2">
        <v>107</v>
      </c>
      <c r="V32" s="3">
        <f>IF(U36=0,"- - -",U32/U36*100)</f>
        <v>2.1585636473673593</v>
      </c>
      <c r="W32" s="2">
        <v>45</v>
      </c>
      <c r="X32" s="3">
        <f>IF(W36=0,"- - -",W32/W36*100)</f>
        <v>1.557632398753894</v>
      </c>
      <c r="Y32" s="26">
        <f t="shared" si="1"/>
        <v>2770</v>
      </c>
      <c r="Z32" s="29">
        <f>IF(Y36=0,"- - -",Y32/Y36*100)</f>
        <v>2.1904505843837478</v>
      </c>
    </row>
    <row r="33" spans="1:30" x14ac:dyDescent="0.3">
      <c r="A33" s="68" t="s">
        <v>28</v>
      </c>
      <c r="B33" s="62" t="s">
        <v>223</v>
      </c>
      <c r="C33" s="9">
        <v>6</v>
      </c>
      <c r="D33" s="3">
        <f>IF(C36=0,"- - -",C33/C36*100)</f>
        <v>5.0641458474004052E-2</v>
      </c>
      <c r="E33" s="2">
        <v>10</v>
      </c>
      <c r="F33" s="3">
        <f>IF(E36=0,"- - -",E33/E36*100)</f>
        <v>6.176270767710456E-2</v>
      </c>
      <c r="G33" s="2">
        <v>11</v>
      </c>
      <c r="H33" s="3">
        <f>IF(G36=0,"- - -",G33/G36*100)</f>
        <v>4.8989044268281823E-2</v>
      </c>
      <c r="I33" s="2">
        <v>4</v>
      </c>
      <c r="J33" s="3">
        <f>IF(I36=0,"- - -",I33/I36*100)</f>
        <v>4.7681487662415062E-2</v>
      </c>
      <c r="K33" s="2">
        <v>7</v>
      </c>
      <c r="L33" s="3">
        <f>IF(K36=0,"- - -",K33/K36*100)</f>
        <v>0.10934083099031554</v>
      </c>
      <c r="M33" s="2">
        <v>49</v>
      </c>
      <c r="N33" s="3">
        <f>IF(M36=0,"- - -",M33/M36*100)</f>
        <v>0.19476905954368393</v>
      </c>
      <c r="O33" s="2">
        <v>9</v>
      </c>
      <c r="P33" s="3">
        <f>IF(O36=0,"- - -",O33/O36*100)</f>
        <v>6.3698775567980745E-2</v>
      </c>
      <c r="Q33" s="2">
        <v>3</v>
      </c>
      <c r="R33" s="3">
        <f>IF(Q36=0,"- - -",Q33/Q36*100)</f>
        <v>0.17152658662092624</v>
      </c>
      <c r="S33" s="2">
        <v>11</v>
      </c>
      <c r="T33" s="3">
        <f>IF(S36=0,"- - -",S33/S36*100)</f>
        <v>8.9489098600715911E-2</v>
      </c>
      <c r="U33" s="2">
        <v>5</v>
      </c>
      <c r="V33" s="3">
        <f>IF(U36=0,"- - -",U33/U36*100)</f>
        <v>0.10086746015735323</v>
      </c>
      <c r="W33" s="2">
        <v>1</v>
      </c>
      <c r="X33" s="3">
        <f>IF(W36=0,"- - -",W33/W36*100)</f>
        <v>3.4614053305642094E-2</v>
      </c>
      <c r="Y33" s="26">
        <f t="shared" si="1"/>
        <v>116</v>
      </c>
      <c r="Z33" s="29">
        <f>IF(Y36=0,"- - -",Y33/Y36*100)</f>
        <v>9.1730060573471037E-2</v>
      </c>
    </row>
    <row r="34" spans="1:30" x14ac:dyDescent="0.3">
      <c r="A34" s="68" t="s">
        <v>29</v>
      </c>
      <c r="B34" s="62" t="s">
        <v>223</v>
      </c>
      <c r="C34" s="9">
        <v>0</v>
      </c>
      <c r="D34" s="3">
        <f>IF(C36=0,"- - -",C34/C36*100)</f>
        <v>0</v>
      </c>
      <c r="E34" s="2">
        <v>0</v>
      </c>
      <c r="F34" s="3">
        <f>IF(E36=0,"- - -",E34/E36*100)</f>
        <v>0</v>
      </c>
      <c r="G34" s="2">
        <v>0</v>
      </c>
      <c r="H34" s="3">
        <f>IF(G36=0,"- - -",G34/G36*100)</f>
        <v>0</v>
      </c>
      <c r="I34" s="2">
        <v>1</v>
      </c>
      <c r="J34" s="3">
        <f>IF(I36=0,"- - -",I34/I36*100)</f>
        <v>1.1920371915603765E-2</v>
      </c>
      <c r="K34" s="2">
        <v>0</v>
      </c>
      <c r="L34" s="3">
        <f>IF(K36=0,"- - -",K34/K36*100)</f>
        <v>0</v>
      </c>
      <c r="M34" s="2">
        <v>4</v>
      </c>
      <c r="N34" s="3">
        <f>IF(M36=0,"- - -",M34/M36*100)</f>
        <v>1.5899515064790523E-2</v>
      </c>
      <c r="O34" s="2">
        <v>0</v>
      </c>
      <c r="P34" s="3">
        <f>IF(O36=0,"- - -",O34/O36*100)</f>
        <v>0</v>
      </c>
      <c r="Q34" s="2">
        <v>0</v>
      </c>
      <c r="R34" s="3">
        <f>IF(Q36=0,"- - -",Q34/Q36*100)</f>
        <v>0</v>
      </c>
      <c r="S34" s="2">
        <v>0</v>
      </c>
      <c r="T34" s="3">
        <f>IF(S36=0,"- - -",S34/S36*100)</f>
        <v>0</v>
      </c>
      <c r="U34" s="2">
        <v>0</v>
      </c>
      <c r="V34" s="3">
        <f>IF(U36=0,"- - -",U34/U36*100)</f>
        <v>0</v>
      </c>
      <c r="W34" s="2">
        <v>0</v>
      </c>
      <c r="X34" s="3">
        <f>IF(W36=0,"- - -",W34/W36*100)</f>
        <v>0</v>
      </c>
      <c r="Y34" s="26">
        <f t="shared" si="1"/>
        <v>5</v>
      </c>
      <c r="Z34" s="29">
        <f>IF(Y36=0,"- - -",Y34/Y36*100)</f>
        <v>3.9538819212703033E-3</v>
      </c>
    </row>
    <row r="35" spans="1:30" ht="15" thickBot="1" x14ac:dyDescent="0.35">
      <c r="A35" s="68" t="s">
        <v>30</v>
      </c>
      <c r="B35" s="62" t="s">
        <v>223</v>
      </c>
      <c r="C35" s="9">
        <v>0</v>
      </c>
      <c r="D35" s="3">
        <f>IF(C36=0,"- - -",C35/C36*100)</f>
        <v>0</v>
      </c>
      <c r="E35" s="2">
        <v>0</v>
      </c>
      <c r="F35" s="3">
        <f>IF(E36=0,"- - -",E35/E36*100)</f>
        <v>0</v>
      </c>
      <c r="G35" s="2">
        <v>0</v>
      </c>
      <c r="H35" s="3">
        <f>IF(G36=0,"- - -",G35/G36*100)</f>
        <v>0</v>
      </c>
      <c r="I35" s="2">
        <v>0</v>
      </c>
      <c r="J35" s="3">
        <f>IF(I36=0,"- - -",I35/I36*100)</f>
        <v>0</v>
      </c>
      <c r="K35" s="2">
        <v>0</v>
      </c>
      <c r="L35" s="3">
        <f>IF(K36=0,"- - -",K35/K36*100)</f>
        <v>0</v>
      </c>
      <c r="M35" s="2">
        <v>0</v>
      </c>
      <c r="N35" s="3">
        <f>IF(M36=0,"- - -",M35/M36*100)</f>
        <v>0</v>
      </c>
      <c r="O35" s="2">
        <v>0</v>
      </c>
      <c r="P35" s="3">
        <f>IF(O36=0,"- - -",O35/O36*100)</f>
        <v>0</v>
      </c>
      <c r="Q35" s="2">
        <v>0</v>
      </c>
      <c r="R35" s="3">
        <f>IF(Q36=0,"- - -",Q35/Q36*100)</f>
        <v>0</v>
      </c>
      <c r="S35" s="2">
        <v>0</v>
      </c>
      <c r="T35" s="3">
        <f>IF(S36=0,"- - -",S35/S36*100)</f>
        <v>0</v>
      </c>
      <c r="U35" s="2">
        <v>0</v>
      </c>
      <c r="V35" s="3">
        <f>IF(U36=0,"- - -",U35/U36*100)</f>
        <v>0</v>
      </c>
      <c r="W35" s="2">
        <v>0</v>
      </c>
      <c r="X35" s="3">
        <f>IF(W36=0,"- - -",W35/W36*100)</f>
        <v>0</v>
      </c>
      <c r="Y35" s="26">
        <f t="shared" si="1"/>
        <v>0</v>
      </c>
      <c r="Z35" s="29">
        <f>IF(Y36=0,"- - -",Y35/Y36*100)</f>
        <v>0</v>
      </c>
    </row>
    <row r="36" spans="1:30" x14ac:dyDescent="0.3">
      <c r="A36" s="161" t="s">
        <v>153</v>
      </c>
      <c r="B36" s="162"/>
      <c r="C36" s="14">
        <f>SUM(C26:C35)</f>
        <v>11848</v>
      </c>
      <c r="D36" s="15">
        <f>IF(C36=0,"- - -",C36/C36*100)</f>
        <v>100</v>
      </c>
      <c r="E36" s="16">
        <f>SUM(E26:E35)</f>
        <v>16191</v>
      </c>
      <c r="F36" s="15">
        <f>IF(E36=0,"- - -",E36/E36*100)</f>
        <v>100</v>
      </c>
      <c r="G36" s="16">
        <f>SUM(G26:G35)</f>
        <v>22454</v>
      </c>
      <c r="H36" s="15">
        <f>IF(G36=0,"- - -",G36/G36*100)</f>
        <v>100</v>
      </c>
      <c r="I36" s="16">
        <f>SUM(I26:I35)</f>
        <v>8389</v>
      </c>
      <c r="J36" s="15">
        <f>IF(I36=0,"- - -",I36/I36*100)</f>
        <v>100</v>
      </c>
      <c r="K36" s="16">
        <f>SUM(K26:K35)</f>
        <v>6402</v>
      </c>
      <c r="L36" s="15">
        <f>IF(K36=0,"- - -",K36/K36*100)</f>
        <v>100</v>
      </c>
      <c r="M36" s="16">
        <f>SUM(M26:M35)</f>
        <v>25158</v>
      </c>
      <c r="N36" s="15">
        <f>IF(M36=0,"- - -",M36/M36*100)</f>
        <v>100</v>
      </c>
      <c r="O36" s="16">
        <f>SUM(O26:O35)</f>
        <v>14129</v>
      </c>
      <c r="P36" s="15">
        <f>IF(O36=0,"- - -",O36/O36*100)</f>
        <v>100</v>
      </c>
      <c r="Q36" s="16">
        <f>SUM(Q26:Q35)</f>
        <v>1749</v>
      </c>
      <c r="R36" s="15">
        <f>IF(Q36=0,"- - -",Q36/Q36*100)</f>
        <v>100</v>
      </c>
      <c r="S36" s="16">
        <f>SUM(S26:S35)</f>
        <v>12292</v>
      </c>
      <c r="T36" s="15">
        <f>IF(S36=0,"- - -",S36/S36*100)</f>
        <v>100</v>
      </c>
      <c r="U36" s="16">
        <f>SUM(U26:U35)</f>
        <v>4957</v>
      </c>
      <c r="V36" s="15">
        <f>IF(U36=0,"- - -",U36/U36*100)</f>
        <v>100</v>
      </c>
      <c r="W36" s="16">
        <f>SUM(W26:W35)</f>
        <v>2889</v>
      </c>
      <c r="X36" s="15">
        <f>IF(W36=0,"- - -",W36/W36*100)</f>
        <v>100</v>
      </c>
      <c r="Y36" s="22">
        <f>SUM(Y26:Y35)</f>
        <v>126458</v>
      </c>
      <c r="Z36" s="23">
        <f>IF(Y36=0,"- - -",Y36/Y36*100)</f>
        <v>100</v>
      </c>
    </row>
    <row r="37" spans="1:30" ht="15" thickBot="1" x14ac:dyDescent="0.35">
      <c r="A37" s="163" t="s">
        <v>380</v>
      </c>
      <c r="B37" s="164"/>
      <c r="C37" s="18">
        <f>IF($Y36=0,"- - -",C36/$Y36*100)</f>
        <v>9.3691186006421106</v>
      </c>
      <c r="D37" s="19"/>
      <c r="E37" s="20">
        <f>IF($Y36=0,"- - -",E36/$Y36*100)</f>
        <v>12.803460437457495</v>
      </c>
      <c r="F37" s="19"/>
      <c r="G37" s="20">
        <f>IF($Y36=0,"- - -",G36/$Y36*100)</f>
        <v>17.756092932040676</v>
      </c>
      <c r="H37" s="19"/>
      <c r="I37" s="20">
        <f>IF($Y36=0,"- - -",I36/$Y36*100)</f>
        <v>6.6338230875073148</v>
      </c>
      <c r="J37" s="19"/>
      <c r="K37" s="20">
        <f>IF($Y36=0,"- - -",K36/$Y36*100)</f>
        <v>5.0625504119944962</v>
      </c>
      <c r="L37" s="19"/>
      <c r="M37" s="20">
        <f>IF($Y36=0,"- - -",M36/$Y36*100)</f>
        <v>19.894352275063657</v>
      </c>
      <c r="N37" s="19"/>
      <c r="O37" s="20">
        <f>IF($Y36=0,"- - -",O36/$Y36*100)</f>
        <v>11.172879533125622</v>
      </c>
      <c r="P37" s="19"/>
      <c r="Q37" s="20">
        <f>IF($Y36=0,"- - -",Q36/$Y36*100)</f>
        <v>1.3830678960603522</v>
      </c>
      <c r="R37" s="19"/>
      <c r="S37" s="20">
        <f>IF($Y36=0,"- - -",S36/$Y36*100)</f>
        <v>9.7202233152509123</v>
      </c>
      <c r="T37" s="19"/>
      <c r="U37" s="20">
        <f>IF($Y36=0,"- - -",U36/$Y36*100)</f>
        <v>3.9198785367473787</v>
      </c>
      <c r="V37" s="19"/>
      <c r="W37" s="20">
        <f>IF($Y36=0,"- - -",W36/$Y36*100)</f>
        <v>2.2845529741099813</v>
      </c>
      <c r="X37" s="19"/>
      <c r="Y37" s="24">
        <f>IF($Y36=0,"- - -",Y36/$Y36*100)</f>
        <v>100</v>
      </c>
      <c r="Z37" s="25"/>
    </row>
    <row r="38" spans="1:30" x14ac:dyDescent="0.3">
      <c r="A38" s="155" t="s">
        <v>547</v>
      </c>
      <c r="B38" s="177"/>
      <c r="C38" s="177"/>
      <c r="D38" s="177"/>
      <c r="E38" s="120"/>
    </row>
    <row r="40" spans="1:30" x14ac:dyDescent="0.3">
      <c r="A40" s="1" t="s">
        <v>210</v>
      </c>
      <c r="J40" s="48"/>
      <c r="L40" s="48"/>
    </row>
    <row r="41" spans="1:30" ht="15" thickBot="1" x14ac:dyDescent="0.35"/>
    <row r="42" spans="1:30" ht="14.4" customHeight="1" x14ac:dyDescent="0.3">
      <c r="A42" s="157" t="s">
        <v>208</v>
      </c>
      <c r="B42" s="158"/>
      <c r="C42" s="32" t="s">
        <v>562</v>
      </c>
      <c r="D42" s="33"/>
      <c r="E42" s="33" t="s">
        <v>411</v>
      </c>
      <c r="F42" s="33"/>
      <c r="G42" s="33" t="s">
        <v>412</v>
      </c>
      <c r="H42" s="33"/>
      <c r="I42" s="33" t="s">
        <v>413</v>
      </c>
      <c r="J42" s="33"/>
      <c r="K42" s="33" t="s">
        <v>414</v>
      </c>
      <c r="L42" s="33"/>
      <c r="M42" s="33" t="s">
        <v>415</v>
      </c>
      <c r="N42" s="33"/>
      <c r="O42" s="33" t="s">
        <v>416</v>
      </c>
      <c r="P42" s="33"/>
      <c r="Q42" s="33" t="s">
        <v>417</v>
      </c>
      <c r="R42" s="33"/>
      <c r="S42" s="33" t="s">
        <v>418</v>
      </c>
      <c r="T42" s="33"/>
      <c r="U42" s="33" t="s">
        <v>419</v>
      </c>
      <c r="V42" s="33"/>
      <c r="W42" s="33" t="s">
        <v>420</v>
      </c>
      <c r="X42" s="33"/>
      <c r="Y42" s="33" t="s">
        <v>421</v>
      </c>
      <c r="Z42" s="33"/>
      <c r="AA42" s="33" t="s">
        <v>422</v>
      </c>
      <c r="AB42" s="34"/>
      <c r="AC42" s="35" t="s">
        <v>153</v>
      </c>
      <c r="AD42" s="36"/>
    </row>
    <row r="43" spans="1:30" ht="15" thickBot="1" x14ac:dyDescent="0.35">
      <c r="A43" s="159"/>
      <c r="B43" s="160"/>
      <c r="C43" s="37" t="s">
        <v>154</v>
      </c>
      <c r="D43" s="38" t="s">
        <v>0</v>
      </c>
      <c r="E43" s="39" t="s">
        <v>154</v>
      </c>
      <c r="F43" s="38" t="s">
        <v>0</v>
      </c>
      <c r="G43" s="39" t="s">
        <v>154</v>
      </c>
      <c r="H43" s="38" t="s">
        <v>0</v>
      </c>
      <c r="I43" s="37" t="s">
        <v>154</v>
      </c>
      <c r="J43" s="38" t="s">
        <v>0</v>
      </c>
      <c r="K43" s="37" t="s">
        <v>154</v>
      </c>
      <c r="L43" s="38" t="s">
        <v>0</v>
      </c>
      <c r="M43" s="37" t="s">
        <v>154</v>
      </c>
      <c r="N43" s="38" t="s">
        <v>0</v>
      </c>
      <c r="O43" s="37" t="s">
        <v>154</v>
      </c>
      <c r="P43" s="38" t="s">
        <v>0</v>
      </c>
      <c r="Q43" s="37" t="s">
        <v>154</v>
      </c>
      <c r="R43" s="38" t="s">
        <v>0</v>
      </c>
      <c r="S43" s="37" t="s">
        <v>154</v>
      </c>
      <c r="T43" s="38" t="s">
        <v>0</v>
      </c>
      <c r="U43" s="37" t="s">
        <v>154</v>
      </c>
      <c r="V43" s="38" t="s">
        <v>0</v>
      </c>
      <c r="W43" s="37" t="s">
        <v>154</v>
      </c>
      <c r="X43" s="38" t="s">
        <v>0</v>
      </c>
      <c r="Y43" s="37" t="s">
        <v>154</v>
      </c>
      <c r="Z43" s="38" t="s">
        <v>0</v>
      </c>
      <c r="AA43" s="37" t="s">
        <v>154</v>
      </c>
      <c r="AB43" s="38" t="s">
        <v>0</v>
      </c>
      <c r="AC43" s="41" t="s">
        <v>154</v>
      </c>
      <c r="AD43" s="42" t="s">
        <v>0</v>
      </c>
    </row>
    <row r="44" spans="1:30" x14ac:dyDescent="0.3">
      <c r="A44" s="67" t="s">
        <v>21</v>
      </c>
      <c r="B44" s="62" t="s">
        <v>223</v>
      </c>
      <c r="C44" s="8">
        <v>7</v>
      </c>
      <c r="D44" s="5">
        <f>IF(C54=0,"- - -",C44/C54*100)</f>
        <v>0.16237531895151935</v>
      </c>
      <c r="E44" s="4">
        <v>35</v>
      </c>
      <c r="F44" s="5">
        <f>IF(E54=0,"- - -",E44/E54*100)</f>
        <v>3.3451209022268946E-2</v>
      </c>
      <c r="G44" s="4">
        <v>0</v>
      </c>
      <c r="H44" s="5">
        <f>IF(G54=0,"- - -",G44/G54*100)</f>
        <v>0</v>
      </c>
      <c r="I44" s="4">
        <v>1</v>
      </c>
      <c r="J44" s="5">
        <f>IF(I54=0,"- - -",I44/I54*100)</f>
        <v>7.0028011204481794E-2</v>
      </c>
      <c r="K44" s="4">
        <v>0</v>
      </c>
      <c r="L44" s="5">
        <f>IF(K54=0,"- - -",K44/K54*100)</f>
        <v>0</v>
      </c>
      <c r="M44" s="4">
        <v>0</v>
      </c>
      <c r="N44" s="5">
        <f>IF(M54=0,"- - -",M44/M54*100)</f>
        <v>0</v>
      </c>
      <c r="O44" s="4">
        <v>0</v>
      </c>
      <c r="P44" s="5">
        <f>IF(O54=0,"- - -",O44/O54*100)</f>
        <v>0</v>
      </c>
      <c r="Q44" s="4">
        <v>8</v>
      </c>
      <c r="R44" s="5">
        <f>IF(Q54=0,"- - -",Q44/Q54*100)</f>
        <v>0.21058173203474598</v>
      </c>
      <c r="S44" s="4">
        <v>3</v>
      </c>
      <c r="T44" s="5">
        <f>IF(S54=0,"- - -",S44/S54*100)</f>
        <v>0.16483516483516483</v>
      </c>
      <c r="U44" s="4">
        <v>1</v>
      </c>
      <c r="V44" s="5">
        <f>IF(U54=0,"- - -",U44/U54*100)</f>
        <v>1.6488046166529269E-2</v>
      </c>
      <c r="W44" s="4">
        <v>0</v>
      </c>
      <c r="X44" s="5">
        <f>IF(W54=0,"- - -",W44/W54*100)</f>
        <v>0</v>
      </c>
      <c r="Y44" s="4">
        <v>2</v>
      </c>
      <c r="Z44" s="5">
        <f>IF(Y54=0,"- - -",Y44/Y54*100)</f>
        <v>0.10193679918450561</v>
      </c>
      <c r="AA44" s="4">
        <v>0</v>
      </c>
      <c r="AB44" s="5">
        <f>IF(AA54=0,"- - -",AA44/AA54*100)</f>
        <v>0</v>
      </c>
      <c r="AC44" s="26">
        <f>C44+E44+G44+I44+K44+M44+O44+Q44+S44+U44+W44+Y44+AA44</f>
        <v>57</v>
      </c>
      <c r="AD44" s="27">
        <f>IF(AC54=0,"- - -",AC44/AC54*100)</f>
        <v>4.5074253902481452E-2</v>
      </c>
    </row>
    <row r="45" spans="1:30" x14ac:dyDescent="0.3">
      <c r="A45" s="68" t="s">
        <v>22</v>
      </c>
      <c r="B45" s="62" t="s">
        <v>223</v>
      </c>
      <c r="C45" s="9">
        <v>247</v>
      </c>
      <c r="D45" s="3">
        <f>IF(C54=0,"- - -",C45/C54*100)</f>
        <v>5.7295291115750411</v>
      </c>
      <c r="E45" s="2">
        <v>3111</v>
      </c>
      <c r="F45" s="3">
        <f>IF(E54=0,"- - -",E45/E54*100)</f>
        <v>2.9733346076651057</v>
      </c>
      <c r="G45" s="2">
        <v>3</v>
      </c>
      <c r="H45" s="3">
        <f>IF(G54=0,"- - -",G45/G54*100)</f>
        <v>1.5</v>
      </c>
      <c r="I45" s="2">
        <v>28</v>
      </c>
      <c r="J45" s="3">
        <f>IF(I54=0,"- - -",I45/I54*100)</f>
        <v>1.9607843137254901</v>
      </c>
      <c r="K45" s="2">
        <v>0</v>
      </c>
      <c r="L45" s="3">
        <f>IF(K54=0,"- - -",K45/K54*100)</f>
        <v>0</v>
      </c>
      <c r="M45" s="2">
        <v>0</v>
      </c>
      <c r="N45" s="3">
        <f>IF(M54=0,"- - -",M45/M54*100)</f>
        <v>0</v>
      </c>
      <c r="O45" s="2">
        <v>23</v>
      </c>
      <c r="P45" s="3">
        <f>IF(O54=0,"- - -",O45/O54*100)</f>
        <v>1.777434312210201</v>
      </c>
      <c r="Q45" s="2">
        <v>210</v>
      </c>
      <c r="R45" s="3">
        <f>IF(Q54=0,"- - -",Q45/Q54*100)</f>
        <v>5.5277704659120825</v>
      </c>
      <c r="S45" s="2">
        <v>162</v>
      </c>
      <c r="T45" s="3">
        <f>IF(S54=0,"- - -",S45/S54*100)</f>
        <v>8.9010989010989015</v>
      </c>
      <c r="U45" s="2">
        <v>164</v>
      </c>
      <c r="V45" s="3">
        <f>IF(U54=0,"- - -",U45/U54*100)</f>
        <v>2.7040395713107999</v>
      </c>
      <c r="W45" s="2">
        <v>27</v>
      </c>
      <c r="X45" s="3">
        <f>IF(W54=0,"- - -",W45/W54*100)</f>
        <v>3.5294117647058822</v>
      </c>
      <c r="Y45" s="2">
        <v>53</v>
      </c>
      <c r="Z45" s="3">
        <f>IF(Y54=0,"- - -",Y45/Y54*100)</f>
        <v>2.7013251783893986</v>
      </c>
      <c r="AA45" s="2">
        <v>1</v>
      </c>
      <c r="AB45" s="3">
        <f>IF(AA54=0,"- - -",AA45/AA54*100)</f>
        <v>3.5714285714285712</v>
      </c>
      <c r="AC45" s="26">
        <f t="shared" ref="AC45:AC53" si="2">C45+E45+G45+I45+K45+M45+O45+Q45+S45+U45+W45+Y45+AA45</f>
        <v>4029</v>
      </c>
      <c r="AD45" s="29">
        <f>IF(AC54=0,"- - -",AC45/AC54*100)</f>
        <v>3.1860380521596099</v>
      </c>
    </row>
    <row r="46" spans="1:30" x14ac:dyDescent="0.3">
      <c r="A46" s="68" t="s">
        <v>23</v>
      </c>
      <c r="B46" s="62" t="s">
        <v>223</v>
      </c>
      <c r="C46" s="9">
        <v>895</v>
      </c>
      <c r="D46" s="3">
        <f>IF(C54=0,"- - -",C46/C54*100)</f>
        <v>20.760844351658548</v>
      </c>
      <c r="E46" s="2">
        <v>16317</v>
      </c>
      <c r="F46" s="3">
        <f>IF(E54=0,"- - -",E46/E54*100)</f>
        <v>15.594953646181784</v>
      </c>
      <c r="G46" s="2">
        <v>21</v>
      </c>
      <c r="H46" s="3">
        <f>IF(G54=0,"- - -",G46/G54*100)</f>
        <v>10.5</v>
      </c>
      <c r="I46" s="2">
        <v>187</v>
      </c>
      <c r="J46" s="3">
        <f>IF(I54=0,"- - -",I46/I54*100)</f>
        <v>13.095238095238097</v>
      </c>
      <c r="K46" s="2">
        <v>8</v>
      </c>
      <c r="L46" s="3">
        <f>IF(K54=0,"- - -",K46/K54*100)</f>
        <v>6.0606060606060606</v>
      </c>
      <c r="M46" s="2">
        <v>2</v>
      </c>
      <c r="N46" s="3">
        <f>IF(M54=0,"- - -",M46/M54*100)</f>
        <v>8.3333333333333321</v>
      </c>
      <c r="O46" s="2">
        <v>203</v>
      </c>
      <c r="P46" s="3">
        <f>IF(O54=0,"- - -",O46/O54*100)</f>
        <v>15.687789799072643</v>
      </c>
      <c r="Q46" s="2">
        <v>600</v>
      </c>
      <c r="R46" s="3">
        <f>IF(Q54=0,"- - -",Q46/Q54*100)</f>
        <v>15.793629902605948</v>
      </c>
      <c r="S46" s="2">
        <v>507</v>
      </c>
      <c r="T46" s="3">
        <f>IF(S54=0,"- - -",S46/S54*100)</f>
        <v>27.857142857142858</v>
      </c>
      <c r="U46" s="2">
        <v>1187</v>
      </c>
      <c r="V46" s="3">
        <f>IF(U54=0,"- - -",U46/U54*100)</f>
        <v>19.57131079967024</v>
      </c>
      <c r="W46" s="2">
        <v>95</v>
      </c>
      <c r="X46" s="3">
        <f>IF(W54=0,"- - -",W46/W54*100)</f>
        <v>12.418300653594772</v>
      </c>
      <c r="Y46" s="2">
        <v>410</v>
      </c>
      <c r="Z46" s="3">
        <f>IF(Y54=0,"- - -",Y46/Y54*100)</f>
        <v>20.897043832823652</v>
      </c>
      <c r="AA46" s="2">
        <v>0</v>
      </c>
      <c r="AB46" s="3">
        <f>IF(AA54=0,"- - -",AA46/AA54*100)</f>
        <v>0</v>
      </c>
      <c r="AC46" s="26">
        <f t="shared" si="2"/>
        <v>20432</v>
      </c>
      <c r="AD46" s="29">
        <f>IF(AC54=0,"- - -",AC46/AC54*100)</f>
        <v>16.157143083078967</v>
      </c>
    </row>
    <row r="47" spans="1:30" x14ac:dyDescent="0.3">
      <c r="A47" s="68" t="s">
        <v>24</v>
      </c>
      <c r="B47" s="62" t="s">
        <v>223</v>
      </c>
      <c r="C47" s="9">
        <v>1385</v>
      </c>
      <c r="D47" s="3">
        <f>IF(C54=0,"- - -",C47/C54*100)</f>
        <v>32.127116678264905</v>
      </c>
      <c r="E47" s="2">
        <v>39090</v>
      </c>
      <c r="F47" s="3">
        <f>IF(E54=0,"- - -",E47/E54*100)</f>
        <v>37.36022173372838</v>
      </c>
      <c r="G47" s="2">
        <v>30</v>
      </c>
      <c r="H47" s="3">
        <f>IF(G54=0,"- - -",G47/G54*100)</f>
        <v>15</v>
      </c>
      <c r="I47" s="2">
        <v>408</v>
      </c>
      <c r="J47" s="3">
        <f>IF(I54=0,"- - -",I47/I54*100)</f>
        <v>28.571428571428569</v>
      </c>
      <c r="K47" s="2">
        <v>31</v>
      </c>
      <c r="L47" s="3">
        <f>IF(K54=0,"- - -",K47/K54*100)</f>
        <v>23.484848484848484</v>
      </c>
      <c r="M47" s="2">
        <v>4</v>
      </c>
      <c r="N47" s="3">
        <f>IF(M54=0,"- - -",M47/M54*100)</f>
        <v>16.666666666666664</v>
      </c>
      <c r="O47" s="2">
        <v>406</v>
      </c>
      <c r="P47" s="3">
        <f>IF(O54=0,"- - -",O47/O54*100)</f>
        <v>31.375579598145286</v>
      </c>
      <c r="Q47" s="2">
        <v>946</v>
      </c>
      <c r="R47" s="3">
        <f>IF(Q54=0,"- - -",Q47/Q54*100)</f>
        <v>24.901289813108711</v>
      </c>
      <c r="S47" s="2">
        <v>533</v>
      </c>
      <c r="T47" s="3">
        <f>IF(S54=0,"- - -",S47/S54*100)</f>
        <v>29.285714285714288</v>
      </c>
      <c r="U47" s="2">
        <v>1890</v>
      </c>
      <c r="V47" s="3">
        <f>IF(U54=0,"- - -",U47/U54*100)</f>
        <v>31.162407254740316</v>
      </c>
      <c r="W47" s="2">
        <v>231</v>
      </c>
      <c r="X47" s="3">
        <f>IF(W54=0,"- - -",W47/W54*100)</f>
        <v>30.196078431372548</v>
      </c>
      <c r="Y47" s="2">
        <v>660</v>
      </c>
      <c r="Z47" s="3">
        <f>IF(Y54=0,"- - -",Y47/Y54*100)</f>
        <v>33.63914373088685</v>
      </c>
      <c r="AA47" s="2">
        <v>7</v>
      </c>
      <c r="AB47" s="3">
        <f>IF(AA54=0,"- - -",AA47/AA54*100)</f>
        <v>25</v>
      </c>
      <c r="AC47" s="26">
        <f t="shared" si="2"/>
        <v>45621</v>
      </c>
      <c r="AD47" s="29">
        <f>IF(AC54=0,"- - -",AC47/AC54*100)</f>
        <v>36.076009426054497</v>
      </c>
    </row>
    <row r="48" spans="1:30" x14ac:dyDescent="0.3">
      <c r="A48" s="68" t="s">
        <v>25</v>
      </c>
      <c r="B48" s="62" t="s">
        <v>223</v>
      </c>
      <c r="C48" s="9">
        <v>1154</v>
      </c>
      <c r="D48" s="3">
        <f>IF(C54=0,"- - -",C48/C54*100)</f>
        <v>26.768731152864767</v>
      </c>
      <c r="E48" s="2">
        <v>32214</v>
      </c>
      <c r="F48" s="3">
        <f>IF(E54=0,"- - -",E48/E54*100)</f>
        <v>30.788492784096338</v>
      </c>
      <c r="G48" s="2">
        <v>84</v>
      </c>
      <c r="H48" s="3">
        <f>IF(G54=0,"- - -",G48/G54*100)</f>
        <v>42</v>
      </c>
      <c r="I48" s="2">
        <v>497</v>
      </c>
      <c r="J48" s="3">
        <f>IF(I54=0,"- - -",I48/I54*100)</f>
        <v>34.803921568627452</v>
      </c>
      <c r="K48" s="2">
        <v>48</v>
      </c>
      <c r="L48" s="3">
        <f>IF(K54=0,"- - -",K48/K54*100)</f>
        <v>36.363636363636367</v>
      </c>
      <c r="M48" s="2">
        <v>5</v>
      </c>
      <c r="N48" s="3">
        <f>IF(M54=0,"- - -",M48/M54*100)</f>
        <v>20.833333333333336</v>
      </c>
      <c r="O48" s="2">
        <v>411</v>
      </c>
      <c r="P48" s="3">
        <f>IF(O54=0,"- - -",O48/O54*100)</f>
        <v>31.761978361669239</v>
      </c>
      <c r="Q48" s="2">
        <v>1197</v>
      </c>
      <c r="R48" s="3">
        <f>IF(Q54=0,"- - -",Q48/Q54*100)</f>
        <v>31.508291655698866</v>
      </c>
      <c r="S48" s="2">
        <v>393</v>
      </c>
      <c r="T48" s="3">
        <f>IF(S54=0,"- - -",S48/S54*100)</f>
        <v>21.593406593406595</v>
      </c>
      <c r="U48" s="2">
        <v>1684</v>
      </c>
      <c r="V48" s="3">
        <f>IF(U54=0,"- - -",U48/U54*100)</f>
        <v>27.765869744435285</v>
      </c>
      <c r="W48" s="2">
        <v>238</v>
      </c>
      <c r="X48" s="3">
        <f>IF(W54=0,"- - -",W48/W54*100)</f>
        <v>31.111111111111111</v>
      </c>
      <c r="Y48" s="2">
        <v>538</v>
      </c>
      <c r="Z48" s="3">
        <f>IF(Y54=0,"- - -",Y48/Y54*100)</f>
        <v>27.42099898063201</v>
      </c>
      <c r="AA48" s="2">
        <v>13</v>
      </c>
      <c r="AB48" s="3">
        <f>IF(AA54=0,"- - -",AA48/AA54*100)</f>
        <v>46.428571428571431</v>
      </c>
      <c r="AC48" s="26">
        <f t="shared" si="2"/>
        <v>38476</v>
      </c>
      <c r="AD48" s="29">
        <f>IF(AC54=0,"- - -",AC48/AC54*100)</f>
        <v>30.425912160559239</v>
      </c>
    </row>
    <row r="49" spans="1:30" x14ac:dyDescent="0.3">
      <c r="A49" s="68" t="s">
        <v>26</v>
      </c>
      <c r="B49" s="62" t="s">
        <v>223</v>
      </c>
      <c r="C49" s="9">
        <v>518</v>
      </c>
      <c r="D49" s="3">
        <f>IF(C54=0,"- - -",C49/C54*100)</f>
        <v>12.015773602412432</v>
      </c>
      <c r="E49" s="2">
        <v>11703</v>
      </c>
      <c r="F49" s="3">
        <f>IF(E54=0,"- - -",E49/E54*100)</f>
        <v>11.185128548217529</v>
      </c>
      <c r="G49" s="2">
        <v>49</v>
      </c>
      <c r="H49" s="3">
        <f>IF(G54=0,"- - -",G49/G54*100)</f>
        <v>24.5</v>
      </c>
      <c r="I49" s="2">
        <v>249</v>
      </c>
      <c r="J49" s="3">
        <f>IF(I54=0,"- - -",I49/I54*100)</f>
        <v>17.436974789915965</v>
      </c>
      <c r="K49" s="2">
        <v>38</v>
      </c>
      <c r="L49" s="3">
        <f>IF(K54=0,"- - -",K49/K54*100)</f>
        <v>28.787878787878789</v>
      </c>
      <c r="M49" s="2">
        <v>10</v>
      </c>
      <c r="N49" s="3">
        <f>IF(M54=0,"- - -",M49/M54*100)</f>
        <v>41.666666666666671</v>
      </c>
      <c r="O49" s="2">
        <v>210</v>
      </c>
      <c r="P49" s="3">
        <f>IF(O54=0,"- - -",O49/O54*100)</f>
        <v>16.228748068006183</v>
      </c>
      <c r="Q49" s="2">
        <v>689</v>
      </c>
      <c r="R49" s="3">
        <f>IF(Q54=0,"- - -",Q49/Q54*100)</f>
        <v>18.136351671492498</v>
      </c>
      <c r="S49" s="2">
        <v>186</v>
      </c>
      <c r="T49" s="3">
        <f>IF(S54=0,"- - -",S49/S54*100)</f>
        <v>10.219780219780219</v>
      </c>
      <c r="U49" s="2">
        <v>905</v>
      </c>
      <c r="V49" s="3">
        <f>IF(U54=0,"- - -",U49/U54*100)</f>
        <v>14.921681780708987</v>
      </c>
      <c r="W49" s="2">
        <v>143</v>
      </c>
      <c r="X49" s="3">
        <f>IF(W54=0,"- - -",W49/W54*100)</f>
        <v>18.692810457516341</v>
      </c>
      <c r="Y49" s="2">
        <v>246</v>
      </c>
      <c r="Z49" s="3">
        <f>IF(Y54=0,"- - -",Y49/Y54*100)</f>
        <v>12.538226299694188</v>
      </c>
      <c r="AA49" s="2">
        <v>6</v>
      </c>
      <c r="AB49" s="3">
        <f>IF(AA54=0,"- - -",AA49/AA54*100)</f>
        <v>21.428571428571427</v>
      </c>
      <c r="AC49" s="26">
        <f t="shared" si="2"/>
        <v>14952</v>
      </c>
      <c r="AD49" s="29">
        <f>IF(AC54=0,"- - -",AC49/AC54*100)</f>
        <v>11.823688497366716</v>
      </c>
    </row>
    <row r="50" spans="1:30" x14ac:dyDescent="0.3">
      <c r="A50" s="68" t="s">
        <v>27</v>
      </c>
      <c r="B50" s="62" t="s">
        <v>223</v>
      </c>
      <c r="C50" s="9">
        <v>97</v>
      </c>
      <c r="D50" s="3">
        <f>IF(C54=0,"- - -",C50/C54*100)</f>
        <v>2.25005799118534</v>
      </c>
      <c r="E50" s="2">
        <v>2066</v>
      </c>
      <c r="F50" s="3">
        <f>IF(E54=0,"- - -",E50/E54*100)</f>
        <v>1.9745770811430756</v>
      </c>
      <c r="G50" s="2">
        <v>13</v>
      </c>
      <c r="H50" s="3">
        <f>IF(G54=0,"- - -",G50/G54*100)</f>
        <v>6.5</v>
      </c>
      <c r="I50" s="2">
        <v>55</v>
      </c>
      <c r="J50" s="3">
        <f>IF(I54=0,"- - -",I50/I54*100)</f>
        <v>3.8515406162464987</v>
      </c>
      <c r="K50" s="2">
        <v>6</v>
      </c>
      <c r="L50" s="3">
        <f>IF(K54=0,"- - -",K50/K54*100)</f>
        <v>4.5454545454545459</v>
      </c>
      <c r="M50" s="2">
        <v>2</v>
      </c>
      <c r="N50" s="3">
        <f>IF(M54=0,"- - -",M50/M54*100)</f>
        <v>8.3333333333333321</v>
      </c>
      <c r="O50" s="2">
        <v>40</v>
      </c>
      <c r="P50" s="3">
        <f>IF(O54=0,"- - -",O50/O54*100)</f>
        <v>3.091190108191654</v>
      </c>
      <c r="Q50" s="2">
        <v>147</v>
      </c>
      <c r="R50" s="3">
        <f>IF(Q54=0,"- - -",Q50/Q54*100)</f>
        <v>3.8694393261384574</v>
      </c>
      <c r="S50" s="2">
        <v>36</v>
      </c>
      <c r="T50" s="3">
        <f>IF(S54=0,"- - -",S50/S54*100)</f>
        <v>1.9780219780219779</v>
      </c>
      <c r="U50" s="2">
        <v>224</v>
      </c>
      <c r="V50" s="3">
        <f>IF(U54=0,"- - -",U50/U54*100)</f>
        <v>3.6933223413025558</v>
      </c>
      <c r="W50" s="2">
        <v>31</v>
      </c>
      <c r="X50" s="3">
        <f>IF(W54=0,"- - -",W50/W54*100)</f>
        <v>4.0522875816993462</v>
      </c>
      <c r="Y50" s="2">
        <v>52</v>
      </c>
      <c r="Z50" s="3">
        <f>IF(Y54=0,"- - -",Y50/Y54*100)</f>
        <v>2.6503567787971458</v>
      </c>
      <c r="AA50" s="2">
        <v>1</v>
      </c>
      <c r="AB50" s="3">
        <f>IF(AA54=0,"- - -",AA50/AA54*100)</f>
        <v>3.5714285714285712</v>
      </c>
      <c r="AC50" s="26">
        <f t="shared" si="2"/>
        <v>2770</v>
      </c>
      <c r="AD50" s="29">
        <f>IF(AC54=0,"- - -",AC50/AC54*100)</f>
        <v>2.1904505843837478</v>
      </c>
    </row>
    <row r="51" spans="1:30" x14ac:dyDescent="0.3">
      <c r="A51" s="68" t="s">
        <v>28</v>
      </c>
      <c r="B51" s="62" t="s">
        <v>223</v>
      </c>
      <c r="C51" s="9">
        <v>8</v>
      </c>
      <c r="D51" s="3">
        <f>IF(C54=0,"- - -",C51/C54*100)</f>
        <v>0.1855717930874507</v>
      </c>
      <c r="E51" s="2">
        <v>92</v>
      </c>
      <c r="F51" s="3">
        <f>IF(E54=0,"- - -",E51/E54*100)</f>
        <v>8.7928892287106944E-2</v>
      </c>
      <c r="G51" s="2">
        <v>0</v>
      </c>
      <c r="H51" s="3">
        <f>IF(G54=0,"- - -",G51/G54*100)</f>
        <v>0</v>
      </c>
      <c r="I51" s="2">
        <v>3</v>
      </c>
      <c r="J51" s="3">
        <f>IF(I54=0,"- - -",I51/I54*100)</f>
        <v>0.21008403361344538</v>
      </c>
      <c r="K51" s="2">
        <v>0</v>
      </c>
      <c r="L51" s="3">
        <f>IF(K54=0,"- - -",K51/K54*100)</f>
        <v>0</v>
      </c>
      <c r="M51" s="2">
        <v>1</v>
      </c>
      <c r="N51" s="3">
        <f>IF(M54=0,"- - -",M51/M54*100)</f>
        <v>4.1666666666666661</v>
      </c>
      <c r="O51" s="2">
        <v>1</v>
      </c>
      <c r="P51" s="3">
        <f>IF(O54=0,"- - -",O51/O54*100)</f>
        <v>7.7279752704791344E-2</v>
      </c>
      <c r="Q51" s="2">
        <v>1</v>
      </c>
      <c r="R51" s="3">
        <f>IF(Q54=0,"- - -",Q51/Q54*100)</f>
        <v>2.6322716504343247E-2</v>
      </c>
      <c r="S51" s="2">
        <v>0</v>
      </c>
      <c r="T51" s="3">
        <f>IF(S54=0,"- - -",S51/S54*100)</f>
        <v>0</v>
      </c>
      <c r="U51" s="2">
        <v>9</v>
      </c>
      <c r="V51" s="3">
        <f>IF(U54=0,"- - -",U51/U54*100)</f>
        <v>0.14839241549876339</v>
      </c>
      <c r="W51" s="2">
        <v>0</v>
      </c>
      <c r="X51" s="3">
        <f>IF(W54=0,"- - -",W51/W54*100)</f>
        <v>0</v>
      </c>
      <c r="Y51" s="2">
        <v>1</v>
      </c>
      <c r="Z51" s="3">
        <f>IF(Y54=0,"- - -",Y51/Y54*100)</f>
        <v>5.0968399592252807E-2</v>
      </c>
      <c r="AA51" s="2">
        <v>0</v>
      </c>
      <c r="AB51" s="3">
        <f>IF(AA54=0,"- - -",AA51/AA54*100)</f>
        <v>0</v>
      </c>
      <c r="AC51" s="26">
        <f t="shared" si="2"/>
        <v>116</v>
      </c>
      <c r="AD51" s="29">
        <f>IF(AC54=0,"- - -",AC51/AC54*100)</f>
        <v>9.1730060573471037E-2</v>
      </c>
    </row>
    <row r="52" spans="1:30" x14ac:dyDescent="0.3">
      <c r="A52" s="68" t="s">
        <v>29</v>
      </c>
      <c r="B52" s="62" t="s">
        <v>223</v>
      </c>
      <c r="C52" s="9">
        <v>0</v>
      </c>
      <c r="D52" s="3">
        <f>IF(C54=0,"- - -",C52/C54*100)</f>
        <v>0</v>
      </c>
      <c r="E52" s="2">
        <v>2</v>
      </c>
      <c r="F52" s="3">
        <f>IF(E54=0,"- - -",E52/E54*100)</f>
        <v>1.9114976584153683E-3</v>
      </c>
      <c r="G52" s="2">
        <v>0</v>
      </c>
      <c r="H52" s="3">
        <f>IF(G54=0,"- - -",G52/G54*100)</f>
        <v>0</v>
      </c>
      <c r="I52" s="2">
        <v>0</v>
      </c>
      <c r="J52" s="3">
        <f>IF(I54=0,"- - -",I52/I54*100)</f>
        <v>0</v>
      </c>
      <c r="K52" s="2">
        <v>1</v>
      </c>
      <c r="L52" s="3">
        <f>IF(K54=0,"- - -",K52/K54*100)</f>
        <v>0.75757575757575757</v>
      </c>
      <c r="M52" s="2">
        <v>0</v>
      </c>
      <c r="N52" s="3">
        <f>IF(M54=0,"- - -",M52/M54*100)</f>
        <v>0</v>
      </c>
      <c r="O52" s="2">
        <v>0</v>
      </c>
      <c r="P52" s="3">
        <f>IF(O54=0,"- - -",O52/O54*100)</f>
        <v>0</v>
      </c>
      <c r="Q52" s="2">
        <v>1</v>
      </c>
      <c r="R52" s="3">
        <f>IF(Q54=0,"- - -",Q52/Q54*100)</f>
        <v>2.6322716504343247E-2</v>
      </c>
      <c r="S52" s="2">
        <v>0</v>
      </c>
      <c r="T52" s="3">
        <f>IF(S54=0,"- - -",S52/S54*100)</f>
        <v>0</v>
      </c>
      <c r="U52" s="2">
        <v>1</v>
      </c>
      <c r="V52" s="3">
        <f>IF(U54=0,"- - -",U52/U54*100)</f>
        <v>1.6488046166529269E-2</v>
      </c>
      <c r="W52" s="2">
        <v>0</v>
      </c>
      <c r="X52" s="3">
        <f>IF(W54=0,"- - -",W52/W54*100)</f>
        <v>0</v>
      </c>
      <c r="Y52" s="2">
        <v>0</v>
      </c>
      <c r="Z52" s="3">
        <f>IF(Y54=0,"- - -",Y52/Y54*100)</f>
        <v>0</v>
      </c>
      <c r="AA52" s="2">
        <v>0</v>
      </c>
      <c r="AB52" s="3">
        <f>IF(AA54=0,"- - -",AA52/AA54*100)</f>
        <v>0</v>
      </c>
      <c r="AC52" s="26">
        <f t="shared" si="2"/>
        <v>5</v>
      </c>
      <c r="AD52" s="29">
        <f>IF(AC54=0,"- - -",AC52/AC54*100)</f>
        <v>3.9538819212703033E-3</v>
      </c>
    </row>
    <row r="53" spans="1:30" ht="15" thickBot="1" x14ac:dyDescent="0.35">
      <c r="A53" s="68" t="s">
        <v>30</v>
      </c>
      <c r="B53" s="62" t="s">
        <v>223</v>
      </c>
      <c r="C53" s="9">
        <v>0</v>
      </c>
      <c r="D53" s="3">
        <f>IF(C54=0,"- - -",C53/C54*100)</f>
        <v>0</v>
      </c>
      <c r="E53" s="2">
        <v>0</v>
      </c>
      <c r="F53" s="3">
        <f>IF(E54=0,"- - -",E53/E54*100)</f>
        <v>0</v>
      </c>
      <c r="G53" s="2">
        <v>0</v>
      </c>
      <c r="H53" s="3">
        <f>IF(G54=0,"- - -",G53/G54*100)</f>
        <v>0</v>
      </c>
      <c r="I53" s="2">
        <v>0</v>
      </c>
      <c r="J53" s="3">
        <f>IF(I54=0,"- - -",I53/I54*100)</f>
        <v>0</v>
      </c>
      <c r="K53" s="2">
        <v>0</v>
      </c>
      <c r="L53" s="3">
        <f>IF(K54=0,"- - -",K53/K54*100)</f>
        <v>0</v>
      </c>
      <c r="M53" s="2">
        <v>0</v>
      </c>
      <c r="N53" s="3">
        <f>IF(M54=0,"- - -",M53/M54*100)</f>
        <v>0</v>
      </c>
      <c r="O53" s="2">
        <v>0</v>
      </c>
      <c r="P53" s="3">
        <f>IF(O54=0,"- - -",O53/O54*100)</f>
        <v>0</v>
      </c>
      <c r="Q53" s="2">
        <v>0</v>
      </c>
      <c r="R53" s="3">
        <f>IF(Q54=0,"- - -",Q53/Q54*100)</f>
        <v>0</v>
      </c>
      <c r="S53" s="2">
        <v>0</v>
      </c>
      <c r="T53" s="3">
        <f>IF(S54=0,"- - -",S53/S54*100)</f>
        <v>0</v>
      </c>
      <c r="U53" s="2">
        <v>0</v>
      </c>
      <c r="V53" s="3">
        <f>IF(U54=0,"- - -",U53/U54*100)</f>
        <v>0</v>
      </c>
      <c r="W53" s="2">
        <v>0</v>
      </c>
      <c r="X53" s="3">
        <f>IF(W54=0,"- - -",W53/W54*100)</f>
        <v>0</v>
      </c>
      <c r="Y53" s="2">
        <v>0</v>
      </c>
      <c r="Z53" s="3">
        <f>IF(Y54=0,"- - -",Y53/Y54*100)</f>
        <v>0</v>
      </c>
      <c r="AA53" s="2">
        <v>0</v>
      </c>
      <c r="AB53" s="3">
        <f>IF(AA54=0,"- - -",AA53/AA54*100)</f>
        <v>0</v>
      </c>
      <c r="AC53" s="26">
        <f t="shared" si="2"/>
        <v>0</v>
      </c>
      <c r="AD53" s="29">
        <f>IF(AC54=0,"- - -",AC53/AC54*100)</f>
        <v>0</v>
      </c>
    </row>
    <row r="54" spans="1:30" x14ac:dyDescent="0.3">
      <c r="A54" s="161" t="s">
        <v>153</v>
      </c>
      <c r="B54" s="162"/>
      <c r="C54" s="14">
        <f>SUM(C44:C53)</f>
        <v>4311</v>
      </c>
      <c r="D54" s="15">
        <f>IF(C54=0,"- - -",C54/C54*100)</f>
        <v>100</v>
      </c>
      <c r="E54" s="16">
        <f>SUM(E44:E53)</f>
        <v>104630</v>
      </c>
      <c r="F54" s="15">
        <f>IF(E54=0,"- - -",E54/E54*100)</f>
        <v>100</v>
      </c>
      <c r="G54" s="16">
        <f>SUM(G44:G53)</f>
        <v>200</v>
      </c>
      <c r="H54" s="15">
        <f>IF(G54=0,"- - -",G54/G54*100)</f>
        <v>100</v>
      </c>
      <c r="I54" s="16">
        <f>SUM(I44:I53)</f>
        <v>1428</v>
      </c>
      <c r="J54" s="15">
        <f>IF(I54=0,"- - -",I54/I54*100)</f>
        <v>100</v>
      </c>
      <c r="K54" s="16">
        <f>SUM(K44:K53)</f>
        <v>132</v>
      </c>
      <c r="L54" s="15">
        <f>IF(K54=0,"- - -",K54/K54*100)</f>
        <v>100</v>
      </c>
      <c r="M54" s="16">
        <f>SUM(M44:M53)</f>
        <v>24</v>
      </c>
      <c r="N54" s="15">
        <f>IF(M54=0,"- - -",M54/M54*100)</f>
        <v>100</v>
      </c>
      <c r="O54" s="16">
        <f>SUM(O44:O53)</f>
        <v>1294</v>
      </c>
      <c r="P54" s="15">
        <f>IF(O54=0,"- - -",O54/O54*100)</f>
        <v>100</v>
      </c>
      <c r="Q54" s="16">
        <f>SUM(Q44:Q53)</f>
        <v>3799</v>
      </c>
      <c r="R54" s="15">
        <f>IF(Q54=0,"- - -",Q54/Q54*100)</f>
        <v>100</v>
      </c>
      <c r="S54" s="16">
        <f>SUM(S44:S53)</f>
        <v>1820</v>
      </c>
      <c r="T54" s="15">
        <f>IF(S54=0,"- - -",S54/S54*100)</f>
        <v>100</v>
      </c>
      <c r="U54" s="16">
        <f>SUM(U44:U53)</f>
        <v>6065</v>
      </c>
      <c r="V54" s="15">
        <f>IF(U54=0,"- - -",U54/U54*100)</f>
        <v>100</v>
      </c>
      <c r="W54" s="16">
        <f>SUM(W44:W53)</f>
        <v>765</v>
      </c>
      <c r="X54" s="15">
        <f>IF(W54=0,"- - -",W54/W54*100)</f>
        <v>100</v>
      </c>
      <c r="Y54" s="16">
        <f>SUM(Y44:Y53)</f>
        <v>1962</v>
      </c>
      <c r="Z54" s="15">
        <f>IF(Y54=0,"- - -",Y54/Y54*100)</f>
        <v>100</v>
      </c>
      <c r="AA54" s="16">
        <f>SUM(AA44:AA53)</f>
        <v>28</v>
      </c>
      <c r="AB54" s="15">
        <f>IF(AA54=0,"- - -",AA54/AA54*100)</f>
        <v>100</v>
      </c>
      <c r="AC54" s="22">
        <f>SUM(AC44:AC53)</f>
        <v>126458</v>
      </c>
      <c r="AD54" s="23">
        <f>IF(AC54=0,"- - -",AC54/AC54*100)</f>
        <v>100</v>
      </c>
    </row>
    <row r="55" spans="1:30" ht="15" thickBot="1" x14ac:dyDescent="0.35">
      <c r="A55" s="163" t="s">
        <v>165</v>
      </c>
      <c r="B55" s="164"/>
      <c r="C55" s="18">
        <f>IF($AC54=0,"- - -",C54/$AC54*100)</f>
        <v>3.4090369925192556</v>
      </c>
      <c r="D55" s="19"/>
      <c r="E55" s="20">
        <f>IF($AC54=0,"- - -",E54/$AC54*100)</f>
        <v>82.738933084502364</v>
      </c>
      <c r="F55" s="19"/>
      <c r="G55" s="20">
        <f>IF($AC54=0,"- - -",G54/$AC54*100)</f>
        <v>0.15815527685081213</v>
      </c>
      <c r="H55" s="19"/>
      <c r="I55" s="20">
        <f>IF($AC54=0,"- - -",I54/$AC54*100)</f>
        <v>1.1292286767147985</v>
      </c>
      <c r="J55" s="19"/>
      <c r="K55" s="20">
        <f>IF($AC54=0,"- - -",K54/$AC54*100)</f>
        <v>0.10438248272153601</v>
      </c>
      <c r="L55" s="19"/>
      <c r="M55" s="20">
        <f>IF($AC54=0,"- - -",M54/$AC54*100)</f>
        <v>1.8978633222097457E-2</v>
      </c>
      <c r="N55" s="19"/>
      <c r="O55" s="20">
        <f>IF($AC54=0,"- - -",O54/$AC54*100)</f>
        <v>1.0232646412247546</v>
      </c>
      <c r="P55" s="19"/>
      <c r="Q55" s="20">
        <f>IF($AC54=0,"- - -",Q54/$AC54*100)</f>
        <v>3.004159483781176</v>
      </c>
      <c r="R55" s="19"/>
      <c r="S55" s="20">
        <f>IF($AC54=0,"- - -",S54/$AC54*100)</f>
        <v>1.4392130193423902</v>
      </c>
      <c r="T55" s="19"/>
      <c r="U55" s="20">
        <f>IF($AC54=0,"- - -",U54/$AC54*100)</f>
        <v>4.7960587705008777</v>
      </c>
      <c r="V55" s="19"/>
      <c r="W55" s="20">
        <f>IF($AC54=0,"- - -",W54/$AC54*100)</f>
        <v>0.60494393395435631</v>
      </c>
      <c r="X55" s="19"/>
      <c r="Y55" s="168">
        <f>IF($AC54=0,"- - -",Y54/$AC54*100)</f>
        <v>1.5515032659064669</v>
      </c>
      <c r="Z55" s="169"/>
      <c r="AA55" s="168">
        <f>IF($AC54=0,"- - -",AA54/$AC54*100)</f>
        <v>2.21417387591137E-2</v>
      </c>
      <c r="AB55" s="169"/>
      <c r="AC55" s="24">
        <f>IF($AC54=0,"- - -",AC54/$AC54*100)</f>
        <v>100</v>
      </c>
      <c r="AD55" s="25"/>
    </row>
    <row r="58" spans="1:30" x14ac:dyDescent="0.3">
      <c r="A58" s="1" t="s">
        <v>211</v>
      </c>
      <c r="J58" s="48"/>
      <c r="L58" s="48"/>
    </row>
    <row r="59" spans="1:30" ht="15" thickBot="1" x14ac:dyDescent="0.35"/>
    <row r="60" spans="1:30" ht="14.4" customHeight="1" x14ac:dyDescent="0.3">
      <c r="A60" s="157" t="s">
        <v>208</v>
      </c>
      <c r="B60" s="158"/>
      <c r="C60" s="32" t="s">
        <v>184</v>
      </c>
      <c r="D60" s="33"/>
      <c r="E60" s="33" t="s">
        <v>185</v>
      </c>
      <c r="F60" s="33"/>
      <c r="G60" s="33" t="s">
        <v>170</v>
      </c>
      <c r="H60" s="33"/>
      <c r="I60" s="33" t="s">
        <v>171</v>
      </c>
      <c r="J60" s="33"/>
      <c r="K60" s="33" t="s">
        <v>172</v>
      </c>
      <c r="L60" s="33"/>
      <c r="M60" s="33" t="s">
        <v>173</v>
      </c>
      <c r="N60" s="33"/>
      <c r="O60" s="33" t="s">
        <v>174</v>
      </c>
      <c r="P60" s="33"/>
      <c r="Q60" s="33" t="s">
        <v>175</v>
      </c>
      <c r="R60" s="33"/>
      <c r="S60" s="33" t="s">
        <v>176</v>
      </c>
      <c r="T60" s="33"/>
      <c r="U60" s="33" t="s">
        <v>177</v>
      </c>
      <c r="V60" s="33"/>
      <c r="W60" s="33" t="s">
        <v>178</v>
      </c>
      <c r="X60" s="33"/>
      <c r="Y60" s="33" t="s">
        <v>179</v>
      </c>
      <c r="Z60" s="33"/>
      <c r="AA60" s="35" t="s">
        <v>153</v>
      </c>
      <c r="AB60" s="36"/>
    </row>
    <row r="61" spans="1:30" ht="15" thickBot="1" x14ac:dyDescent="0.35">
      <c r="A61" s="159"/>
      <c r="B61" s="160"/>
      <c r="C61" s="37" t="s">
        <v>154</v>
      </c>
      <c r="D61" s="38" t="s">
        <v>0</v>
      </c>
      <c r="E61" s="39" t="s">
        <v>154</v>
      </c>
      <c r="F61" s="38" t="s">
        <v>0</v>
      </c>
      <c r="G61" s="39" t="s">
        <v>154</v>
      </c>
      <c r="H61" s="38" t="s">
        <v>0</v>
      </c>
      <c r="I61" s="37" t="s">
        <v>154</v>
      </c>
      <c r="J61" s="38" t="s">
        <v>0</v>
      </c>
      <c r="K61" s="37" t="s">
        <v>154</v>
      </c>
      <c r="L61" s="38" t="s">
        <v>0</v>
      </c>
      <c r="M61" s="37" t="s">
        <v>154</v>
      </c>
      <c r="N61" s="38" t="s">
        <v>0</v>
      </c>
      <c r="O61" s="37" t="s">
        <v>154</v>
      </c>
      <c r="P61" s="38" t="s">
        <v>0</v>
      </c>
      <c r="Q61" s="37" t="s">
        <v>154</v>
      </c>
      <c r="R61" s="38" t="s">
        <v>0</v>
      </c>
      <c r="S61" s="37" t="s">
        <v>154</v>
      </c>
      <c r="T61" s="38" t="s">
        <v>0</v>
      </c>
      <c r="U61" s="37" t="s">
        <v>154</v>
      </c>
      <c r="V61" s="38" t="s">
        <v>0</v>
      </c>
      <c r="W61" s="37" t="s">
        <v>154</v>
      </c>
      <c r="X61" s="38" t="s">
        <v>0</v>
      </c>
      <c r="Y61" s="37" t="s">
        <v>154</v>
      </c>
      <c r="Z61" s="38" t="s">
        <v>0</v>
      </c>
      <c r="AA61" s="41" t="s">
        <v>154</v>
      </c>
      <c r="AB61" s="42" t="s">
        <v>0</v>
      </c>
    </row>
    <row r="62" spans="1:30" x14ac:dyDescent="0.3">
      <c r="A62" s="67" t="s">
        <v>21</v>
      </c>
      <c r="B62" s="62" t="s">
        <v>223</v>
      </c>
      <c r="C62" s="8">
        <v>0</v>
      </c>
      <c r="D62" s="5">
        <f>IF(C72=0,"- - -",C62/C72*100)</f>
        <v>0</v>
      </c>
      <c r="E62" s="4">
        <v>2</v>
      </c>
      <c r="F62" s="5">
        <f>IF(E72=0,"- - -",E62/E72*100)</f>
        <v>8.9445438282647588E-2</v>
      </c>
      <c r="G62" s="4">
        <v>1</v>
      </c>
      <c r="H62" s="5">
        <f>IF(G72=0,"- - -",G62/G72*100)</f>
        <v>2.3557126030624265E-2</v>
      </c>
      <c r="I62" s="4">
        <v>11</v>
      </c>
      <c r="J62" s="5">
        <f>IF(I72=0,"- - -",I62/I72*100)</f>
        <v>6.4263597593036154E-2</v>
      </c>
      <c r="K62" s="4">
        <v>16</v>
      </c>
      <c r="L62" s="5">
        <f>IF(K72=0,"- - -",K62/K72*100)</f>
        <v>3.7909301994977017E-2</v>
      </c>
      <c r="M62" s="4">
        <v>13</v>
      </c>
      <c r="N62" s="5">
        <f>IF(M72=0,"- - -",M62/M72*100)</f>
        <v>3.8678964593870872E-2</v>
      </c>
      <c r="O62" s="4">
        <v>8</v>
      </c>
      <c r="P62" s="5">
        <f>IF(O72=0,"- - -",O62/O72*100)</f>
        <v>5.3919255914268382E-2</v>
      </c>
      <c r="Q62" s="4">
        <v>2</v>
      </c>
      <c r="R62" s="5">
        <f>IF(Q72=0,"- - -",Q62/Q72*100)</f>
        <v>3.3681374200067365E-2</v>
      </c>
      <c r="S62" s="4">
        <v>3</v>
      </c>
      <c r="T62" s="5">
        <f>IF(S72=0,"- - -",S62/S72*100)</f>
        <v>0.14402304368698993</v>
      </c>
      <c r="U62" s="4">
        <v>0</v>
      </c>
      <c r="V62" s="5">
        <f>IF(U72=0,"- - -",U62/U72*100)</f>
        <v>0</v>
      </c>
      <c r="W62" s="4">
        <v>0</v>
      </c>
      <c r="X62" s="5">
        <f>IF(W72=0,"- - -",W62/W72*100)</f>
        <v>0</v>
      </c>
      <c r="Y62" s="4">
        <v>1</v>
      </c>
      <c r="Z62" s="5">
        <f>IF(Y72=0,"- - -",Y62/Y72*100)</f>
        <v>4.6794571829667758E-2</v>
      </c>
      <c r="AA62" s="26">
        <f>C62+E62+G62+I62+K62+M62+O62+Q62+S62+U62+W62+Y62</f>
        <v>57</v>
      </c>
      <c r="AB62" s="27">
        <f>IF(AA72=0,"- - -",AA62/AA72*100)</f>
        <v>4.5074253902481452E-2</v>
      </c>
    </row>
    <row r="63" spans="1:30" x14ac:dyDescent="0.3">
      <c r="A63" s="68" t="s">
        <v>22</v>
      </c>
      <c r="B63" s="62" t="s">
        <v>223</v>
      </c>
      <c r="C63" s="9">
        <v>21</v>
      </c>
      <c r="D63" s="3">
        <f>IF(C72=0,"- - -",C63/C72*100)</f>
        <v>3.5294117647058822</v>
      </c>
      <c r="E63" s="2">
        <v>90</v>
      </c>
      <c r="F63" s="3">
        <f>IF(E72=0,"- - -",E63/E72*100)</f>
        <v>4.0250447227191417</v>
      </c>
      <c r="G63" s="2">
        <v>180</v>
      </c>
      <c r="H63" s="3">
        <f>IF(G72=0,"- - -",G63/G72*100)</f>
        <v>4.2402826855123674</v>
      </c>
      <c r="I63" s="2">
        <v>581</v>
      </c>
      <c r="J63" s="3">
        <f>IF(I72=0,"- - -",I63/I72*100)</f>
        <v>3.3942863819594558</v>
      </c>
      <c r="K63" s="2">
        <v>1344</v>
      </c>
      <c r="L63" s="3">
        <f>IF(K72=0,"- - -",K63/K72*100)</f>
        <v>3.1843813675780694</v>
      </c>
      <c r="M63" s="2">
        <v>1037</v>
      </c>
      <c r="N63" s="3">
        <f>IF(M72=0,"- - -",M63/M72*100)</f>
        <v>3.085391252603392</v>
      </c>
      <c r="O63" s="2">
        <v>421</v>
      </c>
      <c r="P63" s="3">
        <f>IF(O72=0,"- - -",O63/O72*100)</f>
        <v>2.8375008424883736</v>
      </c>
      <c r="Q63" s="2">
        <v>164</v>
      </c>
      <c r="R63" s="3">
        <f>IF(Q72=0,"- - -",Q63/Q72*100)</f>
        <v>2.7618726844055237</v>
      </c>
      <c r="S63" s="2">
        <v>65</v>
      </c>
      <c r="T63" s="3">
        <f>IF(S72=0,"- - -",S63/S72*100)</f>
        <v>3.1204992798847817</v>
      </c>
      <c r="U63" s="2">
        <v>32</v>
      </c>
      <c r="V63" s="3">
        <f>IF(U72=0,"- - -",U63/U72*100)</f>
        <v>3.5398230088495577</v>
      </c>
      <c r="W63" s="2">
        <v>22</v>
      </c>
      <c r="X63" s="3">
        <f>IF(W72=0,"- - -",W63/W72*100)</f>
        <v>4</v>
      </c>
      <c r="Y63" s="2">
        <v>72</v>
      </c>
      <c r="Z63" s="3">
        <f>IF(Y72=0,"- - -",Y63/Y72*100)</f>
        <v>3.3692091717360788</v>
      </c>
      <c r="AA63" s="26">
        <f t="shared" ref="AA63:AA71" si="3">C63+E63+G63+I63+K63+M63+O63+Q63+S63+U63+W63+Y63</f>
        <v>4029</v>
      </c>
      <c r="AB63" s="29">
        <f>IF(AA72=0,"- - -",AA63/AA72*100)</f>
        <v>3.1860380521596099</v>
      </c>
    </row>
    <row r="64" spans="1:30" x14ac:dyDescent="0.3">
      <c r="A64" s="68" t="s">
        <v>23</v>
      </c>
      <c r="B64" s="62" t="s">
        <v>223</v>
      </c>
      <c r="C64" s="9">
        <v>92</v>
      </c>
      <c r="D64" s="3">
        <f>IF(C72=0,"- - -",C64/C72*100)</f>
        <v>15.46218487394958</v>
      </c>
      <c r="E64" s="2">
        <v>351</v>
      </c>
      <c r="F64" s="3">
        <f>IF(E72=0,"- - -",E64/E72*100)</f>
        <v>15.697674418604651</v>
      </c>
      <c r="G64" s="2">
        <v>846</v>
      </c>
      <c r="H64" s="3">
        <f>IF(G72=0,"- - -",G64/G72*100)</f>
        <v>19.929328621908127</v>
      </c>
      <c r="I64" s="2">
        <v>3041</v>
      </c>
      <c r="J64" s="3">
        <f>IF(I72=0,"- - -",I64/I72*100)</f>
        <v>17.765963661856635</v>
      </c>
      <c r="K64" s="2">
        <v>6749</v>
      </c>
      <c r="L64" s="3">
        <f>IF(K72=0,"- - -",K64/K72*100)</f>
        <v>15.990617447756241</v>
      </c>
      <c r="M64" s="2">
        <v>5556</v>
      </c>
      <c r="N64" s="3">
        <f>IF(M72=0,"- - -",M64/M72*100)</f>
        <v>16.530794406426658</v>
      </c>
      <c r="O64" s="2">
        <v>2115</v>
      </c>
      <c r="P64" s="3">
        <f>IF(O72=0,"- - -",O64/O72*100)</f>
        <v>14.254903282334705</v>
      </c>
      <c r="Q64" s="2">
        <v>859</v>
      </c>
      <c r="R64" s="3">
        <f>IF(Q72=0,"- - -",Q64/Q72*100)</f>
        <v>14.466150218928933</v>
      </c>
      <c r="S64" s="2">
        <v>303</v>
      </c>
      <c r="T64" s="3">
        <f>IF(S72=0,"- - -",S64/S72*100)</f>
        <v>14.546327412385981</v>
      </c>
      <c r="U64" s="2">
        <v>127</v>
      </c>
      <c r="V64" s="3">
        <f>IF(U72=0,"- - -",U64/U72*100)</f>
        <v>14.048672566371682</v>
      </c>
      <c r="W64" s="2">
        <v>74</v>
      </c>
      <c r="X64" s="3">
        <f>IF(W72=0,"- - -",W64/W72*100)</f>
        <v>13.454545454545455</v>
      </c>
      <c r="Y64" s="2">
        <v>319</v>
      </c>
      <c r="Z64" s="3">
        <f>IF(Y72=0,"- - -",Y64/Y72*100)</f>
        <v>14.927468413664016</v>
      </c>
      <c r="AA64" s="26">
        <f t="shared" si="3"/>
        <v>20432</v>
      </c>
      <c r="AB64" s="29">
        <f>IF(AA72=0,"- - -",AA64/AA72*100)</f>
        <v>16.157143083078967</v>
      </c>
    </row>
    <row r="65" spans="1:28" x14ac:dyDescent="0.3">
      <c r="A65" s="68" t="s">
        <v>24</v>
      </c>
      <c r="B65" s="62" t="s">
        <v>223</v>
      </c>
      <c r="C65" s="9">
        <v>189</v>
      </c>
      <c r="D65" s="3">
        <f>IF(C72=0,"- - -",C65/C72*100)</f>
        <v>31.764705882352938</v>
      </c>
      <c r="E65" s="2">
        <v>717</v>
      </c>
      <c r="F65" s="3">
        <f>IF(E72=0,"- - -",E65/E72*100)</f>
        <v>32.066189624329162</v>
      </c>
      <c r="G65" s="2">
        <v>1409</v>
      </c>
      <c r="H65" s="3">
        <f>IF(G72=0,"- - -",G65/G72*100)</f>
        <v>33.191990577149589</v>
      </c>
      <c r="I65" s="2">
        <v>5801</v>
      </c>
      <c r="J65" s="3">
        <f>IF(I72=0,"- - -",I65/I72*100)</f>
        <v>33.890284512472981</v>
      </c>
      <c r="K65" s="2">
        <v>15567</v>
      </c>
      <c r="L65" s="3">
        <f>IF(K72=0,"- - -",K65/K72*100)</f>
        <v>36.883381509737951</v>
      </c>
      <c r="M65" s="2">
        <v>12665</v>
      </c>
      <c r="N65" s="3">
        <f>IF(M72=0,"- - -",M65/M72*100)</f>
        <v>37.68223742933651</v>
      </c>
      <c r="O65" s="2">
        <v>5429</v>
      </c>
      <c r="P65" s="3">
        <f>IF(O72=0,"- - -",O65/O72*100)</f>
        <v>36.590955044820383</v>
      </c>
      <c r="Q65" s="2">
        <v>2042</v>
      </c>
      <c r="R65" s="3">
        <f>IF(Q72=0,"- - -",Q65/Q72*100)</f>
        <v>34.388683058268775</v>
      </c>
      <c r="S65" s="2">
        <v>686</v>
      </c>
      <c r="T65" s="3">
        <f>IF(S72=0,"- - -",S65/S72*100)</f>
        <v>32.933269323091693</v>
      </c>
      <c r="U65" s="2">
        <v>295</v>
      </c>
      <c r="V65" s="3">
        <f>IF(U72=0,"- - -",U65/U72*100)</f>
        <v>32.632743362831853</v>
      </c>
      <c r="W65" s="2">
        <v>183</v>
      </c>
      <c r="X65" s="3">
        <f>IF(W72=0,"- - -",W65/W72*100)</f>
        <v>33.272727272727273</v>
      </c>
      <c r="Y65" s="2">
        <v>638</v>
      </c>
      <c r="Z65" s="3">
        <f>IF(Y72=0,"- - -",Y65/Y72*100)</f>
        <v>29.854936827328032</v>
      </c>
      <c r="AA65" s="26">
        <f t="shared" si="3"/>
        <v>45621</v>
      </c>
      <c r="AB65" s="29">
        <f>IF(AA72=0,"- - -",AA65/AA72*100)</f>
        <v>36.076009426054497</v>
      </c>
    </row>
    <row r="66" spans="1:28" x14ac:dyDescent="0.3">
      <c r="A66" s="68" t="s">
        <v>25</v>
      </c>
      <c r="B66" s="62" t="s">
        <v>223</v>
      </c>
      <c r="C66" s="9">
        <v>202</v>
      </c>
      <c r="D66" s="3">
        <f>IF(C72=0,"- - -",C66/C72*100)</f>
        <v>33.949579831932773</v>
      </c>
      <c r="E66" s="2">
        <v>738</v>
      </c>
      <c r="F66" s="3">
        <f>IF(E72=0,"- - -",E66/E72*100)</f>
        <v>33.005366726296955</v>
      </c>
      <c r="G66" s="2">
        <v>1198</v>
      </c>
      <c r="H66" s="3">
        <f>IF(G72=0,"- - -",G66/G72*100)</f>
        <v>28.22143698468787</v>
      </c>
      <c r="I66" s="2">
        <v>5250</v>
      </c>
      <c r="J66" s="3">
        <f>IF(I72=0,"- - -",I66/I72*100)</f>
        <v>30.671262487585444</v>
      </c>
      <c r="K66" s="2">
        <v>13012</v>
      </c>
      <c r="L66" s="3">
        <f>IF(K72=0,"- - -",K66/K72*100)</f>
        <v>30.829739847415063</v>
      </c>
      <c r="M66" s="2">
        <v>9978</v>
      </c>
      <c r="N66" s="3">
        <f>IF(M72=0,"- - -",M66/M72*100)</f>
        <v>29.687592978280275</v>
      </c>
      <c r="O66" s="2">
        <v>4556</v>
      </c>
      <c r="P66" s="3">
        <f>IF(O72=0,"- - -",O66/O72*100)</f>
        <v>30.707016243175843</v>
      </c>
      <c r="Q66" s="2">
        <v>1826</v>
      </c>
      <c r="R66" s="3">
        <f>IF(Q72=0,"- - -",Q66/Q72*100)</f>
        <v>30.751094644661503</v>
      </c>
      <c r="S66" s="2">
        <v>632</v>
      </c>
      <c r="T66" s="3">
        <f>IF(S72=0,"- - -",S66/S72*100)</f>
        <v>30.340854536725875</v>
      </c>
      <c r="U66" s="2">
        <v>261</v>
      </c>
      <c r="V66" s="3">
        <f>IF(U72=0,"- - -",U66/U72*100)</f>
        <v>28.871681415929203</v>
      </c>
      <c r="W66" s="2">
        <v>166</v>
      </c>
      <c r="X66" s="3">
        <f>IF(W72=0,"- - -",W66/W72*100)</f>
        <v>30.181818181818183</v>
      </c>
      <c r="Y66" s="2">
        <v>657</v>
      </c>
      <c r="Z66" s="3">
        <f>IF(Y72=0,"- - -",Y66/Y72*100)</f>
        <v>30.744033692091715</v>
      </c>
      <c r="AA66" s="26">
        <f t="shared" si="3"/>
        <v>38476</v>
      </c>
      <c r="AB66" s="29">
        <f>IF(AA72=0,"- - -",AA66/AA72*100)</f>
        <v>30.425912160559239</v>
      </c>
    </row>
    <row r="67" spans="1:28" x14ac:dyDescent="0.3">
      <c r="A67" s="68" t="s">
        <v>26</v>
      </c>
      <c r="B67" s="62" t="s">
        <v>223</v>
      </c>
      <c r="C67" s="9">
        <v>78</v>
      </c>
      <c r="D67" s="3">
        <f>IF(C72=0,"- - -",C67/C72*100)</f>
        <v>13.109243697478993</v>
      </c>
      <c r="E67" s="2">
        <v>282</v>
      </c>
      <c r="F67" s="3">
        <f>IF(E72=0,"- - -",E67/E72*100)</f>
        <v>12.611806797853308</v>
      </c>
      <c r="G67" s="2">
        <v>523</v>
      </c>
      <c r="H67" s="3">
        <f>IF(G72=0,"- - -",G67/G72*100)</f>
        <v>12.32037691401649</v>
      </c>
      <c r="I67" s="2">
        <v>2047</v>
      </c>
      <c r="J67" s="3">
        <f>IF(I72=0,"- - -",I67/I72*100)</f>
        <v>11.958871297540457</v>
      </c>
      <c r="K67" s="2">
        <v>4707</v>
      </c>
      <c r="L67" s="3">
        <f>IF(K72=0,"- - -",K67/K72*100)</f>
        <v>11.1524427806473</v>
      </c>
      <c r="M67" s="2">
        <v>3651</v>
      </c>
      <c r="N67" s="3">
        <f>IF(M72=0,"- - -",M67/M72*100)</f>
        <v>10.862838440940196</v>
      </c>
      <c r="O67" s="2">
        <v>1933</v>
      </c>
      <c r="P67" s="3">
        <f>IF(O72=0,"- - -",O67/O72*100)</f>
        <v>13.028240210285096</v>
      </c>
      <c r="Q67" s="2">
        <v>840</v>
      </c>
      <c r="R67" s="3">
        <f>IF(Q72=0,"- - -",Q67/Q72*100)</f>
        <v>14.146177164028293</v>
      </c>
      <c r="S67" s="2">
        <v>299</v>
      </c>
      <c r="T67" s="3">
        <f>IF(S72=0,"- - -",S67/S72*100)</f>
        <v>14.354296687469995</v>
      </c>
      <c r="U67" s="2">
        <v>141</v>
      </c>
      <c r="V67" s="3">
        <f>IF(U72=0,"- - -",U67/U72*100)</f>
        <v>15.597345132743362</v>
      </c>
      <c r="W67" s="2">
        <v>86</v>
      </c>
      <c r="X67" s="3">
        <f>IF(W72=0,"- - -",W67/W72*100)</f>
        <v>15.636363636363637</v>
      </c>
      <c r="Y67" s="2">
        <v>365</v>
      </c>
      <c r="Z67" s="3">
        <f>IF(Y72=0,"- - -",Y67/Y72*100)</f>
        <v>17.080018717828732</v>
      </c>
      <c r="AA67" s="26">
        <f t="shared" si="3"/>
        <v>14952</v>
      </c>
      <c r="AB67" s="29">
        <f>IF(AA72=0,"- - -",AA67/AA72*100)</f>
        <v>11.823688497366716</v>
      </c>
    </row>
    <row r="68" spans="1:28" x14ac:dyDescent="0.3">
      <c r="A68" s="68" t="s">
        <v>27</v>
      </c>
      <c r="B68" s="62" t="s">
        <v>223</v>
      </c>
      <c r="C68" s="9">
        <v>13</v>
      </c>
      <c r="D68" s="3">
        <f>IF(C72=0,"- - -",C68/C72*100)</f>
        <v>2.1848739495798317</v>
      </c>
      <c r="E68" s="2">
        <v>53</v>
      </c>
      <c r="F68" s="3">
        <f>IF(E72=0,"- - -",E68/E72*100)</f>
        <v>2.3703041144901609</v>
      </c>
      <c r="G68" s="2">
        <v>85</v>
      </c>
      <c r="H68" s="3">
        <f>IF(G72=0,"- - -",G68/G72*100)</f>
        <v>2.0023557126030624</v>
      </c>
      <c r="I68" s="2">
        <v>365</v>
      </c>
      <c r="J68" s="3">
        <f>IF(I72=0,"- - -",I68/I72*100)</f>
        <v>2.1323830110416546</v>
      </c>
      <c r="K68" s="2">
        <v>781</v>
      </c>
      <c r="L68" s="3">
        <f>IF(K72=0,"- - -",K68/K72*100)</f>
        <v>1.8504478036298158</v>
      </c>
      <c r="M68" s="2">
        <v>678</v>
      </c>
      <c r="N68" s="3">
        <f>IF(M72=0,"- - -",M68/M72*100)</f>
        <v>2.0172567688188039</v>
      </c>
      <c r="O68" s="2">
        <v>365</v>
      </c>
      <c r="P68" s="3">
        <f>IF(O72=0,"- - -",O68/O72*100)</f>
        <v>2.4600660510884951</v>
      </c>
      <c r="Q68" s="2">
        <v>196</v>
      </c>
      <c r="R68" s="3">
        <f>IF(Q72=0,"- - -",Q68/Q72*100)</f>
        <v>3.3007746716066015</v>
      </c>
      <c r="S68" s="2">
        <v>91</v>
      </c>
      <c r="T68" s="3">
        <f>IF(S72=0,"- - -",S68/S72*100)</f>
        <v>4.3686989918386949</v>
      </c>
      <c r="U68" s="2">
        <v>44</v>
      </c>
      <c r="V68" s="3">
        <f>IF(U72=0,"- - -",U68/U72*100)</f>
        <v>4.8672566371681416</v>
      </c>
      <c r="W68" s="2">
        <v>17</v>
      </c>
      <c r="X68" s="3">
        <f>IF(W72=0,"- - -",W68/W72*100)</f>
        <v>3.0909090909090908</v>
      </c>
      <c r="Y68" s="2">
        <v>82</v>
      </c>
      <c r="Z68" s="3">
        <f>IF(Y72=0,"- - -",Y68/Y72*100)</f>
        <v>3.8371548900327559</v>
      </c>
      <c r="AA68" s="26">
        <f t="shared" si="3"/>
        <v>2770</v>
      </c>
      <c r="AB68" s="29">
        <f>IF(AA72=0,"- - -",AA68/AA72*100)</f>
        <v>2.1904505843837478</v>
      </c>
    </row>
    <row r="69" spans="1:28" x14ac:dyDescent="0.3">
      <c r="A69" s="68" t="s">
        <v>28</v>
      </c>
      <c r="B69" s="62" t="s">
        <v>223</v>
      </c>
      <c r="C69" s="9">
        <v>0</v>
      </c>
      <c r="D69" s="3">
        <f>IF(C72=0,"- - -",C69/C72*100)</f>
        <v>0</v>
      </c>
      <c r="E69" s="2">
        <v>3</v>
      </c>
      <c r="F69" s="3">
        <f>IF(E72=0,"- - -",E69/E72*100)</f>
        <v>0.13416815742397137</v>
      </c>
      <c r="G69" s="2">
        <v>3</v>
      </c>
      <c r="H69" s="3">
        <f>IF(G72=0,"- - -",G69/G72*100)</f>
        <v>7.0671378091872794E-2</v>
      </c>
      <c r="I69" s="2">
        <v>20</v>
      </c>
      <c r="J69" s="3">
        <f>IF(I72=0,"- - -",I69/I72*100)</f>
        <v>0.1168429047146112</v>
      </c>
      <c r="K69" s="2">
        <v>29</v>
      </c>
      <c r="L69" s="3">
        <f>IF(K72=0,"- - -",K69/K72*100)</f>
        <v>6.8710609865895847E-2</v>
      </c>
      <c r="M69" s="2">
        <v>30</v>
      </c>
      <c r="N69" s="3">
        <f>IF(M72=0,"- - -",M69/M72*100)</f>
        <v>8.9259149062778931E-2</v>
      </c>
      <c r="O69" s="2">
        <v>10</v>
      </c>
      <c r="P69" s="3">
        <f>IF(O72=0,"- - -",O69/O72*100)</f>
        <v>6.7399069892835478E-2</v>
      </c>
      <c r="Q69" s="2">
        <v>8</v>
      </c>
      <c r="R69" s="3">
        <f>IF(Q72=0,"- - -",Q69/Q72*100)</f>
        <v>0.13472549680026946</v>
      </c>
      <c r="S69" s="2">
        <v>4</v>
      </c>
      <c r="T69" s="3">
        <f>IF(S72=0,"- - -",S69/S72*100)</f>
        <v>0.19203072491598655</v>
      </c>
      <c r="U69" s="2">
        <v>4</v>
      </c>
      <c r="V69" s="3">
        <f>IF(U72=0,"- - -",U69/U72*100)</f>
        <v>0.44247787610619471</v>
      </c>
      <c r="W69" s="2">
        <v>2</v>
      </c>
      <c r="X69" s="3">
        <f>IF(W72=0,"- - -",W69/W72*100)</f>
        <v>0.36363636363636365</v>
      </c>
      <c r="Y69" s="2">
        <v>3</v>
      </c>
      <c r="Z69" s="3">
        <f>IF(Y72=0,"- - -",Y69/Y72*100)</f>
        <v>0.14038371548900327</v>
      </c>
      <c r="AA69" s="26">
        <f t="shared" si="3"/>
        <v>116</v>
      </c>
      <c r="AB69" s="29">
        <f>IF(AA72=0,"- - -",AA69/AA72*100)</f>
        <v>9.1730060573471037E-2</v>
      </c>
    </row>
    <row r="70" spans="1:28" x14ac:dyDescent="0.3">
      <c r="A70" s="68" t="s">
        <v>29</v>
      </c>
      <c r="B70" s="62" t="s">
        <v>223</v>
      </c>
      <c r="C70" s="9">
        <v>0</v>
      </c>
      <c r="D70" s="3">
        <f>IF(C72=0,"- - -",C70/C72*100)</f>
        <v>0</v>
      </c>
      <c r="E70" s="2">
        <v>0</v>
      </c>
      <c r="F70" s="3">
        <f>IF(E72=0,"- - -",E70/E72*100)</f>
        <v>0</v>
      </c>
      <c r="G70" s="2">
        <v>0</v>
      </c>
      <c r="H70" s="3">
        <f>IF(G72=0,"- - -",G70/G72*100)</f>
        <v>0</v>
      </c>
      <c r="I70" s="2">
        <v>1</v>
      </c>
      <c r="J70" s="3">
        <f>IF(I72=0,"- - -",I70/I72*100)</f>
        <v>5.84214523573056E-3</v>
      </c>
      <c r="K70" s="2">
        <v>1</v>
      </c>
      <c r="L70" s="3">
        <f>IF(K72=0,"- - -",K70/K72*100)</f>
        <v>2.3693313746860636E-3</v>
      </c>
      <c r="M70" s="2">
        <v>2</v>
      </c>
      <c r="N70" s="3">
        <f>IF(M72=0,"- - -",M70/M72*100)</f>
        <v>5.9506099375185957E-3</v>
      </c>
      <c r="O70" s="2">
        <v>0</v>
      </c>
      <c r="P70" s="3">
        <f>IF(O72=0,"- - -",O70/O72*100)</f>
        <v>0</v>
      </c>
      <c r="Q70" s="2">
        <v>1</v>
      </c>
      <c r="R70" s="3">
        <f>IF(Q72=0,"- - -",Q70/Q72*100)</f>
        <v>1.6840687100033683E-2</v>
      </c>
      <c r="S70" s="2">
        <v>0</v>
      </c>
      <c r="T70" s="3">
        <f>IF(S72=0,"- - -",S70/S72*100)</f>
        <v>0</v>
      </c>
      <c r="U70" s="2">
        <v>0</v>
      </c>
      <c r="V70" s="3">
        <f>IF(U72=0,"- - -",U70/U72*100)</f>
        <v>0</v>
      </c>
      <c r="W70" s="2">
        <v>0</v>
      </c>
      <c r="X70" s="3">
        <f>IF(W72=0,"- - -",W70/W72*100)</f>
        <v>0</v>
      </c>
      <c r="Y70" s="2">
        <v>0</v>
      </c>
      <c r="Z70" s="3">
        <f>IF(Y72=0,"- - -",Y70/Y72*100)</f>
        <v>0</v>
      </c>
      <c r="AA70" s="26">
        <f t="shared" si="3"/>
        <v>5</v>
      </c>
      <c r="AB70" s="29">
        <f>IF(AA72=0,"- - -",AA70/AA72*100)</f>
        <v>3.9538819212703033E-3</v>
      </c>
    </row>
    <row r="71" spans="1:28" ht="15" thickBot="1" x14ac:dyDescent="0.35">
      <c r="A71" s="68" t="s">
        <v>30</v>
      </c>
      <c r="B71" s="62" t="s">
        <v>223</v>
      </c>
      <c r="C71" s="9">
        <v>0</v>
      </c>
      <c r="D71" s="3">
        <f>IF(C72=0,"- - -",C71/C72*100)</f>
        <v>0</v>
      </c>
      <c r="E71" s="2">
        <v>0</v>
      </c>
      <c r="F71" s="3">
        <f>IF(E72=0,"- - -",E71/E72*100)</f>
        <v>0</v>
      </c>
      <c r="G71" s="2">
        <v>0</v>
      </c>
      <c r="H71" s="3">
        <f>IF(G72=0,"- - -",G71/G72*100)</f>
        <v>0</v>
      </c>
      <c r="I71" s="2">
        <v>0</v>
      </c>
      <c r="J71" s="3">
        <f>IF(I72=0,"- - -",I71/I72*100)</f>
        <v>0</v>
      </c>
      <c r="K71" s="2">
        <v>0</v>
      </c>
      <c r="L71" s="3">
        <f>IF(K72=0,"- - -",K71/K72*100)</f>
        <v>0</v>
      </c>
      <c r="M71" s="2">
        <v>0</v>
      </c>
      <c r="N71" s="3">
        <f>IF(M72=0,"- - -",M71/M72*100)</f>
        <v>0</v>
      </c>
      <c r="O71" s="2">
        <v>0</v>
      </c>
      <c r="P71" s="3">
        <f>IF(O72=0,"- - -",O71/O72*100)</f>
        <v>0</v>
      </c>
      <c r="Q71" s="2">
        <v>0</v>
      </c>
      <c r="R71" s="3">
        <f>IF(Q72=0,"- - -",Q71/Q72*100)</f>
        <v>0</v>
      </c>
      <c r="S71" s="2">
        <v>0</v>
      </c>
      <c r="T71" s="3">
        <f>IF(S72=0,"- - -",S71/S72*100)</f>
        <v>0</v>
      </c>
      <c r="U71" s="2">
        <v>0</v>
      </c>
      <c r="V71" s="3">
        <f>IF(U72=0,"- - -",U71/U72*100)</f>
        <v>0</v>
      </c>
      <c r="W71" s="2">
        <v>0</v>
      </c>
      <c r="X71" s="3">
        <f>IF(W72=0,"- - -",W71/W72*100)</f>
        <v>0</v>
      </c>
      <c r="Y71" s="2">
        <v>0</v>
      </c>
      <c r="Z71" s="3">
        <f>IF(Y72=0,"- - -",Y71/Y72*100)</f>
        <v>0</v>
      </c>
      <c r="AA71" s="26">
        <f t="shared" si="3"/>
        <v>0</v>
      </c>
      <c r="AB71" s="29">
        <f>IF(AA72=0,"- - -",AA71/AA72*100)</f>
        <v>0</v>
      </c>
    </row>
    <row r="72" spans="1:28" x14ac:dyDescent="0.3">
      <c r="A72" s="161" t="s">
        <v>153</v>
      </c>
      <c r="B72" s="162"/>
      <c r="C72" s="14">
        <f>SUM(C62:C71)</f>
        <v>595</v>
      </c>
      <c r="D72" s="15">
        <f>IF(C72=0,"- - -",C72/C72*100)</f>
        <v>100</v>
      </c>
      <c r="E72" s="16">
        <f>SUM(E62:E71)</f>
        <v>2236</v>
      </c>
      <c r="F72" s="15">
        <f>IF(E72=0,"- - -",E72/E72*100)</f>
        <v>100</v>
      </c>
      <c r="G72" s="16">
        <f>SUM(G62:G71)</f>
        <v>4245</v>
      </c>
      <c r="H72" s="15">
        <f>IF(G72=0,"- - -",G72/G72*100)</f>
        <v>100</v>
      </c>
      <c r="I72" s="16">
        <f>SUM(I62:I71)</f>
        <v>17117</v>
      </c>
      <c r="J72" s="15">
        <f>IF(I72=0,"- - -",I72/I72*100)</f>
        <v>100</v>
      </c>
      <c r="K72" s="16">
        <f>SUM(K62:K71)</f>
        <v>42206</v>
      </c>
      <c r="L72" s="15">
        <f>IF(K72=0,"- - -",K72/K72*100)</f>
        <v>100</v>
      </c>
      <c r="M72" s="16">
        <f>SUM(M62:M71)</f>
        <v>33610</v>
      </c>
      <c r="N72" s="15">
        <f>IF(M72=0,"- - -",M72/M72*100)</f>
        <v>100</v>
      </c>
      <c r="O72" s="16">
        <f>SUM(O62:O71)</f>
        <v>14837</v>
      </c>
      <c r="P72" s="15">
        <f>IF(O72=0,"- - -",O72/O72*100)</f>
        <v>100</v>
      </c>
      <c r="Q72" s="16">
        <f>SUM(Q62:Q71)</f>
        <v>5938</v>
      </c>
      <c r="R72" s="15">
        <f>IF(Q72=0,"- - -",Q72/Q72*100)</f>
        <v>100</v>
      </c>
      <c r="S72" s="16">
        <f>SUM(S62:S71)</f>
        <v>2083</v>
      </c>
      <c r="T72" s="15">
        <f>IF(S72=0,"- - -",S72/S72*100)</f>
        <v>100</v>
      </c>
      <c r="U72" s="16">
        <f t="shared" ref="U72" si="4">SUM(U62:U71)</f>
        <v>904</v>
      </c>
      <c r="V72" s="15">
        <f t="shared" ref="V72" si="5">IF(U72=0,"- - -",U72/U72*100)</f>
        <v>100</v>
      </c>
      <c r="W72" s="16">
        <f t="shared" ref="W72" si="6">SUM(W62:W71)</f>
        <v>550</v>
      </c>
      <c r="X72" s="15">
        <f t="shared" ref="X72" si="7">IF(W72=0,"- - -",W72/W72*100)</f>
        <v>100</v>
      </c>
      <c r="Y72" s="16">
        <f t="shared" ref="Y72" si="8">SUM(Y62:Y71)</f>
        <v>2137</v>
      </c>
      <c r="Z72" s="15">
        <f t="shared" ref="Z72" si="9">IF(Y72=0,"- - -",Y72/Y72*100)</f>
        <v>100</v>
      </c>
      <c r="AA72" s="22">
        <f>SUM(AA62:AA71)</f>
        <v>126458</v>
      </c>
      <c r="AB72" s="23">
        <f>IF(AA72=0,"- - -",AA72/AA72*100)</f>
        <v>100</v>
      </c>
    </row>
    <row r="73" spans="1:28" ht="15" thickBot="1" x14ac:dyDescent="0.35">
      <c r="A73" s="163" t="s">
        <v>187</v>
      </c>
      <c r="B73" s="164"/>
      <c r="C73" s="18">
        <f>IF($AA72=0,"- - -",C72/$AA72*100)</f>
        <v>0.47051194863116608</v>
      </c>
      <c r="D73" s="19"/>
      <c r="E73" s="20">
        <f>IF($AA72=0,"- - -",E72/$AA72*100)</f>
        <v>1.7681759951920797</v>
      </c>
      <c r="F73" s="19"/>
      <c r="G73" s="20">
        <f>IF($AA72=0,"- - -",G72/$AA72*100)</f>
        <v>3.3568457511584873</v>
      </c>
      <c r="H73" s="19"/>
      <c r="I73" s="20">
        <f>IF($AA72=0,"- - -",I72/$AA72*100)</f>
        <v>13.535719369276755</v>
      </c>
      <c r="J73" s="19"/>
      <c r="K73" s="20">
        <f>IF($AA72=0,"- - -",K72/$AA72*100)</f>
        <v>33.375508073826879</v>
      </c>
      <c r="L73" s="19"/>
      <c r="M73" s="20">
        <f>IF($AA72=0,"- - -",M72/$AA72*100)</f>
        <v>26.577994274778977</v>
      </c>
      <c r="N73" s="19"/>
      <c r="O73" s="20">
        <f>IF($AA72=0,"- - -",O72/$AA72*100)</f>
        <v>11.732749213177497</v>
      </c>
      <c r="P73" s="19"/>
      <c r="Q73" s="20">
        <f>IF($AA72=0,"- - -",Q72/$AA72*100)</f>
        <v>4.6956301697006122</v>
      </c>
      <c r="R73" s="19"/>
      <c r="S73" s="168">
        <f>IF($AA72=0,"- - -",S72/$AA72*100)</f>
        <v>1.6471872084012085</v>
      </c>
      <c r="T73" s="176"/>
      <c r="U73" s="168">
        <f>IF($AA72=0,"- - -",U72/$AA72*100)</f>
        <v>0.71486185136567082</v>
      </c>
      <c r="V73" s="176"/>
      <c r="W73" s="168">
        <f>IF($AA72=0,"- - -",W72/$AA72*100)</f>
        <v>0.43492701133973338</v>
      </c>
      <c r="X73" s="176"/>
      <c r="Y73" s="168">
        <f>IF($AA72=0,"- - -",Y72/$AA72*100)</f>
        <v>1.6898891331509274</v>
      </c>
      <c r="Z73" s="176"/>
      <c r="AA73" s="24">
        <f>IF($AA72=0,"- - -",AA72/$AA72*100)</f>
        <v>100</v>
      </c>
      <c r="AB73" s="25"/>
    </row>
    <row r="76" spans="1:28" x14ac:dyDescent="0.3">
      <c r="A76" s="1" t="s">
        <v>212</v>
      </c>
      <c r="J76" s="48"/>
      <c r="L76" s="48"/>
    </row>
    <row r="77" spans="1:28" ht="15" thickBot="1" x14ac:dyDescent="0.35"/>
    <row r="78" spans="1:28" ht="14.4" customHeight="1" x14ac:dyDescent="0.3">
      <c r="A78" s="157" t="s">
        <v>208</v>
      </c>
      <c r="B78" s="158"/>
      <c r="C78" s="32" t="s">
        <v>195</v>
      </c>
      <c r="D78" s="33"/>
      <c r="E78" s="33" t="s">
        <v>196</v>
      </c>
      <c r="F78" s="33"/>
      <c r="G78" s="33" t="s">
        <v>197</v>
      </c>
      <c r="H78" s="33"/>
      <c r="I78" s="33" t="s">
        <v>198</v>
      </c>
      <c r="J78" s="33"/>
      <c r="K78" s="33" t="s">
        <v>199</v>
      </c>
      <c r="L78" s="33"/>
      <c r="M78" s="33" t="s">
        <v>200</v>
      </c>
      <c r="N78" s="33"/>
      <c r="O78" s="33" t="s">
        <v>201</v>
      </c>
      <c r="P78" s="33"/>
      <c r="Q78" s="178" t="s">
        <v>202</v>
      </c>
      <c r="R78" s="179"/>
      <c r="S78" s="178" t="s">
        <v>262</v>
      </c>
      <c r="T78" s="179"/>
      <c r="U78" s="35" t="s">
        <v>153</v>
      </c>
      <c r="V78" s="36"/>
    </row>
    <row r="79" spans="1:28" ht="15" thickBot="1" x14ac:dyDescent="0.35">
      <c r="A79" s="159"/>
      <c r="B79" s="160"/>
      <c r="C79" s="37" t="s">
        <v>154</v>
      </c>
      <c r="D79" s="38" t="s">
        <v>0</v>
      </c>
      <c r="E79" s="39" t="s">
        <v>154</v>
      </c>
      <c r="F79" s="38" t="s">
        <v>0</v>
      </c>
      <c r="G79" s="39" t="s">
        <v>154</v>
      </c>
      <c r="H79" s="38" t="s">
        <v>0</v>
      </c>
      <c r="I79" s="37" t="s">
        <v>154</v>
      </c>
      <c r="J79" s="38" t="s">
        <v>0</v>
      </c>
      <c r="K79" s="37" t="s">
        <v>154</v>
      </c>
      <c r="L79" s="38" t="s">
        <v>0</v>
      </c>
      <c r="M79" s="37" t="s">
        <v>154</v>
      </c>
      <c r="N79" s="38" t="s">
        <v>0</v>
      </c>
      <c r="O79" s="37" t="s">
        <v>154</v>
      </c>
      <c r="P79" s="38" t="s">
        <v>0</v>
      </c>
      <c r="Q79" s="37" t="s">
        <v>154</v>
      </c>
      <c r="R79" s="38" t="s">
        <v>0</v>
      </c>
      <c r="S79" s="37" t="s">
        <v>154</v>
      </c>
      <c r="T79" s="38" t="s">
        <v>0</v>
      </c>
      <c r="U79" s="41" t="s">
        <v>154</v>
      </c>
      <c r="V79" s="42" t="s">
        <v>0</v>
      </c>
    </row>
    <row r="80" spans="1:28" x14ac:dyDescent="0.3">
      <c r="A80" s="67" t="s">
        <v>21</v>
      </c>
      <c r="B80" s="62" t="s">
        <v>223</v>
      </c>
      <c r="C80" s="8">
        <v>0</v>
      </c>
      <c r="D80" s="5">
        <f>IF(C90=0,"- - -",C80/C90*100)</f>
        <v>0</v>
      </c>
      <c r="E80" s="4">
        <v>0</v>
      </c>
      <c r="F80" s="5">
        <f>IF(E90=0,"- - -",E80/E90*100)</f>
        <v>0</v>
      </c>
      <c r="G80" s="4">
        <v>0</v>
      </c>
      <c r="H80" s="5">
        <f>IF(G90=0,"- - -",G80/G90*100)</f>
        <v>0</v>
      </c>
      <c r="I80" s="4">
        <v>15</v>
      </c>
      <c r="J80" s="5">
        <f>IF(I90=0,"- - -",I80/I90*100)</f>
        <v>8.935485792577591E-2</v>
      </c>
      <c r="K80" s="4">
        <v>35</v>
      </c>
      <c r="L80" s="5">
        <f>IF(K90=0,"- - -",K80/K90*100)</f>
        <v>3.7552842213686398E-2</v>
      </c>
      <c r="M80" s="4">
        <v>7</v>
      </c>
      <c r="N80" s="5">
        <f>IF(M90=0,"- - -",M80/M90*100)</f>
        <v>4.8392671966816458E-2</v>
      </c>
      <c r="O80" s="4">
        <v>0</v>
      </c>
      <c r="P80" s="5">
        <f>IF(O90=0,"- - -",O80/O90*100)</f>
        <v>0</v>
      </c>
      <c r="Q80" s="4">
        <v>0</v>
      </c>
      <c r="R80" s="5">
        <f>IF(Q90=0,"- - -",Q80/Q90*100)</f>
        <v>0</v>
      </c>
      <c r="S80" s="4">
        <v>0</v>
      </c>
      <c r="T80" s="5">
        <f>IF(S90=0,"- - -",S80/S90*100)</f>
        <v>0</v>
      </c>
      <c r="U80" s="26">
        <f>C80+E80+G80+I80+K80+M80+O80+Q80+S80</f>
        <v>57</v>
      </c>
      <c r="V80" s="27">
        <f>IF(U90=0,"- - -",U80/U90*100)</f>
        <v>4.5074253902481452E-2</v>
      </c>
    </row>
    <row r="81" spans="1:28" x14ac:dyDescent="0.3">
      <c r="A81" s="68" t="s">
        <v>22</v>
      </c>
      <c r="B81" s="62" t="s">
        <v>223</v>
      </c>
      <c r="C81" s="9">
        <v>3</v>
      </c>
      <c r="D81" s="3">
        <f>IF(C90=0,"- - -",C81/C90*100)</f>
        <v>6.9767441860465116</v>
      </c>
      <c r="E81" s="2">
        <v>22</v>
      </c>
      <c r="F81" s="3">
        <f>IF(E90=0,"- - -",E81/E90*100)</f>
        <v>4.1904761904761907</v>
      </c>
      <c r="G81" s="2">
        <v>53</v>
      </c>
      <c r="H81" s="3">
        <f>IF(G90=0,"- - -",G81/G90*100)</f>
        <v>4.0519877675840981</v>
      </c>
      <c r="I81" s="2">
        <v>605</v>
      </c>
      <c r="J81" s="3">
        <f>IF(I90=0,"- - -",I81/I90*100)</f>
        <v>3.6039792696729611</v>
      </c>
      <c r="K81" s="2">
        <v>2893</v>
      </c>
      <c r="L81" s="3">
        <f>IF(K90=0,"- - -",K81/K90*100)</f>
        <v>3.1040106435484214</v>
      </c>
      <c r="M81" s="2">
        <v>445</v>
      </c>
      <c r="N81" s="3">
        <f>IF(M90=0,"- - -",M81/M90*100)</f>
        <v>3.0763912893190462</v>
      </c>
      <c r="O81" s="2">
        <v>1</v>
      </c>
      <c r="P81" s="3">
        <f>IF(O90=0,"- - -",O81/O90*100)</f>
        <v>10</v>
      </c>
      <c r="Q81" s="2">
        <v>0</v>
      </c>
      <c r="R81" s="3">
        <f>IF(Q90=0,"- - -",Q81/Q90*100)</f>
        <v>0</v>
      </c>
      <c r="S81" s="2">
        <v>7</v>
      </c>
      <c r="T81" s="3">
        <f>IF(S90=0,"- - -",S81/S90*100)</f>
        <v>6.25</v>
      </c>
      <c r="U81" s="26">
        <f t="shared" ref="U81:U89" si="10">C81+E81+G81+I81+K81+M81+O81+Q81+S81</f>
        <v>4029</v>
      </c>
      <c r="V81" s="29">
        <f>IF(U90=0,"- - -",U81/U90*100)</f>
        <v>3.1860380521596099</v>
      </c>
    </row>
    <row r="82" spans="1:28" x14ac:dyDescent="0.3">
      <c r="A82" s="68" t="s">
        <v>23</v>
      </c>
      <c r="B82" s="62" t="s">
        <v>223</v>
      </c>
      <c r="C82" s="9">
        <v>8</v>
      </c>
      <c r="D82" s="3">
        <f>IF(C90=0,"- - -",C82/C90*100)</f>
        <v>18.604651162790699</v>
      </c>
      <c r="E82" s="2">
        <v>101</v>
      </c>
      <c r="F82" s="3">
        <f>IF(E90=0,"- - -",E82/E90*100)</f>
        <v>19.238095238095237</v>
      </c>
      <c r="G82" s="2">
        <v>191</v>
      </c>
      <c r="H82" s="3">
        <f>IF(G90=0,"- - -",G82/G90*100)</f>
        <v>14.602446483180428</v>
      </c>
      <c r="I82" s="2">
        <v>2743</v>
      </c>
      <c r="J82" s="3">
        <f>IF(I90=0,"- - -",I82/I90*100)</f>
        <v>16.340025019360219</v>
      </c>
      <c r="K82" s="2">
        <v>15050</v>
      </c>
      <c r="L82" s="3">
        <f>IF(K90=0,"- - -",K82/K90*100)</f>
        <v>16.147722151885151</v>
      </c>
      <c r="M82" s="2">
        <v>2311</v>
      </c>
      <c r="N82" s="3">
        <f>IF(M90=0,"- - -",M82/M90*100)</f>
        <v>15.976494987901832</v>
      </c>
      <c r="O82" s="2">
        <v>0</v>
      </c>
      <c r="P82" s="3">
        <f>IF(O90=0,"- - -",O82/O90*100)</f>
        <v>0</v>
      </c>
      <c r="Q82" s="2">
        <v>3</v>
      </c>
      <c r="R82" s="3">
        <f>IF(Q90=0,"- - -",Q82/Q90*100)</f>
        <v>50</v>
      </c>
      <c r="S82" s="2">
        <v>25</v>
      </c>
      <c r="T82" s="3">
        <f>IF(S90=0,"- - -",S82/S90*100)</f>
        <v>22.321428571428573</v>
      </c>
      <c r="U82" s="26">
        <f t="shared" si="10"/>
        <v>20432</v>
      </c>
      <c r="V82" s="29">
        <f>IF(U90=0,"- - -",U82/U90*100)</f>
        <v>16.157143083078967</v>
      </c>
    </row>
    <row r="83" spans="1:28" x14ac:dyDescent="0.3">
      <c r="A83" s="68" t="s">
        <v>24</v>
      </c>
      <c r="B83" s="62" t="s">
        <v>223</v>
      </c>
      <c r="C83" s="9">
        <v>15</v>
      </c>
      <c r="D83" s="3">
        <f>IF(C90=0,"- - -",C83/C90*100)</f>
        <v>34.883720930232556</v>
      </c>
      <c r="E83" s="2">
        <v>176</v>
      </c>
      <c r="F83" s="3">
        <f>IF(E90=0,"- - -",E83/E90*100)</f>
        <v>33.523809523809526</v>
      </c>
      <c r="G83" s="2">
        <v>444</v>
      </c>
      <c r="H83" s="3">
        <f>IF(G90=0,"- - -",G83/G90*100)</f>
        <v>33.944954128440372</v>
      </c>
      <c r="I83" s="2">
        <v>5635</v>
      </c>
      <c r="J83" s="3">
        <f>IF(I90=0,"- - -",I83/I90*100)</f>
        <v>33.56764162744981</v>
      </c>
      <c r="K83" s="2">
        <v>34110</v>
      </c>
      <c r="L83" s="3">
        <f>IF(K90=0,"- - -",K83/K90*100)</f>
        <v>36.597927083109802</v>
      </c>
      <c r="M83" s="2">
        <v>5207</v>
      </c>
      <c r="N83" s="3">
        <f>IF(M90=0,"- - -",M83/M90*100)</f>
        <v>35.997234704459039</v>
      </c>
      <c r="O83" s="2">
        <v>2</v>
      </c>
      <c r="P83" s="3">
        <f>IF(O90=0,"- - -",O83/O90*100)</f>
        <v>20</v>
      </c>
      <c r="Q83" s="2">
        <v>3</v>
      </c>
      <c r="R83" s="3">
        <f>IF(Q90=0,"- - -",Q83/Q90*100)</f>
        <v>50</v>
      </c>
      <c r="S83" s="2">
        <v>29</v>
      </c>
      <c r="T83" s="3">
        <f>IF(S90=0,"- - -",S83/S90*100)</f>
        <v>25.892857142857146</v>
      </c>
      <c r="U83" s="26">
        <f t="shared" si="10"/>
        <v>45621</v>
      </c>
      <c r="V83" s="29">
        <f>IF(U90=0,"- - -",U83/U90*100)</f>
        <v>36.076009426054497</v>
      </c>
    </row>
    <row r="84" spans="1:28" x14ac:dyDescent="0.3">
      <c r="A84" s="68" t="s">
        <v>25</v>
      </c>
      <c r="B84" s="62" t="s">
        <v>223</v>
      </c>
      <c r="C84" s="9">
        <v>12</v>
      </c>
      <c r="D84" s="3">
        <f>IF(C90=0,"- - -",C84/C90*100)</f>
        <v>27.906976744186046</v>
      </c>
      <c r="E84" s="2">
        <v>132</v>
      </c>
      <c r="F84" s="3">
        <f>IF(E90=0,"- - -",E84/E90*100)</f>
        <v>25.142857142857146</v>
      </c>
      <c r="G84" s="2">
        <v>406</v>
      </c>
      <c r="H84" s="3">
        <f>IF(G90=0,"- - -",G84/G90*100)</f>
        <v>31.039755351681958</v>
      </c>
      <c r="I84" s="2">
        <v>5010</v>
      </c>
      <c r="J84" s="3">
        <f>IF(I90=0,"- - -",I84/I90*100)</f>
        <v>29.844522547209152</v>
      </c>
      <c r="K84" s="2">
        <v>28365</v>
      </c>
      <c r="L84" s="3">
        <f>IF(K90=0,"- - -",K84/K90*100)</f>
        <v>30.433896268320421</v>
      </c>
      <c r="M84" s="2">
        <v>4512</v>
      </c>
      <c r="N84" s="3">
        <f>IF(M90=0,"- - -",M84/M90*100)</f>
        <v>31.192533702039405</v>
      </c>
      <c r="O84" s="2">
        <v>3</v>
      </c>
      <c r="P84" s="3">
        <f>IF(O90=0,"- - -",O84/O90*100)</f>
        <v>30</v>
      </c>
      <c r="Q84" s="2">
        <v>0</v>
      </c>
      <c r="R84" s="3">
        <f>IF(Q90=0,"- - -",Q84/Q90*100)</f>
        <v>0</v>
      </c>
      <c r="S84" s="2">
        <v>36</v>
      </c>
      <c r="T84" s="3">
        <f>IF(S90=0,"- - -",S84/S90*100)</f>
        <v>32.142857142857146</v>
      </c>
      <c r="U84" s="26">
        <f t="shared" si="10"/>
        <v>38476</v>
      </c>
      <c r="V84" s="29">
        <f>IF(U90=0,"- - -",U84/U90*100)</f>
        <v>30.425912160559239</v>
      </c>
    </row>
    <row r="85" spans="1:28" x14ac:dyDescent="0.3">
      <c r="A85" s="68" t="s">
        <v>26</v>
      </c>
      <c r="B85" s="62" t="s">
        <v>223</v>
      </c>
      <c r="C85" s="9">
        <v>4</v>
      </c>
      <c r="D85" s="3">
        <f>IF(C90=0,"- - -",C85/C90*100)</f>
        <v>9.3023255813953494</v>
      </c>
      <c r="E85" s="2">
        <v>73</v>
      </c>
      <c r="F85" s="3">
        <f>IF(E90=0,"- - -",E85/E90*100)</f>
        <v>13.904761904761905</v>
      </c>
      <c r="G85" s="2">
        <v>172</v>
      </c>
      <c r="H85" s="3">
        <f>IF(G90=0,"- - -",G85/G90*100)</f>
        <v>13.149847094801222</v>
      </c>
      <c r="I85" s="2">
        <v>2276</v>
      </c>
      <c r="J85" s="3">
        <f>IF(I90=0,"- - -",I85/I90*100)</f>
        <v>13.558110442604395</v>
      </c>
      <c r="K85" s="2">
        <v>10750</v>
      </c>
      <c r="L85" s="3">
        <f>IF(K90=0,"- - -",K85/K90*100)</f>
        <v>11.534087251346538</v>
      </c>
      <c r="M85" s="2">
        <v>1663</v>
      </c>
      <c r="N85" s="3">
        <f>IF(M90=0,"- - -",M85/M90*100)</f>
        <v>11.49671621154511</v>
      </c>
      <c r="O85" s="2">
        <v>3</v>
      </c>
      <c r="P85" s="3">
        <f>IF(O90=0,"- - -",O85/O90*100)</f>
        <v>30</v>
      </c>
      <c r="Q85" s="2">
        <v>0</v>
      </c>
      <c r="R85" s="3">
        <f>IF(Q90=0,"- - -",Q85/Q90*100)</f>
        <v>0</v>
      </c>
      <c r="S85" s="2">
        <v>11</v>
      </c>
      <c r="T85" s="3">
        <f>IF(S90=0,"- - -",S85/S90*100)</f>
        <v>9.8214285714285712</v>
      </c>
      <c r="U85" s="26">
        <f t="shared" si="10"/>
        <v>14952</v>
      </c>
      <c r="V85" s="29">
        <f>IF(U90=0,"- - -",U85/U90*100)</f>
        <v>11.823688497366716</v>
      </c>
    </row>
    <row r="86" spans="1:28" x14ac:dyDescent="0.3">
      <c r="A86" s="68" t="s">
        <v>27</v>
      </c>
      <c r="B86" s="62" t="s">
        <v>223</v>
      </c>
      <c r="C86" s="9">
        <v>1</v>
      </c>
      <c r="D86" s="3">
        <f>IF(C90=0,"- - -",C86/C90*100)</f>
        <v>2.3255813953488373</v>
      </c>
      <c r="E86" s="2">
        <v>19</v>
      </c>
      <c r="F86" s="3">
        <f>IF(E90=0,"- - -",E86/E90*100)</f>
        <v>3.6190476190476191</v>
      </c>
      <c r="G86" s="2">
        <v>41</v>
      </c>
      <c r="H86" s="3">
        <f>IF(G90=0,"- - -",G86/G90*100)</f>
        <v>3.1345565749235469</v>
      </c>
      <c r="I86" s="2">
        <v>479</v>
      </c>
      <c r="J86" s="3">
        <f>IF(I90=0,"- - -",I86/I90*100)</f>
        <v>2.8533984630964437</v>
      </c>
      <c r="K86" s="2">
        <v>1917</v>
      </c>
      <c r="L86" s="3">
        <f>IF(K90=0,"- - -",K86/K90*100)</f>
        <v>2.0568228149610523</v>
      </c>
      <c r="M86" s="2">
        <v>308</v>
      </c>
      <c r="N86" s="3">
        <f>IF(M90=0,"- - -",M86/M90*100)</f>
        <v>2.1292775665399239</v>
      </c>
      <c r="O86" s="2">
        <v>1</v>
      </c>
      <c r="P86" s="3">
        <f>IF(O90=0,"- - -",O86/O90*100)</f>
        <v>10</v>
      </c>
      <c r="Q86" s="2">
        <v>0</v>
      </c>
      <c r="R86" s="3">
        <f>IF(Q90=0,"- - -",Q86/Q90*100)</f>
        <v>0</v>
      </c>
      <c r="S86" s="2">
        <v>4</v>
      </c>
      <c r="T86" s="3">
        <f>IF(S90=0,"- - -",S86/S90*100)</f>
        <v>3.5714285714285712</v>
      </c>
      <c r="U86" s="26">
        <f t="shared" si="10"/>
        <v>2770</v>
      </c>
      <c r="V86" s="29">
        <f>IF(U90=0,"- - -",U86/U90*100)</f>
        <v>2.1904505843837478</v>
      </c>
    </row>
    <row r="87" spans="1:28" x14ac:dyDescent="0.3">
      <c r="A87" s="68" t="s">
        <v>28</v>
      </c>
      <c r="B87" s="62" t="s">
        <v>223</v>
      </c>
      <c r="C87" s="9">
        <v>0</v>
      </c>
      <c r="D87" s="3">
        <f>IF(C90=0,"- - -",C87/C90*100)</f>
        <v>0</v>
      </c>
      <c r="E87" s="2">
        <v>2</v>
      </c>
      <c r="F87" s="3">
        <f>IF(E90=0,"- - -",E87/E90*100)</f>
        <v>0.38095238095238093</v>
      </c>
      <c r="G87" s="2">
        <v>1</v>
      </c>
      <c r="H87" s="3">
        <f>IF(G90=0,"- - -",G87/G90*100)</f>
        <v>7.64525993883792E-2</v>
      </c>
      <c r="I87" s="2">
        <v>23</v>
      </c>
      <c r="J87" s="3">
        <f>IF(I90=0,"- - -",I87/I90*100)</f>
        <v>0.13701078215285636</v>
      </c>
      <c r="K87" s="2">
        <v>78</v>
      </c>
      <c r="L87" s="3">
        <f>IF(K90=0,"- - -",K87/K90*100)</f>
        <v>8.3689191219072548E-2</v>
      </c>
      <c r="M87" s="2">
        <v>12</v>
      </c>
      <c r="N87" s="3">
        <f>IF(M90=0,"- - -",M87/M90*100)</f>
        <v>8.2958866228828212E-2</v>
      </c>
      <c r="O87" s="2">
        <v>0</v>
      </c>
      <c r="P87" s="3">
        <f>IF(O90=0,"- - -",O87/O90*100)</f>
        <v>0</v>
      </c>
      <c r="Q87" s="2">
        <v>0</v>
      </c>
      <c r="R87" s="3">
        <f>IF(Q90=0,"- - -",Q87/Q90*100)</f>
        <v>0</v>
      </c>
      <c r="S87" s="2">
        <v>0</v>
      </c>
      <c r="T87" s="3">
        <f>IF(S90=0,"- - -",S87/S90*100)</f>
        <v>0</v>
      </c>
      <c r="U87" s="26">
        <f t="shared" si="10"/>
        <v>116</v>
      </c>
      <c r="V87" s="29">
        <f>IF(U90=0,"- - -",U87/U90*100)</f>
        <v>9.1730060573471037E-2</v>
      </c>
    </row>
    <row r="88" spans="1:28" x14ac:dyDescent="0.3">
      <c r="A88" s="68" t="s">
        <v>29</v>
      </c>
      <c r="B88" s="62" t="s">
        <v>223</v>
      </c>
      <c r="C88" s="9">
        <v>0</v>
      </c>
      <c r="D88" s="3">
        <f>IF(C90=0,"- - -",C88/C90*100)</f>
        <v>0</v>
      </c>
      <c r="E88" s="2">
        <v>0</v>
      </c>
      <c r="F88" s="3">
        <f>IF(E90=0,"- - -",E88/E90*100)</f>
        <v>0</v>
      </c>
      <c r="G88" s="2">
        <v>0</v>
      </c>
      <c r="H88" s="3">
        <f>IF(G90=0,"- - -",G88/G90*100)</f>
        <v>0</v>
      </c>
      <c r="I88" s="2">
        <v>1</v>
      </c>
      <c r="J88" s="3">
        <f>IF(I90=0,"- - -",I88/I90*100)</f>
        <v>5.9569905283850602E-3</v>
      </c>
      <c r="K88" s="2">
        <v>4</v>
      </c>
      <c r="L88" s="3">
        <f>IF(K90=0,"- - -",K88/K90*100)</f>
        <v>4.2917533958498743E-3</v>
      </c>
      <c r="M88" s="2">
        <v>0</v>
      </c>
      <c r="N88" s="3">
        <f>IF(M90=0,"- - -",M88/M90*100)</f>
        <v>0</v>
      </c>
      <c r="O88" s="2">
        <v>0</v>
      </c>
      <c r="P88" s="3">
        <f>IF(O90=0,"- - -",O88/O90*100)</f>
        <v>0</v>
      </c>
      <c r="Q88" s="2">
        <v>0</v>
      </c>
      <c r="R88" s="3">
        <f>IF(Q90=0,"- - -",Q88/Q90*100)</f>
        <v>0</v>
      </c>
      <c r="S88" s="2">
        <v>0</v>
      </c>
      <c r="T88" s="3">
        <f>IF(S90=0,"- - -",S88/S90*100)</f>
        <v>0</v>
      </c>
      <c r="U88" s="26">
        <f t="shared" si="10"/>
        <v>5</v>
      </c>
      <c r="V88" s="29">
        <f>IF(U90=0,"- - -",U88/U90*100)</f>
        <v>3.9538819212703033E-3</v>
      </c>
    </row>
    <row r="89" spans="1:28" ht="15" thickBot="1" x14ac:dyDescent="0.35">
      <c r="A89" s="68" t="s">
        <v>30</v>
      </c>
      <c r="B89" s="62" t="s">
        <v>223</v>
      </c>
      <c r="C89" s="9">
        <v>0</v>
      </c>
      <c r="D89" s="3">
        <f>IF(C90=0,"- - -",C89/C90*100)</f>
        <v>0</v>
      </c>
      <c r="E89" s="2">
        <v>0</v>
      </c>
      <c r="F89" s="3">
        <f>IF(E90=0,"- - -",E89/E90*100)</f>
        <v>0</v>
      </c>
      <c r="G89" s="2">
        <v>0</v>
      </c>
      <c r="H89" s="3">
        <f>IF(G90=0,"- - -",G89/G90*100)</f>
        <v>0</v>
      </c>
      <c r="I89" s="2">
        <v>0</v>
      </c>
      <c r="J89" s="3">
        <f>IF(I90=0,"- - -",I89/I90*100)</f>
        <v>0</v>
      </c>
      <c r="K89" s="2">
        <v>0</v>
      </c>
      <c r="L89" s="3">
        <f>IF(K90=0,"- - -",K89/K90*100)</f>
        <v>0</v>
      </c>
      <c r="M89" s="2">
        <v>0</v>
      </c>
      <c r="N89" s="3">
        <f>IF(M90=0,"- - -",M89/M90*100)</f>
        <v>0</v>
      </c>
      <c r="O89" s="2">
        <v>0</v>
      </c>
      <c r="P89" s="3">
        <f>IF(O90=0,"- - -",O89/O90*100)</f>
        <v>0</v>
      </c>
      <c r="Q89" s="2">
        <v>0</v>
      </c>
      <c r="R89" s="3">
        <f>IF(Q90=0,"- - -",Q89/Q90*100)</f>
        <v>0</v>
      </c>
      <c r="S89" s="2">
        <v>0</v>
      </c>
      <c r="T89" s="3">
        <f>IF(S90=0,"- - -",S89/S90*100)</f>
        <v>0</v>
      </c>
      <c r="U89" s="26">
        <f t="shared" si="10"/>
        <v>0</v>
      </c>
      <c r="V89" s="29">
        <f>IF(U90=0,"- - -",U89/U90*100)</f>
        <v>0</v>
      </c>
    </row>
    <row r="90" spans="1:28" x14ac:dyDescent="0.3">
      <c r="A90" s="161" t="s">
        <v>153</v>
      </c>
      <c r="B90" s="162"/>
      <c r="C90" s="14">
        <f>SUM(C80:C89)</f>
        <v>43</v>
      </c>
      <c r="D90" s="15">
        <f>IF(C90=0,"- - -",C90/C90*100)</f>
        <v>100</v>
      </c>
      <c r="E90" s="16">
        <f>SUM(E80:E89)</f>
        <v>525</v>
      </c>
      <c r="F90" s="15">
        <f>IF(E90=0,"- - -",E90/E90*100)</f>
        <v>100</v>
      </c>
      <c r="G90" s="16">
        <f>SUM(G80:G89)</f>
        <v>1308</v>
      </c>
      <c r="H90" s="15">
        <f>IF(G90=0,"- - -",G90/G90*100)</f>
        <v>100</v>
      </c>
      <c r="I90" s="16">
        <f>SUM(I80:I89)</f>
        <v>16787</v>
      </c>
      <c r="J90" s="15">
        <f>IF(I90=0,"- - -",I90/I90*100)</f>
        <v>100</v>
      </c>
      <c r="K90" s="16">
        <f>SUM(K80:K89)</f>
        <v>93202</v>
      </c>
      <c r="L90" s="15">
        <f>IF(K90=0,"- - -",K90/K90*100)</f>
        <v>100</v>
      </c>
      <c r="M90" s="16">
        <f>SUM(M80:M89)</f>
        <v>14465</v>
      </c>
      <c r="N90" s="15">
        <f>IF(M90=0,"- - -",M90/M90*100)</f>
        <v>100</v>
      </c>
      <c r="O90" s="16">
        <f>SUM(O80:O89)</f>
        <v>10</v>
      </c>
      <c r="P90" s="15">
        <f>IF(O90=0,"- - -",O90/O90*100)</f>
        <v>100</v>
      </c>
      <c r="Q90" s="16">
        <f>SUM(Q80:Q89)</f>
        <v>6</v>
      </c>
      <c r="R90" s="15">
        <f>IF(Q90=0,"- - -",Q90/Q90*100)</f>
        <v>100</v>
      </c>
      <c r="S90" s="16">
        <f>SUM(S80:S89)</f>
        <v>112</v>
      </c>
      <c r="T90" s="15">
        <f>IF(S90=0,"- - -",S90/S90*100)</f>
        <v>100</v>
      </c>
      <c r="U90" s="22">
        <f>SUM(U80:U89)</f>
        <v>126458</v>
      </c>
      <c r="V90" s="23">
        <f>IF(U90=0,"- - -",U90/U90*100)</f>
        <v>100</v>
      </c>
    </row>
    <row r="91" spans="1:28" ht="15" thickBot="1" x14ac:dyDescent="0.35">
      <c r="A91" s="163" t="s">
        <v>567</v>
      </c>
      <c r="B91" s="164"/>
      <c r="C91" s="18">
        <f>IF($U90=0,"- - -",C90/$U90*100)</f>
        <v>3.4003384522924611E-2</v>
      </c>
      <c r="D91" s="19"/>
      <c r="E91" s="20">
        <f>IF($U90=0,"- - -",E90/$U90*100)</f>
        <v>0.41515760173338179</v>
      </c>
      <c r="F91" s="19"/>
      <c r="G91" s="20">
        <f>IF($U90=0,"- - -",G90/$U90*100)</f>
        <v>1.0343355106043113</v>
      </c>
      <c r="H91" s="19"/>
      <c r="I91" s="20">
        <f>IF($U90=0,"- - -",I90/$U90*100)</f>
        <v>13.274763162472917</v>
      </c>
      <c r="J91" s="19"/>
      <c r="K91" s="20">
        <f>IF($U90=0,"- - -",K90/$U90*100)</f>
        <v>73.701940565246957</v>
      </c>
      <c r="L91" s="19"/>
      <c r="M91" s="20">
        <f>IF($U90=0,"- - -",M90/$U90*100)</f>
        <v>11.438580398234988</v>
      </c>
      <c r="N91" s="19"/>
      <c r="O91" s="20">
        <f>IF($U90=0,"- - -",O90/$U90*100)</f>
        <v>7.9077638425406067E-3</v>
      </c>
      <c r="P91" s="19"/>
      <c r="Q91" s="20">
        <f>IF($U90=0,"- - -",Q90/$U90*100)</f>
        <v>4.7446583055243642E-3</v>
      </c>
      <c r="R91" s="19"/>
      <c r="S91" s="50"/>
      <c r="T91" s="50"/>
      <c r="U91" s="24">
        <f>IF($U90=0,"- - -",U90/$U90*100)</f>
        <v>100</v>
      </c>
      <c r="V91" s="25"/>
    </row>
    <row r="92" spans="1:28" x14ac:dyDescent="0.3">
      <c r="A92" s="63"/>
    </row>
    <row r="94" spans="1:28" x14ac:dyDescent="0.3">
      <c r="A94" s="49" t="s">
        <v>228</v>
      </c>
      <c r="J94" s="48"/>
      <c r="L94" s="48"/>
    </row>
    <row r="95" spans="1:28" ht="15" thickBot="1" x14ac:dyDescent="0.35"/>
    <row r="96" spans="1:28" ht="14.4" customHeight="1" x14ac:dyDescent="0.3">
      <c r="A96" s="157" t="s">
        <v>208</v>
      </c>
      <c r="B96" s="158"/>
      <c r="C96" s="32" t="s">
        <v>1</v>
      </c>
      <c r="D96" s="33"/>
      <c r="E96" s="33" t="s">
        <v>2</v>
      </c>
      <c r="F96" s="33"/>
      <c r="G96" s="33" t="s">
        <v>3</v>
      </c>
      <c r="H96" s="33"/>
      <c r="I96" s="33" t="s">
        <v>4</v>
      </c>
      <c r="J96" s="33"/>
      <c r="K96" s="33" t="s">
        <v>5</v>
      </c>
      <c r="L96" s="33"/>
      <c r="M96" s="33" t="s">
        <v>6</v>
      </c>
      <c r="N96" s="33"/>
      <c r="O96" s="33" t="s">
        <v>7</v>
      </c>
      <c r="P96" s="33"/>
      <c r="Q96" s="33" t="s">
        <v>8</v>
      </c>
      <c r="R96" s="33"/>
      <c r="S96" s="33" t="s">
        <v>9</v>
      </c>
      <c r="T96" s="33"/>
      <c r="U96" s="33" t="s">
        <v>10</v>
      </c>
      <c r="V96" s="33"/>
      <c r="W96" s="33" t="s">
        <v>11</v>
      </c>
      <c r="X96" s="33"/>
      <c r="Y96" s="33" t="s">
        <v>127</v>
      </c>
      <c r="Z96" s="33"/>
      <c r="AA96" s="35" t="s">
        <v>153</v>
      </c>
      <c r="AB96" s="36"/>
    </row>
    <row r="97" spans="1:28" ht="15" thickBot="1" x14ac:dyDescent="0.35">
      <c r="A97" s="159"/>
      <c r="B97" s="160"/>
      <c r="C97" s="37" t="s">
        <v>154</v>
      </c>
      <c r="D97" s="38" t="s">
        <v>0</v>
      </c>
      <c r="E97" s="39" t="s">
        <v>154</v>
      </c>
      <c r="F97" s="38" t="s">
        <v>0</v>
      </c>
      <c r="G97" s="39" t="s">
        <v>154</v>
      </c>
      <c r="H97" s="38" t="s">
        <v>0</v>
      </c>
      <c r="I97" s="37" t="s">
        <v>154</v>
      </c>
      <c r="J97" s="38" t="s">
        <v>0</v>
      </c>
      <c r="K97" s="37" t="s">
        <v>154</v>
      </c>
      <c r="L97" s="38" t="s">
        <v>0</v>
      </c>
      <c r="M97" s="37" t="s">
        <v>154</v>
      </c>
      <c r="N97" s="38" t="s">
        <v>0</v>
      </c>
      <c r="O97" s="37" t="s">
        <v>154</v>
      </c>
      <c r="P97" s="38" t="s">
        <v>0</v>
      </c>
      <c r="Q97" s="37" t="s">
        <v>154</v>
      </c>
      <c r="R97" s="38" t="s">
        <v>0</v>
      </c>
      <c r="S97" s="37" t="s">
        <v>154</v>
      </c>
      <c r="T97" s="38" t="s">
        <v>0</v>
      </c>
      <c r="U97" s="37" t="s">
        <v>154</v>
      </c>
      <c r="V97" s="38" t="s">
        <v>0</v>
      </c>
      <c r="W97" s="37" t="s">
        <v>154</v>
      </c>
      <c r="X97" s="38" t="s">
        <v>0</v>
      </c>
      <c r="Y97" s="37" t="s">
        <v>154</v>
      </c>
      <c r="Z97" s="38" t="s">
        <v>0</v>
      </c>
      <c r="AA97" s="41" t="s">
        <v>154</v>
      </c>
      <c r="AB97" s="42" t="s">
        <v>0</v>
      </c>
    </row>
    <row r="98" spans="1:28" x14ac:dyDescent="0.3">
      <c r="A98" s="67" t="s">
        <v>21</v>
      </c>
      <c r="B98" s="62" t="s">
        <v>223</v>
      </c>
      <c r="C98" s="8">
        <v>0</v>
      </c>
      <c r="D98" s="5">
        <f>IF(C108=0,"- - -",C98/C108*100)</f>
        <v>0</v>
      </c>
      <c r="E98" s="4">
        <v>0</v>
      </c>
      <c r="F98" s="5">
        <f>IF(E108=0,"- - -",E98/E108*100)</f>
        <v>0</v>
      </c>
      <c r="G98" s="4">
        <v>0</v>
      </c>
      <c r="H98" s="5">
        <f>IF(G108=0,"- - -",G98/G108*100)</f>
        <v>0</v>
      </c>
      <c r="I98" s="4">
        <v>0</v>
      </c>
      <c r="J98" s="5">
        <f>IF(I108=0,"- - -",I98/I108*100)</f>
        <v>0</v>
      </c>
      <c r="K98" s="4">
        <v>4</v>
      </c>
      <c r="L98" s="5">
        <f>IF(K108=0,"- - -",K98/K108*100)</f>
        <v>6.8201193520886619E-2</v>
      </c>
      <c r="M98" s="4">
        <v>26</v>
      </c>
      <c r="N98" s="5">
        <f>IF(M108=0,"- - -",M98/M108*100)</f>
        <v>0.10983904355540534</v>
      </c>
      <c r="O98" s="4">
        <v>22</v>
      </c>
      <c r="P98" s="5">
        <f>IF(O108=0,"- - -",O98/O108*100)</f>
        <v>4.369153774353067E-2</v>
      </c>
      <c r="Q98" s="4">
        <v>5</v>
      </c>
      <c r="R98" s="5">
        <f>IF(Q108=0,"- - -",Q98/Q108*100)</f>
        <v>1.4174344436569808E-2</v>
      </c>
      <c r="S98" s="4">
        <v>0</v>
      </c>
      <c r="T98" s="5">
        <f>IF(S108=0,"- - -",S98/S108*100)</f>
        <v>0</v>
      </c>
      <c r="U98" s="4">
        <v>0</v>
      </c>
      <c r="V98" s="5">
        <f>IF(U108=0,"- - -",U98/U108*100)</f>
        <v>0</v>
      </c>
      <c r="W98" s="4">
        <v>0</v>
      </c>
      <c r="X98" s="5">
        <f>IF(W108=0,"- - -",W98/W108*100)</f>
        <v>0</v>
      </c>
      <c r="Y98" s="4">
        <v>0</v>
      </c>
      <c r="Z98" s="5">
        <f>IF(Y108=0,"- - -",Y98/Y108*100)</f>
        <v>0</v>
      </c>
      <c r="AA98" s="26">
        <f>C98+E98+G98+I98+K98+M98+O98+Q98+S98+U98+W98+Y98</f>
        <v>57</v>
      </c>
      <c r="AB98" s="27">
        <f>IF(AA108=0,"- - -",AA98/AA108*100)</f>
        <v>4.4288356047303072E-2</v>
      </c>
    </row>
    <row r="99" spans="1:28" x14ac:dyDescent="0.3">
      <c r="A99" s="68" t="s">
        <v>22</v>
      </c>
      <c r="B99" s="62" t="s">
        <v>223</v>
      </c>
      <c r="C99" s="9">
        <v>5</v>
      </c>
      <c r="D99" s="3">
        <f>IF(C108=0,"- - -",C99/C108*100)</f>
        <v>3.7593984962406015</v>
      </c>
      <c r="E99" s="2">
        <v>25</v>
      </c>
      <c r="F99" s="3">
        <f>IF(E108=0,"- - -",E99/E108*100)</f>
        <v>4.0783034257748776</v>
      </c>
      <c r="G99" s="2">
        <v>34</v>
      </c>
      <c r="H99" s="3">
        <f>IF(G108=0,"- - -",G99/G108*100)</f>
        <v>3.9397450753186556</v>
      </c>
      <c r="I99" s="2">
        <v>69</v>
      </c>
      <c r="J99" s="3">
        <f>IF(I108=0,"- - -",I99/I108*100)</f>
        <v>3.9093484419263453</v>
      </c>
      <c r="K99" s="2">
        <v>242</v>
      </c>
      <c r="L99" s="3">
        <f>IF(K108=0,"- - -",K99/K108*100)</f>
        <v>4.1261722080136405</v>
      </c>
      <c r="M99" s="2">
        <v>1010</v>
      </c>
      <c r="N99" s="3">
        <f>IF(M108=0,"- - -",M99/M108*100)</f>
        <v>4.266824384267669</v>
      </c>
      <c r="O99" s="2">
        <v>1639</v>
      </c>
      <c r="P99" s="3">
        <f>IF(O108=0,"- - -",O99/O108*100)</f>
        <v>3.2550195618930347</v>
      </c>
      <c r="Q99" s="2">
        <v>860</v>
      </c>
      <c r="R99" s="3">
        <f>IF(Q108=0,"- - -",Q99/Q108*100)</f>
        <v>2.4379872430900069</v>
      </c>
      <c r="S99" s="2">
        <v>159</v>
      </c>
      <c r="T99" s="3">
        <f>IF(S108=0,"- - -",S99/S108*100)</f>
        <v>1.7594334403009848</v>
      </c>
      <c r="U99" s="2">
        <v>9</v>
      </c>
      <c r="V99" s="3">
        <f>IF(U108=0,"- - -",U99/U108*100)</f>
        <v>0.87293889427740057</v>
      </c>
      <c r="W99" s="2">
        <v>4</v>
      </c>
      <c r="X99" s="3">
        <f>IF(W108=0,"- - -",W99/W108*100)</f>
        <v>4.5454545454545459</v>
      </c>
      <c r="Y99" s="2">
        <v>1</v>
      </c>
      <c r="Z99" s="3">
        <f>IF(Y108=0,"- - -",Y99/Y108*100)</f>
        <v>12.5</v>
      </c>
      <c r="AA99" s="26">
        <f t="shared" ref="AA99:AA107" si="11">C99+E99+G99+I99+K99+M99+O99+Q99+S99+U99+W99+Y99</f>
        <v>4057</v>
      </c>
      <c r="AB99" s="29">
        <f>IF(AA108=0,"- - -",AA99/AA108*100)</f>
        <v>3.1522431663843609</v>
      </c>
    </row>
    <row r="100" spans="1:28" x14ac:dyDescent="0.3">
      <c r="A100" s="68" t="s">
        <v>23</v>
      </c>
      <c r="B100" s="62" t="s">
        <v>223</v>
      </c>
      <c r="C100" s="9">
        <v>25</v>
      </c>
      <c r="D100" s="3">
        <f>IF(C108=0,"- - -",C100/C108*100)</f>
        <v>18.796992481203006</v>
      </c>
      <c r="E100" s="2">
        <v>122</v>
      </c>
      <c r="F100" s="3">
        <f>IF(E108=0,"- - -",E100/E108*100)</f>
        <v>19.902120717781401</v>
      </c>
      <c r="G100" s="2">
        <v>128</v>
      </c>
      <c r="H100" s="3">
        <f>IF(G108=0,"- - -",G100/G108*100)</f>
        <v>14.831981460023174</v>
      </c>
      <c r="I100" s="2">
        <v>261</v>
      </c>
      <c r="J100" s="3">
        <f>IF(I108=0,"- - -",I100/I108*100)</f>
        <v>14.787535410764875</v>
      </c>
      <c r="K100" s="2">
        <v>993</v>
      </c>
      <c r="L100" s="3">
        <f>IF(K108=0,"- - -",K100/K108*100)</f>
        <v>16.930946291560105</v>
      </c>
      <c r="M100" s="2">
        <v>4351</v>
      </c>
      <c r="N100" s="3">
        <f>IF(M108=0,"- - -",M100/M108*100)</f>
        <v>18.381141481137256</v>
      </c>
      <c r="O100" s="2">
        <v>8477</v>
      </c>
      <c r="P100" s="3">
        <f>IF(O108=0,"- - -",O100/O108*100)</f>
        <v>16.835143884177704</v>
      </c>
      <c r="Q100" s="2">
        <v>5096</v>
      </c>
      <c r="R100" s="3">
        <f>IF(Q108=0,"- - -",Q100/Q108*100)</f>
        <v>14.446491849751949</v>
      </c>
      <c r="S100" s="2">
        <v>1081</v>
      </c>
      <c r="T100" s="3">
        <f>IF(S108=0,"- - -",S100/S108*100)</f>
        <v>11.961934270222418</v>
      </c>
      <c r="U100" s="2">
        <v>121</v>
      </c>
      <c r="V100" s="3">
        <f>IF(U108=0,"- - -",U100/U108*100)</f>
        <v>11.736178467507274</v>
      </c>
      <c r="W100" s="2">
        <v>6</v>
      </c>
      <c r="X100" s="3">
        <f>IF(W108=0,"- - -",W100/W108*100)</f>
        <v>6.8181818181818175</v>
      </c>
      <c r="Y100" s="2">
        <v>1</v>
      </c>
      <c r="Z100" s="3">
        <f>IF(Y108=0,"- - -",Y100/Y108*100)</f>
        <v>12.5</v>
      </c>
      <c r="AA100" s="26">
        <f t="shared" si="11"/>
        <v>20662</v>
      </c>
      <c r="AB100" s="29">
        <f>IF(AA108=0,"- - -",AA100/AA108*100)</f>
        <v>16.054140572796072</v>
      </c>
    </row>
    <row r="101" spans="1:28" x14ac:dyDescent="0.3">
      <c r="A101" s="68" t="s">
        <v>24</v>
      </c>
      <c r="B101" s="62" t="s">
        <v>223</v>
      </c>
      <c r="C101" s="9">
        <v>48</v>
      </c>
      <c r="D101" s="3">
        <f>IF(C108=0,"- - -",C101/C108*100)</f>
        <v>36.090225563909769</v>
      </c>
      <c r="E101" s="2">
        <v>179</v>
      </c>
      <c r="F101" s="3">
        <f>IF(E108=0,"- - -",E101/E108*100)</f>
        <v>29.200652528548126</v>
      </c>
      <c r="G101" s="2">
        <v>277</v>
      </c>
      <c r="H101" s="3">
        <f>IF(G108=0,"- - -",G101/G108*100)</f>
        <v>32.097334878331402</v>
      </c>
      <c r="I101" s="2">
        <v>599</v>
      </c>
      <c r="J101" s="3">
        <f>IF(I108=0,"- - -",I101/I108*100)</f>
        <v>33.937677053824359</v>
      </c>
      <c r="K101" s="2">
        <v>1910</v>
      </c>
      <c r="L101" s="3">
        <f>IF(K108=0,"- - -",K101/K108*100)</f>
        <v>32.566069906223362</v>
      </c>
      <c r="M101" s="2">
        <v>8229</v>
      </c>
      <c r="N101" s="3">
        <f>IF(M108=0,"- - -",M101/M108*100)</f>
        <v>34.764057285285794</v>
      </c>
      <c r="O101" s="2">
        <v>18444</v>
      </c>
      <c r="P101" s="3">
        <f>IF(O108=0,"- - -",O101/O108*100)</f>
        <v>36.62939646098544</v>
      </c>
      <c r="Q101" s="2">
        <v>13077</v>
      </c>
      <c r="R101" s="3">
        <f>IF(Q108=0,"- - -",Q101/Q108*100)</f>
        <v>37.071580439404677</v>
      </c>
      <c r="S101" s="2">
        <v>3157</v>
      </c>
      <c r="T101" s="3">
        <f>IF(S108=0,"- - -",S101/S108*100)</f>
        <v>34.934159566227727</v>
      </c>
      <c r="U101" s="2">
        <v>366</v>
      </c>
      <c r="V101" s="3">
        <f>IF(U108=0,"- - -",U101/U108*100)</f>
        <v>35.499515033947624</v>
      </c>
      <c r="W101" s="2">
        <v>23</v>
      </c>
      <c r="X101" s="3">
        <f>IF(W108=0,"- - -",W101/W108*100)</f>
        <v>26.136363636363637</v>
      </c>
      <c r="Y101" s="2">
        <v>1</v>
      </c>
      <c r="Z101" s="3">
        <f>IF(Y108=0,"- - -",Y101/Y108*100)</f>
        <v>12.5</v>
      </c>
      <c r="AA101" s="26">
        <f t="shared" si="11"/>
        <v>46310</v>
      </c>
      <c r="AB101" s="29">
        <f>IF(AA108=0,"- - -",AA101/AA108*100)</f>
        <v>35.982346816677286</v>
      </c>
    </row>
    <row r="102" spans="1:28" x14ac:dyDescent="0.3">
      <c r="A102" s="68" t="s">
        <v>25</v>
      </c>
      <c r="B102" s="62" t="s">
        <v>223</v>
      </c>
      <c r="C102" s="9">
        <v>38</v>
      </c>
      <c r="D102" s="3">
        <f>IF(C108=0,"- - -",C102/C108*100)</f>
        <v>28.571428571428569</v>
      </c>
      <c r="E102" s="2">
        <v>171</v>
      </c>
      <c r="F102" s="3">
        <f>IF(E108=0,"- - -",E102/E108*100)</f>
        <v>27.895595432300162</v>
      </c>
      <c r="G102" s="2">
        <v>264</v>
      </c>
      <c r="H102" s="3">
        <f>IF(G108=0,"- - -",G102/G108*100)</f>
        <v>30.590961761297798</v>
      </c>
      <c r="I102" s="2">
        <v>522</v>
      </c>
      <c r="J102" s="3">
        <f>IF(I108=0,"- - -",I102/I108*100)</f>
        <v>29.575070821529749</v>
      </c>
      <c r="K102" s="2">
        <v>1744</v>
      </c>
      <c r="L102" s="3">
        <f>IF(K108=0,"- - -",K102/K108*100)</f>
        <v>29.735720375106567</v>
      </c>
      <c r="M102" s="2">
        <v>6726</v>
      </c>
      <c r="N102" s="3">
        <f>IF(M108=0,"- - -",M102/M108*100)</f>
        <v>28.414515652063706</v>
      </c>
      <c r="O102" s="2">
        <v>15014</v>
      </c>
      <c r="P102" s="3">
        <f>IF(O108=0,"- - -",O102/O108*100)</f>
        <v>29.817488530971342</v>
      </c>
      <c r="Q102" s="2">
        <v>11216</v>
      </c>
      <c r="R102" s="3">
        <f>IF(Q108=0,"- - -",Q102/Q108*100)</f>
        <v>31.795889440113395</v>
      </c>
      <c r="S102" s="2">
        <v>3214</v>
      </c>
      <c r="T102" s="3">
        <f>IF(S108=0,"- - -",S102/S108*100)</f>
        <v>35.564899856146951</v>
      </c>
      <c r="U102" s="2">
        <v>350</v>
      </c>
      <c r="V102" s="3">
        <f>IF(U108=0,"- - -",U102/U108*100)</f>
        <v>33.947623666343354</v>
      </c>
      <c r="W102" s="2">
        <v>32</v>
      </c>
      <c r="X102" s="3">
        <f>IF(W108=0,"- - -",W102/W108*100)</f>
        <v>36.363636363636367</v>
      </c>
      <c r="Y102" s="2">
        <v>5</v>
      </c>
      <c r="Z102" s="3">
        <f>IF(Y108=0,"- - -",Y102/Y108*100)</f>
        <v>62.5</v>
      </c>
      <c r="AA102" s="26">
        <f t="shared" si="11"/>
        <v>39296</v>
      </c>
      <c r="AB102" s="29">
        <f>IF(AA108=0,"- - -",AA102/AA108*100)</f>
        <v>30.532548056751256</v>
      </c>
    </row>
    <row r="103" spans="1:28" x14ac:dyDescent="0.3">
      <c r="A103" s="68" t="s">
        <v>26</v>
      </c>
      <c r="B103" s="62" t="s">
        <v>223</v>
      </c>
      <c r="C103" s="9">
        <v>12</v>
      </c>
      <c r="D103" s="3">
        <f>IF(C108=0,"- - -",C103/C108*100)</f>
        <v>9.0225563909774422</v>
      </c>
      <c r="E103" s="2">
        <v>86</v>
      </c>
      <c r="F103" s="3">
        <f>IF(E108=0,"- - -",E103/E108*100)</f>
        <v>14.029363784665581</v>
      </c>
      <c r="G103" s="2">
        <v>131</v>
      </c>
      <c r="H103" s="3">
        <f>IF(G108=0,"- - -",G103/G108*100)</f>
        <v>15.179606025492468</v>
      </c>
      <c r="I103" s="2">
        <v>258</v>
      </c>
      <c r="J103" s="3">
        <f>IF(I108=0,"- - -",I103/I108*100)</f>
        <v>14.61756373937677</v>
      </c>
      <c r="K103" s="2">
        <v>801</v>
      </c>
      <c r="L103" s="3">
        <f>IF(K108=0,"- - -",K103/K108*100)</f>
        <v>13.657289002557546</v>
      </c>
      <c r="M103" s="2">
        <v>2761</v>
      </c>
      <c r="N103" s="3">
        <f>IF(M108=0,"- - -",M103/M108*100)</f>
        <v>11.664061509864391</v>
      </c>
      <c r="O103" s="2">
        <v>5617</v>
      </c>
      <c r="P103" s="3">
        <f>IF(O108=0,"- - -",O103/O108*100)</f>
        <v>11.155243977518719</v>
      </c>
      <c r="Q103" s="2">
        <v>4296</v>
      </c>
      <c r="R103" s="3">
        <f>IF(Q108=0,"- - -",Q103/Q108*100)</f>
        <v>12.17859673990078</v>
      </c>
      <c r="S103" s="2">
        <v>1226</v>
      </c>
      <c r="T103" s="3">
        <f>IF(S108=0,"- - -",S103/S108*100)</f>
        <v>13.566449042823947</v>
      </c>
      <c r="U103" s="2">
        <v>147</v>
      </c>
      <c r="V103" s="3">
        <f>IF(U108=0,"- - -",U103/U108*100)</f>
        <v>14.25800193986421</v>
      </c>
      <c r="W103" s="2">
        <v>18</v>
      </c>
      <c r="X103" s="3">
        <f>IF(W108=0,"- - -",W103/W108*100)</f>
        <v>20.454545454545457</v>
      </c>
      <c r="Y103" s="2">
        <v>0</v>
      </c>
      <c r="Z103" s="3">
        <f>IF(Y108=0,"- - -",Y103/Y108*100)</f>
        <v>0</v>
      </c>
      <c r="AA103" s="26">
        <f t="shared" si="11"/>
        <v>15353</v>
      </c>
      <c r="AB103" s="29">
        <f>IF(AA108=0,"- - -",AA103/AA108*100)</f>
        <v>11.929107550776212</v>
      </c>
    </row>
    <row r="104" spans="1:28" x14ac:dyDescent="0.3">
      <c r="A104" s="68" t="s">
        <v>27</v>
      </c>
      <c r="B104" s="62" t="s">
        <v>223</v>
      </c>
      <c r="C104" s="9">
        <v>4</v>
      </c>
      <c r="D104" s="3">
        <f>IF(C108=0,"- - -",C104/C108*100)</f>
        <v>3.007518796992481</v>
      </c>
      <c r="E104" s="2">
        <v>28</v>
      </c>
      <c r="F104" s="3">
        <f>IF(E108=0,"- - -",E104/E108*100)</f>
        <v>4.5676998368678632</v>
      </c>
      <c r="G104" s="2">
        <v>28</v>
      </c>
      <c r="H104" s="3">
        <f>IF(G108=0,"- - -",G104/G108*100)</f>
        <v>3.2444959443800694</v>
      </c>
      <c r="I104" s="2">
        <v>47</v>
      </c>
      <c r="J104" s="3">
        <f>IF(I108=0,"- - -",I104/I108*100)</f>
        <v>2.6628895184135977</v>
      </c>
      <c r="K104" s="2">
        <v>160</v>
      </c>
      <c r="L104" s="3">
        <f>IF(K108=0,"- - -",K104/K108*100)</f>
        <v>2.7280477408354646</v>
      </c>
      <c r="M104" s="2">
        <v>540</v>
      </c>
      <c r="N104" s="3">
        <f>IF(M108=0,"- - -",M104/M108*100)</f>
        <v>2.2812724430738034</v>
      </c>
      <c r="O104" s="2">
        <v>1091</v>
      </c>
      <c r="P104" s="3">
        <f>IF(O108=0,"- - -",O104/O108*100)</f>
        <v>2.1667030762814532</v>
      </c>
      <c r="Q104" s="2">
        <v>700</v>
      </c>
      <c r="R104" s="3">
        <f>IF(Q108=0,"- - -",Q104/Q108*100)</f>
        <v>1.9844082211197731</v>
      </c>
      <c r="S104" s="2">
        <v>194</v>
      </c>
      <c r="T104" s="3">
        <f>IF(S108=0,"- - -",S104/S108*100)</f>
        <v>2.1467301095496292</v>
      </c>
      <c r="U104" s="2">
        <v>37</v>
      </c>
      <c r="V104" s="3">
        <f>IF(U108=0,"- - -",U104/U108*100)</f>
        <v>3.5887487875848687</v>
      </c>
      <c r="W104" s="2">
        <v>5</v>
      </c>
      <c r="X104" s="3">
        <f>IF(W108=0,"- - -",W104/W108*100)</f>
        <v>5.6818181818181817</v>
      </c>
      <c r="Y104" s="2">
        <v>0</v>
      </c>
      <c r="Z104" s="3">
        <f>IF(Y108=0,"- - -",Y104/Y108*100)</f>
        <v>0</v>
      </c>
      <c r="AA104" s="26">
        <f t="shared" si="11"/>
        <v>2834</v>
      </c>
      <c r="AB104" s="29">
        <f>IF(AA108=0,"- - -",AA104/AA108*100)</f>
        <v>2.2019859831238051</v>
      </c>
    </row>
    <row r="105" spans="1:28" x14ac:dyDescent="0.3">
      <c r="A105" s="68" t="s">
        <v>28</v>
      </c>
      <c r="B105" s="62" t="s">
        <v>223</v>
      </c>
      <c r="C105" s="9">
        <v>1</v>
      </c>
      <c r="D105" s="3">
        <f>IF(C108=0,"- - -",C105/C108*100)</f>
        <v>0.75187969924812026</v>
      </c>
      <c r="E105" s="2">
        <v>2</v>
      </c>
      <c r="F105" s="3">
        <f>IF(E108=0,"- - -",E105/E108*100)</f>
        <v>0.32626427406199021</v>
      </c>
      <c r="G105" s="2">
        <v>1</v>
      </c>
      <c r="H105" s="3">
        <f>IF(G108=0,"- - -",G105/G108*100)</f>
        <v>0.11587485515643105</v>
      </c>
      <c r="I105" s="2">
        <v>9</v>
      </c>
      <c r="J105" s="3">
        <f>IF(I108=0,"- - -",I105/I108*100)</f>
        <v>0.50991501416430596</v>
      </c>
      <c r="K105" s="2">
        <v>11</v>
      </c>
      <c r="L105" s="3">
        <f>IF(K108=0,"- - -",K105/K108*100)</f>
        <v>0.18755328218243819</v>
      </c>
      <c r="M105" s="2">
        <v>28</v>
      </c>
      <c r="N105" s="3">
        <f>IF(M108=0,"- - -",M105/M108*100)</f>
        <v>0.11828820075197499</v>
      </c>
      <c r="O105" s="2">
        <v>48</v>
      </c>
      <c r="P105" s="3">
        <f>IF(O108=0,"- - -",O105/O108*100)</f>
        <v>9.5326991440430567E-2</v>
      </c>
      <c r="Q105" s="2">
        <v>21</v>
      </c>
      <c r="R105" s="3">
        <f>IF(Q108=0,"- - -",Q105/Q108*100)</f>
        <v>5.9532246633593189E-2</v>
      </c>
      <c r="S105" s="2">
        <v>6</v>
      </c>
      <c r="T105" s="3">
        <f>IF(S108=0,"- - -",S105/S108*100)</f>
        <v>6.6393714728339048E-2</v>
      </c>
      <c r="U105" s="2">
        <v>1</v>
      </c>
      <c r="V105" s="3">
        <f>IF(U108=0,"- - -",U105/U108*100)</f>
        <v>9.6993210475266739E-2</v>
      </c>
      <c r="W105" s="2">
        <v>0</v>
      </c>
      <c r="X105" s="3">
        <f>IF(W108=0,"- - -",W105/W108*100)</f>
        <v>0</v>
      </c>
      <c r="Y105" s="2">
        <v>0</v>
      </c>
      <c r="Z105" s="3">
        <f>IF(Y108=0,"- - -",Y105/Y108*100)</f>
        <v>0</v>
      </c>
      <c r="AA105" s="26">
        <f t="shared" si="11"/>
        <v>128</v>
      </c>
      <c r="AB105" s="29">
        <f>IF(AA108=0,"- - -",AA105/AA108*100)</f>
        <v>9.9454553930785852E-2</v>
      </c>
    </row>
    <row r="106" spans="1:28" x14ac:dyDescent="0.3">
      <c r="A106" s="68" t="s">
        <v>29</v>
      </c>
      <c r="B106" s="62" t="s">
        <v>223</v>
      </c>
      <c r="C106" s="9">
        <v>0</v>
      </c>
      <c r="D106" s="3">
        <f>IF(C108=0,"- - -",C106/C108*100)</f>
        <v>0</v>
      </c>
      <c r="E106" s="2">
        <v>0</v>
      </c>
      <c r="F106" s="3">
        <f>IF(E108=0,"- - -",E106/E108*100)</f>
        <v>0</v>
      </c>
      <c r="G106" s="2">
        <v>0</v>
      </c>
      <c r="H106" s="3">
        <f>IF(G108=0,"- - -",G106/G108*100)</f>
        <v>0</v>
      </c>
      <c r="I106" s="2">
        <v>0</v>
      </c>
      <c r="J106" s="3">
        <f>IF(I108=0,"- - -",I106/I108*100)</f>
        <v>0</v>
      </c>
      <c r="K106" s="2">
        <v>0</v>
      </c>
      <c r="L106" s="3">
        <f>IF(K108=0,"- - -",K106/K108*100)</f>
        <v>0</v>
      </c>
      <c r="M106" s="2">
        <v>0</v>
      </c>
      <c r="N106" s="3">
        <f>IF(M108=0,"- - -",M106/M108*100)</f>
        <v>0</v>
      </c>
      <c r="O106" s="2">
        <v>1</v>
      </c>
      <c r="P106" s="3">
        <f>IF(O108=0,"- - -",O106/O108*100)</f>
        <v>1.9859789883423032E-3</v>
      </c>
      <c r="Q106" s="2">
        <v>4</v>
      </c>
      <c r="R106" s="3">
        <f>IF(Q108=0,"- - -",Q106/Q108*100)</f>
        <v>1.1339475549255847E-2</v>
      </c>
      <c r="S106" s="2">
        <v>0</v>
      </c>
      <c r="T106" s="3">
        <f>IF(S108=0,"- - -",S106/S108*100)</f>
        <v>0</v>
      </c>
      <c r="U106" s="2">
        <v>0</v>
      </c>
      <c r="V106" s="3">
        <f>IF(U108=0,"- - -",U106/U108*100)</f>
        <v>0</v>
      </c>
      <c r="W106" s="2">
        <v>0</v>
      </c>
      <c r="X106" s="3">
        <f>IF(W108=0,"- - -",W106/W108*100)</f>
        <v>0</v>
      </c>
      <c r="Y106" s="2">
        <v>0</v>
      </c>
      <c r="Z106" s="3">
        <f>IF(Y108=0,"- - -",Y106/Y108*100)</f>
        <v>0</v>
      </c>
      <c r="AA106" s="26">
        <f t="shared" si="11"/>
        <v>5</v>
      </c>
      <c r="AB106" s="29">
        <f>IF(AA108=0,"- - -",AA106/AA108*100)</f>
        <v>3.8849435129213218E-3</v>
      </c>
    </row>
    <row r="107" spans="1:28" ht="15" thickBot="1" x14ac:dyDescent="0.35">
      <c r="A107" s="68" t="s">
        <v>30</v>
      </c>
      <c r="B107" s="62" t="s">
        <v>223</v>
      </c>
      <c r="C107" s="9">
        <v>0</v>
      </c>
      <c r="D107" s="3">
        <f>IF(C108=0,"- - -",C107/C108*100)</f>
        <v>0</v>
      </c>
      <c r="E107" s="2">
        <v>0</v>
      </c>
      <c r="F107" s="3">
        <f>IF(E108=0,"- - -",E107/E108*100)</f>
        <v>0</v>
      </c>
      <c r="G107" s="2">
        <v>0</v>
      </c>
      <c r="H107" s="3">
        <f>IF(G108=0,"- - -",G107/G108*100)</f>
        <v>0</v>
      </c>
      <c r="I107" s="2">
        <v>0</v>
      </c>
      <c r="J107" s="3">
        <f>IF(I108=0,"- - -",I107/I108*100)</f>
        <v>0</v>
      </c>
      <c r="K107" s="2">
        <v>0</v>
      </c>
      <c r="L107" s="3">
        <f>IF(K108=0,"- - -",K107/K108*100)</f>
        <v>0</v>
      </c>
      <c r="M107" s="2">
        <v>0</v>
      </c>
      <c r="N107" s="3">
        <f>IF(M108=0,"- - -",M107/M108*100)</f>
        <v>0</v>
      </c>
      <c r="O107" s="2">
        <v>0</v>
      </c>
      <c r="P107" s="3">
        <f>IF(O108=0,"- - -",O107/O108*100)</f>
        <v>0</v>
      </c>
      <c r="Q107" s="2">
        <v>0</v>
      </c>
      <c r="R107" s="3">
        <f>IF(Q108=0,"- - -",Q107/Q108*100)</f>
        <v>0</v>
      </c>
      <c r="S107" s="2">
        <v>0</v>
      </c>
      <c r="T107" s="3">
        <f>IF(S108=0,"- - -",S107/S108*100)</f>
        <v>0</v>
      </c>
      <c r="U107" s="2">
        <v>0</v>
      </c>
      <c r="V107" s="3">
        <f>IF(U108=0,"- - -",U107/U108*100)</f>
        <v>0</v>
      </c>
      <c r="W107" s="2">
        <v>0</v>
      </c>
      <c r="X107" s="3">
        <f>IF(W108=0,"- - -",W107/W108*100)</f>
        <v>0</v>
      </c>
      <c r="Y107" s="2">
        <v>0</v>
      </c>
      <c r="Z107" s="3">
        <f>IF(Y108=0,"- - -",Y107/Y108*100)</f>
        <v>0</v>
      </c>
      <c r="AA107" s="26">
        <f t="shared" si="11"/>
        <v>0</v>
      </c>
      <c r="AB107" s="29">
        <f>IF(AA108=0,"- - -",AA107/AA108*100)</f>
        <v>0</v>
      </c>
    </row>
    <row r="108" spans="1:28" x14ac:dyDescent="0.3">
      <c r="A108" s="170" t="s">
        <v>153</v>
      </c>
      <c r="B108" s="171"/>
      <c r="C108" s="14">
        <f>SUM(C98:C107)</f>
        <v>133</v>
      </c>
      <c r="D108" s="15">
        <f>IF(C108=0,"- - -",C108/C108*100)</f>
        <v>100</v>
      </c>
      <c r="E108" s="16">
        <f>SUM(E98:E107)</f>
        <v>613</v>
      </c>
      <c r="F108" s="15">
        <f>IF(E108=0,"- - -",E108/E108*100)</f>
        <v>100</v>
      </c>
      <c r="G108" s="16">
        <f>SUM(G98:G107)</f>
        <v>863</v>
      </c>
      <c r="H108" s="15">
        <f>IF(G108=0,"- - -",G108/G108*100)</f>
        <v>100</v>
      </c>
      <c r="I108" s="16">
        <f>SUM(I98:I107)</f>
        <v>1765</v>
      </c>
      <c r="J108" s="15">
        <f>IF(I108=0,"- - -",I108/I108*100)</f>
        <v>100</v>
      </c>
      <c r="K108" s="16">
        <f>SUM(K98:K107)</f>
        <v>5865</v>
      </c>
      <c r="L108" s="15">
        <f>IF(K108=0,"- - -",K108/K108*100)</f>
        <v>100</v>
      </c>
      <c r="M108" s="16">
        <f>SUM(M98:M107)</f>
        <v>23671</v>
      </c>
      <c r="N108" s="15">
        <f>IF(M108=0,"- - -",M108/M108*100)</f>
        <v>100</v>
      </c>
      <c r="O108" s="16">
        <f>SUM(O98:O107)</f>
        <v>50353</v>
      </c>
      <c r="P108" s="15">
        <f>IF(O108=0,"- - -",O108/O108*100)</f>
        <v>100</v>
      </c>
      <c r="Q108" s="16">
        <f>SUM(Q98:Q107)</f>
        <v>35275</v>
      </c>
      <c r="R108" s="15">
        <f>IF(Q108=0,"- - -",Q108/Q108*100)</f>
        <v>100</v>
      </c>
      <c r="S108" s="16">
        <f>SUM(S98:S107)</f>
        <v>9037</v>
      </c>
      <c r="T108" s="15">
        <f>IF(S108=0,"- - -",S108/S108*100)</f>
        <v>100</v>
      </c>
      <c r="U108" s="16">
        <f>SUM(U98:U107)</f>
        <v>1031</v>
      </c>
      <c r="V108" s="15">
        <f>IF(U108=0,"- - -",U108/U108*100)</f>
        <v>100</v>
      </c>
      <c r="W108" s="16">
        <f>SUM(W98:W107)</f>
        <v>88</v>
      </c>
      <c r="X108" s="15">
        <f>IF(W108=0,"- - -",W108/W108*100)</f>
        <v>100</v>
      </c>
      <c r="Y108" s="16">
        <f>SUM(Y98:Y107)</f>
        <v>8</v>
      </c>
      <c r="Z108" s="15">
        <f>IF(Y108=0,"- - -",Y108/Y108*100)</f>
        <v>100</v>
      </c>
      <c r="AA108" s="22">
        <f>SUM(AA98:AA107)</f>
        <v>128702</v>
      </c>
      <c r="AB108" s="23">
        <f>IF(AA108=0,"- - -",AA108/AA108*100)</f>
        <v>100</v>
      </c>
    </row>
    <row r="109" spans="1:28" ht="15" thickBot="1" x14ac:dyDescent="0.35">
      <c r="A109" s="163" t="s">
        <v>616</v>
      </c>
      <c r="B109" s="164"/>
      <c r="C109" s="18">
        <f>IF($AA108=0,"- - -",C108/$AA108*100)</f>
        <v>0.10333949744370716</v>
      </c>
      <c r="D109" s="19"/>
      <c r="E109" s="20">
        <f>IF($AA108=0,"- - -",E108/$AA108*100)</f>
        <v>0.47629407468415413</v>
      </c>
      <c r="F109" s="19"/>
      <c r="G109" s="20">
        <f>IF($AA108=0,"- - -",G108/$AA108*100)</f>
        <v>0.67054125033022016</v>
      </c>
      <c r="H109" s="19"/>
      <c r="I109" s="20">
        <f>IF($AA108=0,"- - -",I108/$AA108*100)</f>
        <v>1.3713850600612267</v>
      </c>
      <c r="J109" s="19"/>
      <c r="K109" s="20">
        <f>IF($AA108=0,"- - -",K108/$AA108*100)</f>
        <v>4.5570387406567114</v>
      </c>
      <c r="L109" s="19"/>
      <c r="M109" s="20">
        <f>IF($AA108=0,"- - -",M108/$AA108*100)</f>
        <v>18.392099578872124</v>
      </c>
      <c r="N109" s="19"/>
      <c r="O109" s="20">
        <f>IF($AA108=0,"- - -",O108/$AA108*100)</f>
        <v>39.123712141225461</v>
      </c>
      <c r="P109" s="19"/>
      <c r="Q109" s="20">
        <f>IF($AA108=0,"- - -",Q108/$AA108*100)</f>
        <v>27.408276483659925</v>
      </c>
      <c r="R109" s="19"/>
      <c r="S109" s="20">
        <f>IF($AA108=0,"- - -",S108/$AA108*100)</f>
        <v>7.0216469052539976</v>
      </c>
      <c r="T109" s="19"/>
      <c r="U109" s="20">
        <f>IF($AA108=0,"- - -",U108/$AA108*100)</f>
        <v>0.80107535236437666</v>
      </c>
      <c r="V109" s="19"/>
      <c r="W109" s="20">
        <f>IF($AA108=0,"- - -",W108/$AA108*100)</f>
        <v>6.8375005827415264E-2</v>
      </c>
      <c r="X109" s="19"/>
      <c r="Y109" s="20">
        <f>IF($AA108=0,"- - -",Y108/$AA108*100)</f>
        <v>6.2159096206741158E-3</v>
      </c>
      <c r="Z109" s="19"/>
      <c r="AA109" s="24">
        <f>IF($AA108=0,"- - -",AA108/$AA108*100)</f>
        <v>100</v>
      </c>
      <c r="AB109" s="25"/>
    </row>
    <row r="110" spans="1:28" x14ac:dyDescent="0.3">
      <c r="A110" s="155" t="s">
        <v>544</v>
      </c>
      <c r="B110" s="156"/>
      <c r="C110" s="156"/>
      <c r="D110" s="156"/>
    </row>
    <row r="112" spans="1:28" x14ac:dyDescent="0.3">
      <c r="A112" s="49" t="s">
        <v>233</v>
      </c>
      <c r="J112" s="48"/>
      <c r="L112" s="48"/>
    </row>
    <row r="113" spans="1:15" ht="15" thickBot="1" x14ac:dyDescent="0.35"/>
    <row r="114" spans="1:15" ht="14.4" customHeight="1" x14ac:dyDescent="0.3">
      <c r="A114" s="157" t="s">
        <v>208</v>
      </c>
      <c r="B114" s="158"/>
      <c r="C114" s="32" t="s">
        <v>423</v>
      </c>
      <c r="D114" s="33"/>
      <c r="E114" s="33" t="s">
        <v>424</v>
      </c>
      <c r="F114" s="33"/>
      <c r="G114" s="33" t="s">
        <v>425</v>
      </c>
      <c r="H114" s="33"/>
      <c r="I114" s="33" t="s">
        <v>426</v>
      </c>
      <c r="J114" s="33"/>
      <c r="K114" s="35" t="s">
        <v>153</v>
      </c>
      <c r="L114" s="36"/>
    </row>
    <row r="115" spans="1:15" ht="15" thickBot="1" x14ac:dyDescent="0.35">
      <c r="A115" s="159"/>
      <c r="B115" s="160"/>
      <c r="C115" s="37" t="s">
        <v>154</v>
      </c>
      <c r="D115" s="38" t="s">
        <v>0</v>
      </c>
      <c r="E115" s="39" t="s">
        <v>154</v>
      </c>
      <c r="F115" s="38" t="s">
        <v>0</v>
      </c>
      <c r="G115" s="39" t="s">
        <v>154</v>
      </c>
      <c r="H115" s="38" t="s">
        <v>0</v>
      </c>
      <c r="I115" s="37" t="s">
        <v>154</v>
      </c>
      <c r="J115" s="38" t="s">
        <v>0</v>
      </c>
      <c r="K115" s="41" t="s">
        <v>154</v>
      </c>
      <c r="L115" s="42" t="s">
        <v>0</v>
      </c>
    </row>
    <row r="116" spans="1:15" x14ac:dyDescent="0.3">
      <c r="A116" s="67" t="s">
        <v>21</v>
      </c>
      <c r="B116" s="62" t="s">
        <v>223</v>
      </c>
      <c r="C116" s="8">
        <v>0</v>
      </c>
      <c r="D116" s="5">
        <f>IF(C126=0,"- - -",C116/C126*100)</f>
        <v>0</v>
      </c>
      <c r="E116" s="4">
        <v>37</v>
      </c>
      <c r="F116" s="5">
        <f>IF(E126=0,"- - -",E116/E126*100)</f>
        <v>5.6091201261294042E-2</v>
      </c>
      <c r="G116" s="4">
        <v>20</v>
      </c>
      <c r="H116" s="5">
        <f>IF(G126=0,"- - -",G116/G126*100)</f>
        <v>3.1886229931604039E-2</v>
      </c>
      <c r="I116" s="4">
        <v>0</v>
      </c>
      <c r="J116" s="5" t="str">
        <f>IF($I$126=0,"-    ",I116/$I$126*100)</f>
        <v xml:space="preserve">-    </v>
      </c>
      <c r="K116" s="26">
        <f>C116+E116+G116+I116</f>
        <v>57</v>
      </c>
      <c r="L116" s="27">
        <f>IF(K126=0,"- - -",K116/K126*100)</f>
        <v>4.4288356047303072E-2</v>
      </c>
      <c r="O116" s="69"/>
    </row>
    <row r="117" spans="1:15" x14ac:dyDescent="0.3">
      <c r="A117" s="68" t="s">
        <v>22</v>
      </c>
      <c r="B117" s="62" t="s">
        <v>223</v>
      </c>
      <c r="C117" s="9">
        <v>0</v>
      </c>
      <c r="D117" s="3">
        <f>IF(C126=0,"- - -",C117/C126*100)</f>
        <v>0</v>
      </c>
      <c r="E117" s="2">
        <v>2118</v>
      </c>
      <c r="F117" s="3">
        <f>IF(E126=0,"- - -",E117/E126*100)</f>
        <v>3.2108422776059666</v>
      </c>
      <c r="G117" s="2">
        <v>1939</v>
      </c>
      <c r="H117" s="3">
        <f>IF(G126=0,"- - -",G117/G126*100)</f>
        <v>3.0913699918690112</v>
      </c>
      <c r="I117" s="2">
        <v>0</v>
      </c>
      <c r="J117" s="5" t="str">
        <f>IF($I$126=0,"-    ",I117/$I$126*100)</f>
        <v xml:space="preserve">-    </v>
      </c>
      <c r="K117" s="26">
        <f t="shared" ref="K117:K125" si="12">C117+E117+G117+I117</f>
        <v>4057</v>
      </c>
      <c r="L117" s="29">
        <f>IF(K126=0,"- - -",K117/K126*100)</f>
        <v>3.1522431663843609</v>
      </c>
      <c r="O117" s="69"/>
    </row>
    <row r="118" spans="1:15" x14ac:dyDescent="0.3">
      <c r="A118" s="68" t="s">
        <v>23</v>
      </c>
      <c r="B118" s="62" t="s">
        <v>223</v>
      </c>
      <c r="C118" s="9">
        <v>5</v>
      </c>
      <c r="D118" s="3">
        <f>IF(C126=0,"- - -",C118/C126*100)</f>
        <v>33.333333333333329</v>
      </c>
      <c r="E118" s="2">
        <v>10582</v>
      </c>
      <c r="F118" s="3">
        <f>IF(E126=0,"- - -",E118/E126*100)</f>
        <v>16.042083560730095</v>
      </c>
      <c r="G118" s="2">
        <v>10075</v>
      </c>
      <c r="H118" s="3">
        <f>IF(G126=0,"- - -",G118/G126*100)</f>
        <v>16.062688328045532</v>
      </c>
      <c r="I118" s="2">
        <v>0</v>
      </c>
      <c r="J118" s="5" t="str">
        <f t="shared" ref="J118:J125" si="13">IF($I$126=0,"-    ",I118/$I$126*100)</f>
        <v xml:space="preserve">-    </v>
      </c>
      <c r="K118" s="26">
        <f t="shared" si="12"/>
        <v>20662</v>
      </c>
      <c r="L118" s="29">
        <f>IF(K126=0,"- - -",K118/K126*100)</f>
        <v>16.054140572796072</v>
      </c>
      <c r="O118" s="69"/>
    </row>
    <row r="119" spans="1:15" x14ac:dyDescent="0.3">
      <c r="A119" s="68" t="s">
        <v>24</v>
      </c>
      <c r="B119" s="62" t="s">
        <v>223</v>
      </c>
      <c r="C119" s="9">
        <v>4</v>
      </c>
      <c r="D119" s="3">
        <f>IF(C126=0,"- - -",C119/C126*100)</f>
        <v>26.666666666666668</v>
      </c>
      <c r="E119" s="2">
        <v>23876</v>
      </c>
      <c r="F119" s="3">
        <f>IF(E126=0,"- - -",E119/E126*100)</f>
        <v>36.195500576071801</v>
      </c>
      <c r="G119" s="2">
        <v>22430</v>
      </c>
      <c r="H119" s="3">
        <f>IF(G126=0,"- - -",G119/G126*100)</f>
        <v>35.760406868293927</v>
      </c>
      <c r="I119" s="2">
        <v>0</v>
      </c>
      <c r="J119" s="5" t="str">
        <f t="shared" si="13"/>
        <v xml:space="preserve">-    </v>
      </c>
      <c r="K119" s="26">
        <f t="shared" si="12"/>
        <v>46310</v>
      </c>
      <c r="L119" s="29">
        <f>IF(K126=0,"- - -",K119/K126*100)</f>
        <v>35.982346816677286</v>
      </c>
      <c r="O119" s="69"/>
    </row>
    <row r="120" spans="1:15" x14ac:dyDescent="0.3">
      <c r="A120" s="68" t="s">
        <v>25</v>
      </c>
      <c r="B120" s="62" t="s">
        <v>223</v>
      </c>
      <c r="C120" s="9">
        <v>2</v>
      </c>
      <c r="D120" s="3">
        <f>IF(C126=0,"- - -",C120/C126*100)</f>
        <v>13.333333333333334</v>
      </c>
      <c r="E120" s="2">
        <v>19953</v>
      </c>
      <c r="F120" s="3">
        <f>IF(E126=0,"- - -",E120/E126*100)</f>
        <v>30.248317263962161</v>
      </c>
      <c r="G120" s="2">
        <v>19341</v>
      </c>
      <c r="H120" s="3">
        <f>IF(G126=0,"- - -",G120/G126*100)</f>
        <v>30.835578655357683</v>
      </c>
      <c r="I120" s="2">
        <v>0</v>
      </c>
      <c r="J120" s="5" t="str">
        <f t="shared" si="13"/>
        <v xml:space="preserve">-    </v>
      </c>
      <c r="K120" s="26">
        <f t="shared" si="12"/>
        <v>39296</v>
      </c>
      <c r="L120" s="29">
        <f>IF(K126=0,"- - -",K120/K126*100)</f>
        <v>30.532548056751256</v>
      </c>
      <c r="O120" s="69"/>
    </row>
    <row r="121" spans="1:15" x14ac:dyDescent="0.3">
      <c r="A121" s="68" t="s">
        <v>26</v>
      </c>
      <c r="B121" s="62" t="s">
        <v>223</v>
      </c>
      <c r="C121" s="9">
        <v>3</v>
      </c>
      <c r="D121" s="3">
        <f>IF(C126=0,"- - -",C121/C126*100)</f>
        <v>20</v>
      </c>
      <c r="E121" s="2">
        <v>7888</v>
      </c>
      <c r="F121" s="3">
        <f>IF(E126=0,"- - -",E121/E126*100)</f>
        <v>11.958037717542902</v>
      </c>
      <c r="G121" s="2">
        <v>7462</v>
      </c>
      <c r="H121" s="3">
        <f>IF(G126=0,"- - -",G121/G126*100)</f>
        <v>11.896752387481465</v>
      </c>
      <c r="I121" s="2">
        <v>0</v>
      </c>
      <c r="J121" s="5" t="str">
        <f t="shared" si="13"/>
        <v xml:space="preserve">-    </v>
      </c>
      <c r="K121" s="26">
        <f t="shared" si="12"/>
        <v>15353</v>
      </c>
      <c r="L121" s="29">
        <f>IF(K126=0,"- - -",K121/K126*100)</f>
        <v>11.929107550776212</v>
      </c>
      <c r="O121" s="69"/>
    </row>
    <row r="122" spans="1:15" x14ac:dyDescent="0.3">
      <c r="A122" s="68" t="s">
        <v>27</v>
      </c>
      <c r="B122" s="62" t="s">
        <v>223</v>
      </c>
      <c r="C122" s="9">
        <v>1</v>
      </c>
      <c r="D122" s="3">
        <f>IF(C126=0,"- - -",C122/C126*100)</f>
        <v>6.666666666666667</v>
      </c>
      <c r="E122" s="2">
        <v>1449</v>
      </c>
      <c r="F122" s="3">
        <f>IF(E126=0,"- - -",E122/E126*100)</f>
        <v>2.1966527196652716</v>
      </c>
      <c r="G122" s="2">
        <v>1384</v>
      </c>
      <c r="H122" s="3">
        <f>IF(G126=0,"- - -",G122/G126*100)</f>
        <v>2.2065271112669991</v>
      </c>
      <c r="I122" s="2">
        <v>0</v>
      </c>
      <c r="J122" s="5" t="str">
        <f t="shared" si="13"/>
        <v xml:space="preserve">-    </v>
      </c>
      <c r="K122" s="26">
        <f t="shared" si="12"/>
        <v>2834</v>
      </c>
      <c r="L122" s="29">
        <f>IF(K126=0,"- - -",K122/K126*100)</f>
        <v>2.2019859831238051</v>
      </c>
      <c r="O122" s="69"/>
    </row>
    <row r="123" spans="1:15" x14ac:dyDescent="0.3">
      <c r="A123" s="68" t="s">
        <v>28</v>
      </c>
      <c r="B123" s="62" t="s">
        <v>223</v>
      </c>
      <c r="C123" s="9">
        <v>0</v>
      </c>
      <c r="D123" s="3">
        <f>IF(C126=0,"- - -",C123/C126*100)</f>
        <v>0</v>
      </c>
      <c r="E123" s="2">
        <v>58</v>
      </c>
      <c r="F123" s="3">
        <f>IF(E126=0,"- - -",E123/E126*100)</f>
        <v>8.7926747923109574E-2</v>
      </c>
      <c r="G123" s="2">
        <v>70</v>
      </c>
      <c r="H123" s="3">
        <f>IF(G126=0,"- - -",G123/G126*100)</f>
        <v>0.11160180476061414</v>
      </c>
      <c r="I123" s="2">
        <v>0</v>
      </c>
      <c r="J123" s="5" t="str">
        <f t="shared" si="13"/>
        <v xml:space="preserve">-    </v>
      </c>
      <c r="K123" s="26">
        <f t="shared" si="12"/>
        <v>128</v>
      </c>
      <c r="L123" s="29">
        <f>IF(K126=0,"- - -",K123/K126*100)</f>
        <v>9.9454553930785852E-2</v>
      </c>
      <c r="O123" s="69"/>
    </row>
    <row r="124" spans="1:15" x14ac:dyDescent="0.3">
      <c r="A124" s="68" t="s">
        <v>29</v>
      </c>
      <c r="B124" s="62" t="s">
        <v>223</v>
      </c>
      <c r="C124" s="9">
        <v>0</v>
      </c>
      <c r="D124" s="3">
        <f>IF(C126=0,"- - -",C124/C126*100)</f>
        <v>0</v>
      </c>
      <c r="E124" s="2">
        <v>3</v>
      </c>
      <c r="F124" s="3">
        <f>IF(E126=0,"- - -",E124/E126*100)</f>
        <v>4.5479352374022198E-3</v>
      </c>
      <c r="G124" s="2">
        <v>2</v>
      </c>
      <c r="H124" s="3">
        <f>IF(G126=0,"- - -",G124/G126*100)</f>
        <v>3.1886229931604036E-3</v>
      </c>
      <c r="I124" s="2">
        <v>0</v>
      </c>
      <c r="J124" s="5" t="str">
        <f t="shared" si="13"/>
        <v xml:space="preserve">-    </v>
      </c>
      <c r="K124" s="26">
        <f t="shared" si="12"/>
        <v>5</v>
      </c>
      <c r="L124" s="29">
        <f>IF(K126=0,"- - -",K124/K126*100)</f>
        <v>3.8849435129213218E-3</v>
      </c>
      <c r="O124" s="69"/>
    </row>
    <row r="125" spans="1:15" ht="15" thickBot="1" x14ac:dyDescent="0.35">
      <c r="A125" s="68" t="s">
        <v>30</v>
      </c>
      <c r="B125" s="62" t="s">
        <v>223</v>
      </c>
      <c r="C125" s="9">
        <v>0</v>
      </c>
      <c r="D125" s="3">
        <f>IF(C126=0,"- - -",C125/C126*100)</f>
        <v>0</v>
      </c>
      <c r="E125" s="2">
        <v>0</v>
      </c>
      <c r="F125" s="3">
        <f>IF(E126=0,"- - -",E125/E126*100)</f>
        <v>0</v>
      </c>
      <c r="G125" s="2">
        <v>0</v>
      </c>
      <c r="H125" s="3">
        <f>IF(G126=0,"- - -",G125/G126*100)</f>
        <v>0</v>
      </c>
      <c r="I125" s="2">
        <v>0</v>
      </c>
      <c r="J125" s="5" t="str">
        <f t="shared" si="13"/>
        <v xml:space="preserve">-    </v>
      </c>
      <c r="K125" s="26">
        <f t="shared" si="12"/>
        <v>0</v>
      </c>
      <c r="L125" s="29">
        <f>IF(K126=0,"- - -",K125/K126*100)</f>
        <v>0</v>
      </c>
      <c r="O125" s="69"/>
    </row>
    <row r="126" spans="1:15" x14ac:dyDescent="0.3">
      <c r="A126" s="161" t="s">
        <v>153</v>
      </c>
      <c r="B126" s="162"/>
      <c r="C126" s="14">
        <f>SUM(C116:C125)</f>
        <v>15</v>
      </c>
      <c r="D126" s="15">
        <f>IF(C126=0,"- - -",C126/C126*100)</f>
        <v>100</v>
      </c>
      <c r="E126" s="16">
        <f>SUM(E116:E125)</f>
        <v>65964</v>
      </c>
      <c r="F126" s="15">
        <f>IF(E126=0,"- - -",E126/E126*100)</f>
        <v>100</v>
      </c>
      <c r="G126" s="16">
        <f>SUM(G116:G125)</f>
        <v>62723</v>
      </c>
      <c r="H126" s="15">
        <f>IF(G126=0,"- - -",G126/G126*100)</f>
        <v>100</v>
      </c>
      <c r="I126" s="16">
        <f>SUM(I116:I125)</f>
        <v>0</v>
      </c>
      <c r="J126" s="15" t="str">
        <f>IF($I$126=0,"-    ",I126/$I$126*100)</f>
        <v xml:space="preserve">-    </v>
      </c>
      <c r="K126" s="22">
        <f>SUM(K116:K125)</f>
        <v>128702</v>
      </c>
      <c r="L126" s="23">
        <f>IF(K126=0,"- - -",K126/K126*100)</f>
        <v>100</v>
      </c>
      <c r="O126" s="69"/>
    </row>
    <row r="127" spans="1:15" ht="15" thickBot="1" x14ac:dyDescent="0.35">
      <c r="A127" s="163" t="s">
        <v>245</v>
      </c>
      <c r="B127" s="164"/>
      <c r="C127" s="18">
        <f>IF($K126=0,"- - -",C126/$K126*100)</f>
        <v>1.1654830538763967E-2</v>
      </c>
      <c r="D127" s="19"/>
      <c r="E127" s="20">
        <f>IF($K126=0,"- - -",E126/$K126*100)</f>
        <v>51.253282777268417</v>
      </c>
      <c r="F127" s="19"/>
      <c r="G127" s="20">
        <f>IF($K126=0,"- - -",G126/$K126*100)</f>
        <v>48.735062392192816</v>
      </c>
      <c r="H127" s="19"/>
      <c r="I127" s="20">
        <f>IF($K126=0,"- - -",I126/$K126*100)</f>
        <v>0</v>
      </c>
      <c r="J127" s="19"/>
      <c r="K127" s="24">
        <f>IF($K126=0,"- - -",K126/$K126*100)</f>
        <v>100</v>
      </c>
      <c r="L127" s="25"/>
    </row>
    <row r="130" spans="1:15" x14ac:dyDescent="0.3">
      <c r="A130" s="51" t="s">
        <v>250</v>
      </c>
      <c r="J130" s="48"/>
      <c r="L130" s="48"/>
    </row>
    <row r="131" spans="1:15" ht="15" thickBot="1" x14ac:dyDescent="0.35"/>
    <row r="132" spans="1:15" ht="14.4" customHeight="1" x14ac:dyDescent="0.3">
      <c r="A132" s="157" t="s">
        <v>208</v>
      </c>
      <c r="B132" s="158"/>
      <c r="C132" s="32" t="s">
        <v>259</v>
      </c>
      <c r="D132" s="33"/>
      <c r="E132" s="33" t="s">
        <v>260</v>
      </c>
      <c r="F132" s="33"/>
      <c r="G132" s="33" t="s">
        <v>261</v>
      </c>
      <c r="H132" s="33"/>
      <c r="I132" s="33" t="s">
        <v>262</v>
      </c>
      <c r="J132" s="33"/>
      <c r="K132" s="35" t="s">
        <v>153</v>
      </c>
      <c r="L132" s="36"/>
    </row>
    <row r="133" spans="1:15" ht="15" thickBot="1" x14ac:dyDescent="0.35">
      <c r="A133" s="159"/>
      <c r="B133" s="160"/>
      <c r="C133" s="37" t="s">
        <v>154</v>
      </c>
      <c r="D133" s="38" t="s">
        <v>0</v>
      </c>
      <c r="E133" s="39" t="s">
        <v>154</v>
      </c>
      <c r="F133" s="38" t="s">
        <v>0</v>
      </c>
      <c r="G133" s="39" t="s">
        <v>154</v>
      </c>
      <c r="H133" s="38" t="s">
        <v>0</v>
      </c>
      <c r="I133" s="37" t="s">
        <v>154</v>
      </c>
      <c r="J133" s="38" t="s">
        <v>0</v>
      </c>
      <c r="K133" s="41" t="s">
        <v>154</v>
      </c>
      <c r="L133" s="42" t="s">
        <v>0</v>
      </c>
    </row>
    <row r="134" spans="1:15" x14ac:dyDescent="0.3">
      <c r="A134" s="67" t="s">
        <v>21</v>
      </c>
      <c r="B134" s="62" t="s">
        <v>223</v>
      </c>
      <c r="C134" s="8">
        <v>57</v>
      </c>
      <c r="D134" s="5">
        <f>IF(C144=0,"- - -",C134/C144*100)</f>
        <v>4.6093010843987287E-2</v>
      </c>
      <c r="E134" s="4">
        <v>0</v>
      </c>
      <c r="F134" s="5">
        <f>IF(E144=0,"- - -",E134/E144*100)</f>
        <v>0</v>
      </c>
      <c r="G134" s="4">
        <v>0</v>
      </c>
      <c r="H134" s="5">
        <f>IF(G144=0,"- - -",G134/G144*100)</f>
        <v>0</v>
      </c>
      <c r="I134" s="4">
        <v>0</v>
      </c>
      <c r="J134" s="5">
        <f>IF(I144=0,"- - -",I134/I144*100)</f>
        <v>0</v>
      </c>
      <c r="K134" s="26">
        <f>C134+E134+G134+I134</f>
        <v>57</v>
      </c>
      <c r="L134" s="27">
        <f>IF(K144=0,"- - -",K134/K144*100)</f>
        <v>4.5074253902481452E-2</v>
      </c>
      <c r="O134" s="69"/>
    </row>
    <row r="135" spans="1:15" x14ac:dyDescent="0.3">
      <c r="A135" s="68" t="s">
        <v>22</v>
      </c>
      <c r="B135" s="62" t="s">
        <v>223</v>
      </c>
      <c r="C135" s="9">
        <v>3976</v>
      </c>
      <c r="D135" s="3">
        <f>IF(C144=0,"- - -",C135/C144*100)</f>
        <v>3.2151896686963761</v>
      </c>
      <c r="E135" s="2">
        <v>27</v>
      </c>
      <c r="F135" s="3">
        <f>IF(E144=0,"- - -",E135/E144*100)</f>
        <v>1.2244897959183674</v>
      </c>
      <c r="G135" s="2">
        <v>0</v>
      </c>
      <c r="H135" s="3">
        <f>IF(G144=0,"- - -",G135/G144*100)</f>
        <v>0</v>
      </c>
      <c r="I135" s="2">
        <v>26</v>
      </c>
      <c r="J135" s="3">
        <f>IF(I144=0,"- - -",I135/I144*100)</f>
        <v>4.7016274864376131</v>
      </c>
      <c r="K135" s="26">
        <f t="shared" ref="K135:K143" si="14">C135+E135+G135+I135</f>
        <v>4029</v>
      </c>
      <c r="L135" s="29">
        <f>IF(K144=0,"- - -",K135/K144*100)</f>
        <v>3.1860380521596099</v>
      </c>
      <c r="O135" s="69"/>
    </row>
    <row r="136" spans="1:15" x14ac:dyDescent="0.3">
      <c r="A136" s="68" t="s">
        <v>23</v>
      </c>
      <c r="B136" s="62" t="s">
        <v>223</v>
      </c>
      <c r="C136" s="9">
        <v>20101</v>
      </c>
      <c r="D136" s="3">
        <f>IF(C144=0,"- - -",C136/C144*100)</f>
        <v>16.254659841666463</v>
      </c>
      <c r="E136" s="2">
        <v>231</v>
      </c>
      <c r="F136" s="3">
        <f>IF(E144=0,"- - -",E136/E144*100)</f>
        <v>10.476190476190476</v>
      </c>
      <c r="G136" s="2">
        <v>3</v>
      </c>
      <c r="H136" s="3">
        <f>IF(G144=0,"- - -",G136/G144*100)</f>
        <v>8.1081081081081088</v>
      </c>
      <c r="I136" s="2">
        <v>97</v>
      </c>
      <c r="J136" s="3">
        <f>IF(I144=0,"- - -",I136/I144*100)</f>
        <v>17.540687160940323</v>
      </c>
      <c r="K136" s="26">
        <f t="shared" si="14"/>
        <v>20432</v>
      </c>
      <c r="L136" s="29">
        <f>IF(K144=0,"- - -",K136/K144*100)</f>
        <v>16.157143083078967</v>
      </c>
      <c r="O136" s="69"/>
    </row>
    <row r="137" spans="1:15" x14ac:dyDescent="0.3">
      <c r="A137" s="68" t="s">
        <v>24</v>
      </c>
      <c r="B137" s="62" t="s">
        <v>223</v>
      </c>
      <c r="C137" s="9">
        <v>44734</v>
      </c>
      <c r="D137" s="3">
        <f>IF(C144=0,"- - -",C137/C144*100)</f>
        <v>36.174118370086447</v>
      </c>
      <c r="E137" s="2">
        <v>691</v>
      </c>
      <c r="F137" s="3">
        <f>IF(E144=0,"- - -",E137/E144*100)</f>
        <v>31.337868480725621</v>
      </c>
      <c r="G137" s="2">
        <v>10</v>
      </c>
      <c r="H137" s="3">
        <f>IF(G144=0,"- - -",G137/G144*100)</f>
        <v>27.027027027027028</v>
      </c>
      <c r="I137" s="2">
        <v>186</v>
      </c>
      <c r="J137" s="3">
        <f>IF(I144=0,"- - -",I137/I144*100)</f>
        <v>33.634719710669074</v>
      </c>
      <c r="K137" s="26">
        <f t="shared" si="14"/>
        <v>45621</v>
      </c>
      <c r="L137" s="29">
        <f>IF(K144=0,"- - -",K137/K144*100)</f>
        <v>36.076009426054497</v>
      </c>
      <c r="O137" s="69"/>
    </row>
    <row r="138" spans="1:15" x14ac:dyDescent="0.3">
      <c r="A138" s="68" t="s">
        <v>25</v>
      </c>
      <c r="B138" s="62" t="s">
        <v>223</v>
      </c>
      <c r="C138" s="9">
        <v>37507</v>
      </c>
      <c r="D138" s="3">
        <f>IF(C144=0,"- - -",C138/C144*100)</f>
        <v>30.330009784656685</v>
      </c>
      <c r="E138" s="2">
        <v>798</v>
      </c>
      <c r="F138" s="3">
        <f>IF(E144=0,"- - -",E138/E144*100)</f>
        <v>36.19047619047619</v>
      </c>
      <c r="G138" s="2">
        <v>13</v>
      </c>
      <c r="H138" s="3">
        <f>IF(G144=0,"- - -",G138/G144*100)</f>
        <v>35.135135135135137</v>
      </c>
      <c r="I138" s="2">
        <v>158</v>
      </c>
      <c r="J138" s="3">
        <f>IF(I144=0,"- - -",I138/I144*100)</f>
        <v>28.571428571428569</v>
      </c>
      <c r="K138" s="26">
        <f t="shared" si="14"/>
        <v>38476</v>
      </c>
      <c r="L138" s="29">
        <f>IF(K144=0,"- - -",K138/K144*100)</f>
        <v>30.425912160559239</v>
      </c>
      <c r="O138" s="69"/>
    </row>
    <row r="139" spans="1:15" x14ac:dyDescent="0.3">
      <c r="A139" s="68" t="s">
        <v>26</v>
      </c>
      <c r="B139" s="62" t="s">
        <v>223</v>
      </c>
      <c r="C139" s="9">
        <v>14493</v>
      </c>
      <c r="D139" s="3">
        <f>IF(C144=0,"- - -",C139/C144*100)</f>
        <v>11.719754494068557</v>
      </c>
      <c r="E139" s="2">
        <v>391</v>
      </c>
      <c r="F139" s="3">
        <f>IF(E144=0,"- - -",E139/E144*100)</f>
        <v>17.732426303854876</v>
      </c>
      <c r="G139" s="2">
        <v>8</v>
      </c>
      <c r="H139" s="3">
        <f>IF(G144=0,"- - -",G139/G144*100)</f>
        <v>21.621621621621621</v>
      </c>
      <c r="I139" s="2">
        <v>60</v>
      </c>
      <c r="J139" s="3">
        <f>IF(I144=0,"- - -",I139/I144*100)</f>
        <v>10.849909584086799</v>
      </c>
      <c r="K139" s="26">
        <f t="shared" si="14"/>
        <v>14952</v>
      </c>
      <c r="L139" s="29">
        <f>IF(K144=0,"- - -",K139/K144*100)</f>
        <v>11.823688497366716</v>
      </c>
      <c r="O139" s="69"/>
    </row>
    <row r="140" spans="1:15" x14ac:dyDescent="0.3">
      <c r="A140" s="68" t="s">
        <v>27</v>
      </c>
      <c r="B140" s="62" t="s">
        <v>223</v>
      </c>
      <c r="C140" s="9">
        <v>2685</v>
      </c>
      <c r="D140" s="3">
        <f>IF(C144=0,"- - -",C140/C144*100)</f>
        <v>2.1712234055457169</v>
      </c>
      <c r="E140" s="2">
        <v>58</v>
      </c>
      <c r="F140" s="3">
        <f>IF(E144=0,"- - -",E140/E144*100)</f>
        <v>2.6303854875283448</v>
      </c>
      <c r="G140" s="2">
        <v>2</v>
      </c>
      <c r="H140" s="3">
        <f>IF(G144=0,"- - -",G140/G144*100)</f>
        <v>5.4054054054054053</v>
      </c>
      <c r="I140" s="2">
        <v>25</v>
      </c>
      <c r="J140" s="3">
        <f>IF(I144=0,"- - -",I140/I144*100)</f>
        <v>4.5207956600361667</v>
      </c>
      <c r="K140" s="26">
        <f t="shared" si="14"/>
        <v>2770</v>
      </c>
      <c r="L140" s="29">
        <f>IF(K144=0,"- - -",K140/K144*100)</f>
        <v>2.1904505843837478</v>
      </c>
      <c r="O140" s="69"/>
    </row>
    <row r="141" spans="1:15" x14ac:dyDescent="0.3">
      <c r="A141" s="68" t="s">
        <v>28</v>
      </c>
      <c r="B141" s="62" t="s">
        <v>223</v>
      </c>
      <c r="C141" s="9">
        <v>105</v>
      </c>
      <c r="D141" s="3">
        <f>IF(C144=0,"- - -",C141/C144*100)</f>
        <v>8.4908177870502893E-2</v>
      </c>
      <c r="E141" s="2">
        <v>9</v>
      </c>
      <c r="F141" s="3">
        <f>IF(E144=0,"- - -",E141/E144*100)</f>
        <v>0.40816326530612246</v>
      </c>
      <c r="G141" s="2">
        <v>1</v>
      </c>
      <c r="H141" s="3">
        <f>IF(G144=0,"- - -",G141/G144*100)</f>
        <v>2.7027027027027026</v>
      </c>
      <c r="I141" s="2">
        <v>1</v>
      </c>
      <c r="J141" s="3">
        <f>IF(I144=0,"- - -",I141/I144*100)</f>
        <v>0.18083182640144665</v>
      </c>
      <c r="K141" s="26">
        <f t="shared" si="14"/>
        <v>116</v>
      </c>
      <c r="L141" s="29">
        <f>IF(K144=0,"- - -",K141/K144*100)</f>
        <v>9.1730060573471037E-2</v>
      </c>
      <c r="O141" s="69"/>
    </row>
    <row r="142" spans="1:15" x14ac:dyDescent="0.3">
      <c r="A142" s="68" t="s">
        <v>29</v>
      </c>
      <c r="B142" s="62" t="s">
        <v>223</v>
      </c>
      <c r="C142" s="9">
        <v>5</v>
      </c>
      <c r="D142" s="3">
        <f>IF(C144=0,"- - -",C142/C144*100)</f>
        <v>4.0432465652620424E-3</v>
      </c>
      <c r="E142" s="2">
        <v>0</v>
      </c>
      <c r="F142" s="3">
        <f>IF(E144=0,"- - -",E142/E144*100)</f>
        <v>0</v>
      </c>
      <c r="G142" s="2">
        <v>0</v>
      </c>
      <c r="H142" s="3">
        <f>IF(G144=0,"- - -",G142/G144*100)</f>
        <v>0</v>
      </c>
      <c r="I142" s="2">
        <v>0</v>
      </c>
      <c r="J142" s="3">
        <f>IF(I144=0,"- - -",I142/I144*100)</f>
        <v>0</v>
      </c>
      <c r="K142" s="26">
        <f t="shared" si="14"/>
        <v>5</v>
      </c>
      <c r="L142" s="29">
        <f>IF(K144=0,"- - -",K142/K144*100)</f>
        <v>3.9538819212703033E-3</v>
      </c>
      <c r="O142" s="69"/>
    </row>
    <row r="143" spans="1:15" ht="15" thickBot="1" x14ac:dyDescent="0.35">
      <c r="A143" s="68" t="s">
        <v>30</v>
      </c>
      <c r="B143" s="62" t="s">
        <v>223</v>
      </c>
      <c r="C143" s="9">
        <v>0</v>
      </c>
      <c r="D143" s="3">
        <f>IF(C144=0,"- - -",C143/C144*100)</f>
        <v>0</v>
      </c>
      <c r="E143" s="2">
        <v>0</v>
      </c>
      <c r="F143" s="3">
        <f>IF(E144=0,"- - -",E143/E144*100)</f>
        <v>0</v>
      </c>
      <c r="G143" s="2">
        <v>0</v>
      </c>
      <c r="H143" s="3">
        <f>IF(G144=0,"- - -",G143/G144*100)</f>
        <v>0</v>
      </c>
      <c r="I143" s="2">
        <v>0</v>
      </c>
      <c r="J143" s="3">
        <f>IF(I144=0,"- - -",I143/I144*100)</f>
        <v>0</v>
      </c>
      <c r="K143" s="26">
        <f t="shared" si="14"/>
        <v>0</v>
      </c>
      <c r="L143" s="29">
        <f>IF(K144=0,"- - -",K143/K144*100)</f>
        <v>0</v>
      </c>
      <c r="O143" s="69"/>
    </row>
    <row r="144" spans="1:15" x14ac:dyDescent="0.3">
      <c r="A144" s="161" t="s">
        <v>153</v>
      </c>
      <c r="B144" s="162"/>
      <c r="C144" s="14">
        <f>SUM(C134:C143)</f>
        <v>123663</v>
      </c>
      <c r="D144" s="15">
        <f>IF(C144=0,"- - -",C144/C144*100)</f>
        <v>100</v>
      </c>
      <c r="E144" s="16">
        <f>SUM(E134:E143)</f>
        <v>2205</v>
      </c>
      <c r="F144" s="15">
        <f>IF(E144=0,"- - -",E144/E144*100)</f>
        <v>100</v>
      </c>
      <c r="G144" s="16">
        <f>SUM(G134:G143)</f>
        <v>37</v>
      </c>
      <c r="H144" s="15">
        <f>IF(G144=0,"- - -",G144/G144*100)</f>
        <v>100</v>
      </c>
      <c r="I144" s="16">
        <f>SUM(I134:I143)</f>
        <v>553</v>
      </c>
      <c r="J144" s="15">
        <f>IF(I144=0,"- - -",I144/I144*100)</f>
        <v>100</v>
      </c>
      <c r="K144" s="22">
        <f>SUM(K134:K143)</f>
        <v>126458</v>
      </c>
      <c r="L144" s="23">
        <f>IF(K144=0,"- - -",K144/K144*100)</f>
        <v>100</v>
      </c>
      <c r="O144" s="69"/>
    </row>
    <row r="145" spans="1:35" ht="15" thickBot="1" x14ac:dyDescent="0.35">
      <c r="A145" s="163" t="s">
        <v>609</v>
      </c>
      <c r="B145" s="164"/>
      <c r="C145" s="18">
        <f>IF($K144=0,"- - -",C144/$K144*100)</f>
        <v>97.789780006009892</v>
      </c>
      <c r="D145" s="19"/>
      <c r="E145" s="20">
        <f>IF($K144=0,"- - -",E144/$K144*100)</f>
        <v>1.7436619272802039</v>
      </c>
      <c r="F145" s="19"/>
      <c r="G145" s="20">
        <f>IF($K144=0,"- - -",G144/$K144*100)</f>
        <v>2.9258726217400242E-2</v>
      </c>
      <c r="H145" s="19"/>
      <c r="I145" s="20">
        <f>IF($K144=0,"- - -",I144/$K144*100)</f>
        <v>0.43729934049249553</v>
      </c>
      <c r="J145" s="19"/>
      <c r="K145" s="24">
        <f>IF($K144=0,"- - -",K144/$K144*100)</f>
        <v>100</v>
      </c>
      <c r="L145" s="25"/>
    </row>
    <row r="146" spans="1:35" x14ac:dyDescent="0.3">
      <c r="A146" s="155" t="s">
        <v>433</v>
      </c>
      <c r="B146" s="177"/>
      <c r="C146" s="177"/>
      <c r="D146" s="177"/>
      <c r="E146" s="177"/>
    </row>
    <row r="148" spans="1:35" x14ac:dyDescent="0.3">
      <c r="A148" s="49" t="s">
        <v>387</v>
      </c>
      <c r="J148" s="48"/>
      <c r="L148" s="48"/>
    </row>
    <row r="149" spans="1:35" ht="15" thickBot="1" x14ac:dyDescent="0.35"/>
    <row r="150" spans="1:35" ht="14.4" customHeight="1" x14ac:dyDescent="0.3">
      <c r="A150" s="157" t="s">
        <v>208</v>
      </c>
      <c r="B150" s="158"/>
      <c r="C150" s="32" t="s">
        <v>184</v>
      </c>
      <c r="D150" s="33"/>
      <c r="E150" s="33" t="s">
        <v>185</v>
      </c>
      <c r="F150" s="33"/>
      <c r="G150" s="33" t="s">
        <v>170</v>
      </c>
      <c r="H150" s="33"/>
      <c r="I150" s="33" t="s">
        <v>171</v>
      </c>
      <c r="J150" s="33"/>
      <c r="K150" s="33" t="s">
        <v>172</v>
      </c>
      <c r="L150" s="33"/>
      <c r="M150" s="33" t="s">
        <v>173</v>
      </c>
      <c r="N150" s="33"/>
      <c r="O150" s="33" t="s">
        <v>174</v>
      </c>
      <c r="P150" s="33"/>
      <c r="Q150" s="33" t="s">
        <v>175</v>
      </c>
      <c r="R150" s="33"/>
      <c r="S150" s="33" t="s">
        <v>176</v>
      </c>
      <c r="T150" s="33"/>
      <c r="U150" s="33" t="s">
        <v>177</v>
      </c>
      <c r="V150" s="33"/>
      <c r="W150" s="33" t="s">
        <v>178</v>
      </c>
      <c r="X150" s="33"/>
      <c r="Y150" s="33" t="s">
        <v>180</v>
      </c>
      <c r="Z150" s="33"/>
      <c r="AA150" s="33" t="s">
        <v>181</v>
      </c>
      <c r="AB150" s="34"/>
      <c r="AC150" s="33" t="s">
        <v>182</v>
      </c>
      <c r="AD150" s="33"/>
      <c r="AE150" s="35" t="s">
        <v>153</v>
      </c>
      <c r="AF150" s="36"/>
    </row>
    <row r="151" spans="1:35" ht="15" thickBot="1" x14ac:dyDescent="0.35">
      <c r="A151" s="159"/>
      <c r="B151" s="160"/>
      <c r="C151" s="37" t="s">
        <v>154</v>
      </c>
      <c r="D151" s="38" t="s">
        <v>0</v>
      </c>
      <c r="E151" s="39" t="s">
        <v>154</v>
      </c>
      <c r="F151" s="38" t="s">
        <v>0</v>
      </c>
      <c r="G151" s="39" t="s">
        <v>154</v>
      </c>
      <c r="H151" s="38" t="s">
        <v>0</v>
      </c>
      <c r="I151" s="37" t="s">
        <v>154</v>
      </c>
      <c r="J151" s="38" t="s">
        <v>0</v>
      </c>
      <c r="K151" s="37" t="s">
        <v>154</v>
      </c>
      <c r="L151" s="38" t="s">
        <v>0</v>
      </c>
      <c r="M151" s="37" t="s">
        <v>154</v>
      </c>
      <c r="N151" s="38" t="s">
        <v>0</v>
      </c>
      <c r="O151" s="37" t="s">
        <v>154</v>
      </c>
      <c r="P151" s="38" t="s">
        <v>0</v>
      </c>
      <c r="Q151" s="37" t="s">
        <v>154</v>
      </c>
      <c r="R151" s="38" t="s">
        <v>0</v>
      </c>
      <c r="S151" s="37" t="s">
        <v>154</v>
      </c>
      <c r="T151" s="38" t="s">
        <v>0</v>
      </c>
      <c r="U151" s="37" t="s">
        <v>154</v>
      </c>
      <c r="V151" s="38" t="s">
        <v>0</v>
      </c>
      <c r="W151" s="37" t="s">
        <v>154</v>
      </c>
      <c r="X151" s="38" t="s">
        <v>0</v>
      </c>
      <c r="Y151" s="37" t="s">
        <v>154</v>
      </c>
      <c r="Z151" s="38" t="s">
        <v>0</v>
      </c>
      <c r="AA151" s="37" t="s">
        <v>154</v>
      </c>
      <c r="AB151" s="38" t="s">
        <v>0</v>
      </c>
      <c r="AC151" s="37" t="s">
        <v>154</v>
      </c>
      <c r="AD151" s="38" t="s">
        <v>0</v>
      </c>
      <c r="AE151" s="41" t="s">
        <v>154</v>
      </c>
      <c r="AF151" s="42" t="s">
        <v>0</v>
      </c>
    </row>
    <row r="152" spans="1:35" x14ac:dyDescent="0.3">
      <c r="A152" s="67" t="s">
        <v>21</v>
      </c>
      <c r="B152" s="62" t="s">
        <v>223</v>
      </c>
      <c r="C152" s="8">
        <v>1</v>
      </c>
      <c r="D152" s="5">
        <f>IF(C162=0,"- - -",C152/C162*100)</f>
        <v>5.1759834368530024E-2</v>
      </c>
      <c r="E152" s="4">
        <v>0</v>
      </c>
      <c r="F152" s="5">
        <f>IF(E162=0,"- - -",E152/E162*100)</f>
        <v>0</v>
      </c>
      <c r="G152" s="4">
        <v>2</v>
      </c>
      <c r="H152" s="5">
        <f>IF(G162=0,"- - -",G152/G162*100)</f>
        <v>4.0716612377850167E-2</v>
      </c>
      <c r="I152" s="4">
        <v>11</v>
      </c>
      <c r="J152" s="5">
        <f>IF(I162=0,"- - -",I152/I162*100)</f>
        <v>4.7448561445887077E-2</v>
      </c>
      <c r="K152" s="4">
        <v>20</v>
      </c>
      <c r="L152" s="5">
        <f>IF(K162=0,"- - -",K152/K162*100)</f>
        <v>3.8994716215952734E-2</v>
      </c>
      <c r="M152" s="4">
        <v>12</v>
      </c>
      <c r="N152" s="5">
        <f>IF(M162=0,"- - -",M152/M162*100)</f>
        <v>5.0626502974307055E-2</v>
      </c>
      <c r="O152" s="4">
        <v>3</v>
      </c>
      <c r="P152" s="5">
        <f>IF(O162=0,"- - -",O152/O162*100)</f>
        <v>3.1857279388340237E-2</v>
      </c>
      <c r="Q152" s="4">
        <v>6</v>
      </c>
      <c r="R152" s="5">
        <f>IF(Q162=0,"- - -",Q152/Q162*100)</f>
        <v>0.17851829812555786</v>
      </c>
      <c r="S152" s="4">
        <v>0</v>
      </c>
      <c r="T152" s="5">
        <f>IF(S162=0,"- - -",S152/S162*100)</f>
        <v>0</v>
      </c>
      <c r="U152" s="4">
        <v>0</v>
      </c>
      <c r="V152" s="5">
        <f>IF(U162=0,"- - -",U152/U162*100)</f>
        <v>0</v>
      </c>
      <c r="W152" s="4">
        <v>0</v>
      </c>
      <c r="X152" s="5">
        <f>IF(W162=0,"- - -",W152/W162*100)</f>
        <v>0</v>
      </c>
      <c r="Y152" s="4">
        <v>1</v>
      </c>
      <c r="Z152" s="5">
        <f>IF(Y162=0,"- - -",Y152/Y162*100)</f>
        <v>3.0478512648582746E-2</v>
      </c>
      <c r="AA152" s="4">
        <v>1</v>
      </c>
      <c r="AB152" s="5">
        <f>IF(AA162=0,"- - -",AA152/AA162*100)</f>
        <v>7.6569678407350697E-2</v>
      </c>
      <c r="AC152" s="4">
        <v>0</v>
      </c>
      <c r="AD152" s="5">
        <f>IF(AC162=0,"- - -",AC152/AC162*100)</f>
        <v>0</v>
      </c>
      <c r="AE152" s="26">
        <f>C152+E152+G152+I152+K152+M152+O152+Q152+S152+U152+W152+Y152+AA152+AC152</f>
        <v>57</v>
      </c>
      <c r="AF152" s="27">
        <f>IF(AE162=0,"- - -",AE152/AE162*100)</f>
        <v>4.4288356047303072E-2</v>
      </c>
      <c r="AI152" s="69"/>
    </row>
    <row r="153" spans="1:35" x14ac:dyDescent="0.3">
      <c r="A153" s="68" t="s">
        <v>22</v>
      </c>
      <c r="B153" s="62" t="s">
        <v>223</v>
      </c>
      <c r="C153" s="9">
        <v>76</v>
      </c>
      <c r="D153" s="3">
        <f>IF(C162=0,"- - -",C153/C162*100)</f>
        <v>3.9337474120082816</v>
      </c>
      <c r="E153" s="2">
        <v>97</v>
      </c>
      <c r="F153" s="3">
        <f>IF(E162=0,"- - -",E153/E162*100)</f>
        <v>3.9624183006535945</v>
      </c>
      <c r="G153" s="2">
        <v>201</v>
      </c>
      <c r="H153" s="3">
        <f>IF(G162=0,"- - -",G153/G162*100)</f>
        <v>4.0920195439739411</v>
      </c>
      <c r="I153" s="2">
        <v>828</v>
      </c>
      <c r="J153" s="3">
        <f>IF(I162=0,"- - -",I153/I162*100)</f>
        <v>3.5715826251994995</v>
      </c>
      <c r="K153" s="2">
        <v>1605</v>
      </c>
      <c r="L153" s="3">
        <f>IF(K162=0,"- - -",K153/K162*100)</f>
        <v>3.129325976330207</v>
      </c>
      <c r="M153" s="2">
        <v>640</v>
      </c>
      <c r="N153" s="3">
        <f>IF(M162=0,"- - -",M153/M162*100)</f>
        <v>2.7000801586297092</v>
      </c>
      <c r="O153" s="2">
        <v>204</v>
      </c>
      <c r="P153" s="3">
        <f>IF(O162=0,"- - -",O153/O162*100)</f>
        <v>2.1662949984071358</v>
      </c>
      <c r="Q153" s="2">
        <v>89</v>
      </c>
      <c r="R153" s="3">
        <f>IF(Q162=0,"- - -",Q153/Q162*100)</f>
        <v>2.6480214221957747</v>
      </c>
      <c r="S153" s="2">
        <v>49</v>
      </c>
      <c r="T153" s="3">
        <f>IF(S162=0,"- - -",S153/S162*100)</f>
        <v>4.3867502238137863</v>
      </c>
      <c r="U153" s="2">
        <v>30</v>
      </c>
      <c r="V153" s="3">
        <f>IF(U162=0,"- - -",U153/U162*100)</f>
        <v>4.2432814710042432</v>
      </c>
      <c r="W153" s="2">
        <v>21</v>
      </c>
      <c r="X153" s="3">
        <f>IF(W162=0,"- - -",W153/W162*100)</f>
        <v>3.7102473498233217</v>
      </c>
      <c r="Y153" s="2">
        <v>111</v>
      </c>
      <c r="Z153" s="3">
        <f>IF(Y162=0,"- - -",Y153/Y162*100)</f>
        <v>3.3831149039926851</v>
      </c>
      <c r="AA153" s="2">
        <v>48</v>
      </c>
      <c r="AB153" s="3">
        <f>IF(AA162=0,"- - -",AA153/AA162*100)</f>
        <v>3.6753445635528332</v>
      </c>
      <c r="AC153" s="2">
        <v>58</v>
      </c>
      <c r="AD153" s="3">
        <f>IF(AC162=0,"- - -",AC153/AC162*100)</f>
        <v>3.9189189189189193</v>
      </c>
      <c r="AE153" s="26">
        <f t="shared" ref="AE153:AE161" si="15">C153+E153+G153+I153+K153+M153+O153+Q153+S153+U153+W153+Y153+AA153+AC153</f>
        <v>4057</v>
      </c>
      <c r="AF153" s="29">
        <f>IF(AE162=0,"- - -",AE153/AE162*100)</f>
        <v>3.1522431663843609</v>
      </c>
      <c r="AI153" s="69"/>
    </row>
    <row r="154" spans="1:35" x14ac:dyDescent="0.3">
      <c r="A154" s="68" t="s">
        <v>23</v>
      </c>
      <c r="B154" s="62" t="s">
        <v>223</v>
      </c>
      <c r="C154" s="9">
        <v>326</v>
      </c>
      <c r="D154" s="3">
        <f>IF(C162=0,"- - -",C154/C162*100)</f>
        <v>16.873706004140786</v>
      </c>
      <c r="E154" s="2">
        <v>410</v>
      </c>
      <c r="F154" s="3">
        <f>IF(E162=0,"- - -",E154/E162*100)</f>
        <v>16.748366013071895</v>
      </c>
      <c r="G154" s="2">
        <v>995</v>
      </c>
      <c r="H154" s="3">
        <f>IF(G162=0,"- - -",G154/G162*100)</f>
        <v>20.256514657980457</v>
      </c>
      <c r="I154" s="2">
        <v>4189</v>
      </c>
      <c r="J154" s="3">
        <f>IF(I162=0,"- - -",I154/I162*100)</f>
        <v>18.069274899710997</v>
      </c>
      <c r="K154" s="2">
        <v>8416</v>
      </c>
      <c r="L154" s="3">
        <f>IF(K162=0,"- - -",K154/K162*100)</f>
        <v>16.408976583672914</v>
      </c>
      <c r="M154" s="2">
        <v>3464</v>
      </c>
      <c r="N154" s="3">
        <f>IF(M162=0,"- - -",M154/M162*100)</f>
        <v>14.614183858583301</v>
      </c>
      <c r="O154" s="2">
        <v>1127</v>
      </c>
      <c r="P154" s="3">
        <f>IF(O162=0,"- - -",O154/O162*100)</f>
        <v>11.967717956886483</v>
      </c>
      <c r="Q154" s="2">
        <v>439</v>
      </c>
      <c r="R154" s="3">
        <f>IF(Q162=0,"- - -",Q154/Q162*100)</f>
        <v>13.061588812853318</v>
      </c>
      <c r="S154" s="2">
        <v>157</v>
      </c>
      <c r="T154" s="3">
        <f>IF(S162=0,"- - -",S154/S162*100)</f>
        <v>14.055505819158459</v>
      </c>
      <c r="U154" s="2">
        <v>113</v>
      </c>
      <c r="V154" s="3">
        <f>IF(U162=0,"- - -",U154/U162*100)</f>
        <v>15.983026874115982</v>
      </c>
      <c r="W154" s="2">
        <v>94</v>
      </c>
      <c r="X154" s="3">
        <f>IF(W162=0,"- - -",W154/W162*100)</f>
        <v>16.607773851590103</v>
      </c>
      <c r="Y154" s="2">
        <v>497</v>
      </c>
      <c r="Z154" s="3">
        <f>IF(Y162=0,"- - -",Y154/Y162*100)</f>
        <v>15.147820786345626</v>
      </c>
      <c r="AA154" s="2">
        <v>202</v>
      </c>
      <c r="AB154" s="3">
        <f>IF(AA162=0,"- - -",AA154/AA162*100)</f>
        <v>15.46707503828484</v>
      </c>
      <c r="AC154" s="2">
        <v>233</v>
      </c>
      <c r="AD154" s="3">
        <f>IF(AC162=0,"- - -",AC154/AC162*100)</f>
        <v>15.743243243243244</v>
      </c>
      <c r="AE154" s="26">
        <f t="shared" si="15"/>
        <v>20662</v>
      </c>
      <c r="AF154" s="29">
        <f>IF(AE162=0,"- - -",AE154/AE162*100)</f>
        <v>16.054140572796072</v>
      </c>
      <c r="AI154" s="69"/>
    </row>
    <row r="155" spans="1:35" x14ac:dyDescent="0.3">
      <c r="A155" s="68" t="s">
        <v>24</v>
      </c>
      <c r="B155" s="62" t="s">
        <v>223</v>
      </c>
      <c r="C155" s="9">
        <v>620</v>
      </c>
      <c r="D155" s="3">
        <f>IF(C162=0,"- - -",C155/C162*100)</f>
        <v>32.091097308488614</v>
      </c>
      <c r="E155" s="2">
        <v>789</v>
      </c>
      <c r="F155" s="3">
        <f>IF(E162=0,"- - -",E155/E162*100)</f>
        <v>32.230392156862749</v>
      </c>
      <c r="G155" s="2">
        <v>1611</v>
      </c>
      <c r="H155" s="3">
        <f>IF(G162=0,"- - -",G155/G162*100)</f>
        <v>32.79723127035831</v>
      </c>
      <c r="I155" s="2">
        <v>7827</v>
      </c>
      <c r="J155" s="3">
        <f>IF(I162=0,"- - -",I155/I162*100)</f>
        <v>33.761808221541642</v>
      </c>
      <c r="K155" s="2">
        <v>19247</v>
      </c>
      <c r="L155" s="3">
        <f>IF(K162=0,"- - -",K155/K162*100)</f>
        <v>37.526565150422122</v>
      </c>
      <c r="M155" s="2">
        <v>8978</v>
      </c>
      <c r="N155" s="3">
        <f>IF(M162=0,"- - -",M155/M162*100)</f>
        <v>37.877061975277392</v>
      </c>
      <c r="O155" s="2">
        <v>3365</v>
      </c>
      <c r="P155" s="3">
        <f>IF(O162=0,"- - -",O155/O162*100)</f>
        <v>35.733248380588293</v>
      </c>
      <c r="Q155" s="2">
        <v>1138</v>
      </c>
      <c r="R155" s="3">
        <f>IF(Q162=0,"- - -",Q155/Q162*100)</f>
        <v>33.858970544480812</v>
      </c>
      <c r="S155" s="2">
        <v>328</v>
      </c>
      <c r="T155" s="3">
        <f>IF(S162=0,"- - -",S155/S162*100)</f>
        <v>29.364368845120858</v>
      </c>
      <c r="U155" s="2">
        <v>247</v>
      </c>
      <c r="V155" s="3">
        <f>IF(U162=0,"- - -",U155/U162*100)</f>
        <v>34.93635077793494</v>
      </c>
      <c r="W155" s="2">
        <v>183</v>
      </c>
      <c r="X155" s="3">
        <f>IF(W162=0,"- - -",W155/W162*100)</f>
        <v>32.332155477031804</v>
      </c>
      <c r="Y155" s="2">
        <v>1083</v>
      </c>
      <c r="Z155" s="3">
        <f>IF(Y162=0,"- - -",Y155/Y162*100)</f>
        <v>33.008229198415115</v>
      </c>
      <c r="AA155" s="2">
        <v>452</v>
      </c>
      <c r="AB155" s="3">
        <f>IF(AA162=0,"- - -",AA155/AA162*100)</f>
        <v>34.609494640122513</v>
      </c>
      <c r="AC155" s="2">
        <v>442</v>
      </c>
      <c r="AD155" s="3">
        <f>IF(AC162=0,"- - -",AC155/AC162*100)</f>
        <v>29.864864864864867</v>
      </c>
      <c r="AE155" s="26">
        <f t="shared" si="15"/>
        <v>46310</v>
      </c>
      <c r="AF155" s="29">
        <f>IF(AE162=0,"- - -",AE155/AE162*100)</f>
        <v>35.982346816677286</v>
      </c>
      <c r="AI155" s="69"/>
    </row>
    <row r="156" spans="1:35" x14ac:dyDescent="0.3">
      <c r="A156" s="68" t="s">
        <v>25</v>
      </c>
      <c r="B156" s="62" t="s">
        <v>223</v>
      </c>
      <c r="C156" s="9">
        <v>609</v>
      </c>
      <c r="D156" s="3">
        <f>IF(C162=0,"- - -",C156/C162*100)</f>
        <v>31.521739130434785</v>
      </c>
      <c r="E156" s="2">
        <v>798</v>
      </c>
      <c r="F156" s="3">
        <f>IF(E162=0,"- - -",E156/E162*100)</f>
        <v>32.598039215686278</v>
      </c>
      <c r="G156" s="2">
        <v>1389</v>
      </c>
      <c r="H156" s="3">
        <f>IF(G162=0,"- - -",G156/G162*100)</f>
        <v>28.277687296416936</v>
      </c>
      <c r="I156" s="2">
        <v>7064</v>
      </c>
      <c r="J156" s="3">
        <f>IF(I162=0,"- - -",I156/I162*100)</f>
        <v>30.470603459431477</v>
      </c>
      <c r="K156" s="2">
        <v>15501</v>
      </c>
      <c r="L156" s="3">
        <f>IF(K162=0,"- - -",K156/K162*100)</f>
        <v>30.222854803174172</v>
      </c>
      <c r="M156" s="2">
        <v>7208</v>
      </c>
      <c r="N156" s="3">
        <f>IF(M162=0,"- - -",M156/M162*100)</f>
        <v>30.409652786567097</v>
      </c>
      <c r="O156" s="2">
        <v>3083</v>
      </c>
      <c r="P156" s="3">
        <f>IF(O162=0,"- - -",O156/O162*100)</f>
        <v>32.738664118084316</v>
      </c>
      <c r="Q156" s="2">
        <v>1082</v>
      </c>
      <c r="R156" s="3">
        <f>IF(Q162=0,"- - -",Q156/Q162*100)</f>
        <v>32.192799761975607</v>
      </c>
      <c r="S156" s="2">
        <v>362</v>
      </c>
      <c r="T156" s="3">
        <f>IF(S162=0,"- - -",S156/S162*100)</f>
        <v>32.408236347359001</v>
      </c>
      <c r="U156" s="2">
        <v>202</v>
      </c>
      <c r="V156" s="3">
        <f>IF(U162=0,"- - -",U156/U162*100)</f>
        <v>28.571428571428569</v>
      </c>
      <c r="W156" s="2">
        <v>161</v>
      </c>
      <c r="X156" s="3">
        <f>IF(W162=0,"- - -",W156/W162*100)</f>
        <v>28.445229681978802</v>
      </c>
      <c r="Y156" s="2">
        <v>1019</v>
      </c>
      <c r="Z156" s="3">
        <f>IF(Y162=0,"- - -",Y156/Y162*100)</f>
        <v>31.057604388905823</v>
      </c>
      <c r="AA156" s="2">
        <v>353</v>
      </c>
      <c r="AB156" s="3">
        <f>IF(AA162=0,"- - -",AA156/AA162*100)</f>
        <v>27.029096477794795</v>
      </c>
      <c r="AC156" s="2">
        <v>465</v>
      </c>
      <c r="AD156" s="3">
        <f>IF(AC162=0,"- - -",AC156/AC162*100)</f>
        <v>31.418918918918919</v>
      </c>
      <c r="AE156" s="26">
        <f t="shared" si="15"/>
        <v>39296</v>
      </c>
      <c r="AF156" s="29">
        <f>IF(AE162=0,"- - -",AE156/AE162*100)</f>
        <v>30.532548056751256</v>
      </c>
      <c r="AI156" s="69"/>
    </row>
    <row r="157" spans="1:35" x14ac:dyDescent="0.3">
      <c r="A157" s="68" t="s">
        <v>26</v>
      </c>
      <c r="B157" s="62" t="s">
        <v>223</v>
      </c>
      <c r="C157" s="9">
        <v>247</v>
      </c>
      <c r="D157" s="3">
        <f>IF(C162=0,"- - -",C157/C162*100)</f>
        <v>12.784679089026914</v>
      </c>
      <c r="E157" s="2">
        <v>304</v>
      </c>
      <c r="F157" s="3">
        <f>IF(E162=0,"- - -",E157/E162*100)</f>
        <v>12.418300653594772</v>
      </c>
      <c r="G157" s="2">
        <v>614</v>
      </c>
      <c r="H157" s="3">
        <f>IF(G162=0,"- - -",G157/G162*100)</f>
        <v>12.5</v>
      </c>
      <c r="I157" s="2">
        <v>2761</v>
      </c>
      <c r="J157" s="3">
        <f>IF(I162=0,"- - -",I157/I162*100)</f>
        <v>11.909588922917655</v>
      </c>
      <c r="K157" s="2">
        <v>5528</v>
      </c>
      <c r="L157" s="3">
        <f>IF(K162=0,"- - -",K157/K162*100)</f>
        <v>10.778139562089336</v>
      </c>
      <c r="M157" s="2">
        <v>2835</v>
      </c>
      <c r="N157" s="3">
        <f>IF(M162=0,"- - -",M157/M162*100)</f>
        <v>11.96051132768004</v>
      </c>
      <c r="O157" s="2">
        <v>1352</v>
      </c>
      <c r="P157" s="3">
        <f>IF(O162=0,"- - -",O157/O162*100)</f>
        <v>14.357013911011999</v>
      </c>
      <c r="Q157" s="2">
        <v>469</v>
      </c>
      <c r="R157" s="3">
        <f>IF(Q162=0,"- - -",Q157/Q162*100)</f>
        <v>13.954180303481106</v>
      </c>
      <c r="S157" s="2">
        <v>169</v>
      </c>
      <c r="T157" s="3">
        <f>IF(S162=0,"- - -",S157/S162*100)</f>
        <v>15.129811996418979</v>
      </c>
      <c r="U157" s="2">
        <v>85</v>
      </c>
      <c r="V157" s="3">
        <f>IF(U162=0,"- - -",U157/U162*100)</f>
        <v>12.022630834512023</v>
      </c>
      <c r="W157" s="2">
        <v>93</v>
      </c>
      <c r="X157" s="3">
        <f>IF(W162=0,"- - -",W157/W162*100)</f>
        <v>16.431095406360424</v>
      </c>
      <c r="Y157" s="2">
        <v>465</v>
      </c>
      <c r="Z157" s="3">
        <f>IF(Y162=0,"- - -",Y157/Y162*100)</f>
        <v>14.172508381590978</v>
      </c>
      <c r="AA157" s="2">
        <v>209</v>
      </c>
      <c r="AB157" s="3">
        <f>IF(AA162=0,"- - -",AA157/AA162*100)</f>
        <v>16.003062787136294</v>
      </c>
      <c r="AC157" s="2">
        <v>222</v>
      </c>
      <c r="AD157" s="3">
        <f>IF(AC162=0,"- - -",AC157/AC162*100)</f>
        <v>15</v>
      </c>
      <c r="AE157" s="26">
        <f t="shared" si="15"/>
        <v>15353</v>
      </c>
      <c r="AF157" s="29">
        <f>IF(AE162=0,"- - -",AE157/AE162*100)</f>
        <v>11.929107550776212</v>
      </c>
      <c r="AI157" s="69"/>
    </row>
    <row r="158" spans="1:35" x14ac:dyDescent="0.3">
      <c r="A158" s="68" t="s">
        <v>27</v>
      </c>
      <c r="B158" s="62" t="s">
        <v>223</v>
      </c>
      <c r="C158" s="9">
        <v>51</v>
      </c>
      <c r="D158" s="3">
        <f>IF(C162=0,"- - -",C158/C162*100)</f>
        <v>2.639751552795031</v>
      </c>
      <c r="E158" s="2">
        <v>46</v>
      </c>
      <c r="F158" s="3">
        <f>IF(E162=0,"- - -",E158/E162*100)</f>
        <v>1.8790849673202614</v>
      </c>
      <c r="G158" s="2">
        <v>95</v>
      </c>
      <c r="H158" s="3">
        <f>IF(G162=0,"- - -",G158/G162*100)</f>
        <v>1.9340390879478828</v>
      </c>
      <c r="I158" s="2">
        <v>479</v>
      </c>
      <c r="J158" s="3">
        <f>IF(I162=0,"- - -",I158/I162*100)</f>
        <v>2.0661691756890823</v>
      </c>
      <c r="K158" s="2">
        <v>931</v>
      </c>
      <c r="L158" s="3">
        <f>IF(K162=0,"- - -",K158/K162*100)</f>
        <v>1.8152040398525999</v>
      </c>
      <c r="M158" s="2">
        <v>544</v>
      </c>
      <c r="N158" s="3">
        <f>IF(M162=0,"- - -",M158/M162*100)</f>
        <v>2.2950681348352528</v>
      </c>
      <c r="O158" s="2">
        <v>274</v>
      </c>
      <c r="P158" s="3">
        <f>IF(O162=0,"- - -",O158/O162*100)</f>
        <v>2.9096315174684082</v>
      </c>
      <c r="Q158" s="2">
        <v>135</v>
      </c>
      <c r="R158" s="3">
        <f>IF(Q162=0,"- - -",Q158/Q162*100)</f>
        <v>4.0166617078250519</v>
      </c>
      <c r="S158" s="2">
        <v>50</v>
      </c>
      <c r="T158" s="3">
        <f>IF(S162=0,"- - -",S158/S162*100)</f>
        <v>4.476275738585497</v>
      </c>
      <c r="U158" s="2">
        <v>27</v>
      </c>
      <c r="V158" s="3">
        <f>IF(U162=0,"- - -",U158/U162*100)</f>
        <v>3.8189533239038189</v>
      </c>
      <c r="W158" s="2">
        <v>12</v>
      </c>
      <c r="X158" s="3">
        <f>IF(W162=0,"- - -",W158/W162*100)</f>
        <v>2.1201413427561837</v>
      </c>
      <c r="Y158" s="2">
        <v>97</v>
      </c>
      <c r="Z158" s="3">
        <f>IF(Y162=0,"- - -",Y158/Y162*100)</f>
        <v>2.9564157269125269</v>
      </c>
      <c r="AA158" s="2">
        <v>38</v>
      </c>
      <c r="AB158" s="3">
        <f>IF(AA162=0,"- - -",AA158/AA162*100)</f>
        <v>2.9096477794793261</v>
      </c>
      <c r="AC158" s="2">
        <v>55</v>
      </c>
      <c r="AD158" s="3">
        <f>IF(AC162=0,"- - -",AC158/AC162*100)</f>
        <v>3.7162162162162162</v>
      </c>
      <c r="AE158" s="26">
        <f t="shared" si="15"/>
        <v>2834</v>
      </c>
      <c r="AF158" s="29">
        <f>IF(AE162=0,"- - -",AE158/AE162*100)</f>
        <v>2.2019859831238051</v>
      </c>
      <c r="AI158" s="69"/>
    </row>
    <row r="159" spans="1:35" x14ac:dyDescent="0.3">
      <c r="A159" s="68" t="s">
        <v>28</v>
      </c>
      <c r="B159" s="62" t="s">
        <v>223</v>
      </c>
      <c r="C159" s="9">
        <v>2</v>
      </c>
      <c r="D159" s="3">
        <f>IF(C162=0,"- - -",C159/C162*100)</f>
        <v>0.10351966873706005</v>
      </c>
      <c r="E159" s="2">
        <v>3</v>
      </c>
      <c r="F159" s="3">
        <f>IF(E162=0,"- - -",E159/E162*100)</f>
        <v>0.12254901960784313</v>
      </c>
      <c r="G159" s="2">
        <v>4</v>
      </c>
      <c r="H159" s="3">
        <f>IF(G162=0,"- - -",G159/G162*100)</f>
        <v>8.1433224755700334E-2</v>
      </c>
      <c r="I159" s="2">
        <v>24</v>
      </c>
      <c r="J159" s="3">
        <f>IF(I162=0,"- - -",I159/I162*100)</f>
        <v>0.1035241340637536</v>
      </c>
      <c r="K159" s="2">
        <v>40</v>
      </c>
      <c r="L159" s="3">
        <f>IF(K162=0,"- - -",K159/K162*100)</f>
        <v>7.7989432431905467E-2</v>
      </c>
      <c r="M159" s="2">
        <v>20</v>
      </c>
      <c r="N159" s="3">
        <f>IF(M162=0,"- - -",M159/M162*100)</f>
        <v>8.4377504957178412E-2</v>
      </c>
      <c r="O159" s="2">
        <v>9</v>
      </c>
      <c r="P159" s="3">
        <f>IF(O162=0,"- - -",O159/O162*100)</f>
        <v>9.5571838165020698E-2</v>
      </c>
      <c r="Q159" s="2">
        <v>3</v>
      </c>
      <c r="R159" s="3">
        <f>IF(Q162=0,"- - -",Q159/Q162*100)</f>
        <v>8.9259149062778931E-2</v>
      </c>
      <c r="S159" s="2">
        <v>2</v>
      </c>
      <c r="T159" s="3">
        <f>IF(S162=0,"- - -",S159/S162*100)</f>
        <v>0.17905102954341987</v>
      </c>
      <c r="U159" s="2">
        <v>3</v>
      </c>
      <c r="V159" s="3">
        <f>IF(U162=0,"- - -",U159/U162*100)</f>
        <v>0.42432814710042432</v>
      </c>
      <c r="W159" s="2">
        <v>2</v>
      </c>
      <c r="X159" s="3">
        <f>IF(W162=0,"- - -",W159/W162*100)</f>
        <v>0.35335689045936397</v>
      </c>
      <c r="Y159" s="2">
        <v>8</v>
      </c>
      <c r="Z159" s="3">
        <f>IF(Y162=0,"- - -",Y159/Y162*100)</f>
        <v>0.24382810118866197</v>
      </c>
      <c r="AA159" s="2">
        <v>3</v>
      </c>
      <c r="AB159" s="3">
        <f>IF(AA162=0,"- - -",AA159/AA162*100)</f>
        <v>0.22970903522205208</v>
      </c>
      <c r="AC159" s="2">
        <v>5</v>
      </c>
      <c r="AD159" s="3">
        <f>IF(AC162=0,"- - -",AC159/AC162*100)</f>
        <v>0.33783783783783783</v>
      </c>
      <c r="AE159" s="26">
        <f t="shared" si="15"/>
        <v>128</v>
      </c>
      <c r="AF159" s="29">
        <f>IF(AE162=0,"- - -",AE159/AE162*100)</f>
        <v>9.9454553930785852E-2</v>
      </c>
      <c r="AI159" s="69"/>
    </row>
    <row r="160" spans="1:35" x14ac:dyDescent="0.3">
      <c r="A160" s="68" t="s">
        <v>29</v>
      </c>
      <c r="B160" s="62" t="s">
        <v>223</v>
      </c>
      <c r="C160" s="9">
        <v>0</v>
      </c>
      <c r="D160" s="3">
        <f>IF(C162=0,"- - -",C160/C162*100)</f>
        <v>0</v>
      </c>
      <c r="E160" s="2">
        <v>1</v>
      </c>
      <c r="F160" s="3">
        <f>IF(E162=0,"- - -",E160/E162*100)</f>
        <v>4.084967320261438E-2</v>
      </c>
      <c r="G160" s="2">
        <v>1</v>
      </c>
      <c r="H160" s="3">
        <f>IF(G162=0,"- - -",G160/G162*100)</f>
        <v>2.0358306188925084E-2</v>
      </c>
      <c r="I160" s="2">
        <v>0</v>
      </c>
      <c r="J160" s="3">
        <f>IF(I162=0,"- - -",I160/I162*100)</f>
        <v>0</v>
      </c>
      <c r="K160" s="2">
        <v>1</v>
      </c>
      <c r="L160" s="3">
        <f>IF(K162=0,"- - -",K160/K162*100)</f>
        <v>1.9497358107976367E-3</v>
      </c>
      <c r="M160" s="2">
        <v>2</v>
      </c>
      <c r="N160" s="3">
        <f>IF(M162=0,"- - -",M160/M162*100)</f>
        <v>8.4377504957178408E-3</v>
      </c>
      <c r="O160" s="2">
        <v>0</v>
      </c>
      <c r="P160" s="3">
        <f>IF(O162=0,"- - -",O160/O162*100)</f>
        <v>0</v>
      </c>
      <c r="Q160" s="2">
        <v>0</v>
      </c>
      <c r="R160" s="3">
        <f>IF(Q162=0,"- - -",Q160/Q162*100)</f>
        <v>0</v>
      </c>
      <c r="S160" s="2">
        <v>0</v>
      </c>
      <c r="T160" s="3">
        <f>IF(S162=0,"- - -",S160/S162*100)</f>
        <v>0</v>
      </c>
      <c r="U160" s="2">
        <v>0</v>
      </c>
      <c r="V160" s="3">
        <f>IF(U162=0,"- - -",U160/U162*100)</f>
        <v>0</v>
      </c>
      <c r="W160" s="2">
        <v>0</v>
      </c>
      <c r="X160" s="3">
        <f>IF(W162=0,"- - -",W160/W162*100)</f>
        <v>0</v>
      </c>
      <c r="Y160" s="2">
        <v>0</v>
      </c>
      <c r="Z160" s="3">
        <f>IF(Y162=0,"- - -",Y160/Y162*100)</f>
        <v>0</v>
      </c>
      <c r="AA160" s="2">
        <v>0</v>
      </c>
      <c r="AB160" s="3">
        <f>IF(AA162=0,"- - -",AA160/AA162*100)</f>
        <v>0</v>
      </c>
      <c r="AC160" s="2">
        <v>0</v>
      </c>
      <c r="AD160" s="3">
        <f>IF(AC162=0,"- - -",AC160/AC162*100)</f>
        <v>0</v>
      </c>
      <c r="AE160" s="26">
        <f t="shared" si="15"/>
        <v>5</v>
      </c>
      <c r="AF160" s="29">
        <f>IF(AE162=0,"- - -",AE160/AE162*100)</f>
        <v>3.8849435129213218E-3</v>
      </c>
      <c r="AI160" s="69"/>
    </row>
    <row r="161" spans="1:35" ht="15" thickBot="1" x14ac:dyDescent="0.35">
      <c r="A161" s="68" t="s">
        <v>30</v>
      </c>
      <c r="B161" s="62" t="s">
        <v>223</v>
      </c>
      <c r="C161" s="9">
        <v>0</v>
      </c>
      <c r="D161" s="3">
        <f>IF(C162=0,"- - -",C161/C162*100)</f>
        <v>0</v>
      </c>
      <c r="E161" s="2">
        <v>0</v>
      </c>
      <c r="F161" s="3">
        <f>IF(E162=0,"- - -",E161/E162*100)</f>
        <v>0</v>
      </c>
      <c r="G161" s="2">
        <v>0</v>
      </c>
      <c r="H161" s="3">
        <f>IF(G162=0,"- - -",G161/G162*100)</f>
        <v>0</v>
      </c>
      <c r="I161" s="2">
        <v>0</v>
      </c>
      <c r="J161" s="3">
        <f>IF(I162=0,"- - -",I161/I162*100)</f>
        <v>0</v>
      </c>
      <c r="K161" s="2">
        <v>0</v>
      </c>
      <c r="L161" s="3">
        <f>IF(K162=0,"- - -",K161/K162*100)</f>
        <v>0</v>
      </c>
      <c r="M161" s="2">
        <v>0</v>
      </c>
      <c r="N161" s="3">
        <f>IF(M162=0,"- - -",M161/M162*100)</f>
        <v>0</v>
      </c>
      <c r="O161" s="2">
        <v>0</v>
      </c>
      <c r="P161" s="3">
        <f>IF(O162=0,"- - -",O161/O162*100)</f>
        <v>0</v>
      </c>
      <c r="Q161" s="2">
        <v>0</v>
      </c>
      <c r="R161" s="3">
        <f>IF(Q162=0,"- - -",Q161/Q162*100)</f>
        <v>0</v>
      </c>
      <c r="S161" s="2">
        <v>0</v>
      </c>
      <c r="T161" s="3">
        <f>IF(S162=0,"- - -",S161/S162*100)</f>
        <v>0</v>
      </c>
      <c r="U161" s="2">
        <v>0</v>
      </c>
      <c r="V161" s="3">
        <f>IF(U162=0,"- - -",U161/U162*100)</f>
        <v>0</v>
      </c>
      <c r="W161" s="2">
        <v>0</v>
      </c>
      <c r="X161" s="3">
        <f>IF(W162=0,"- - -",W161/W162*100)</f>
        <v>0</v>
      </c>
      <c r="Y161" s="2">
        <v>0</v>
      </c>
      <c r="Z161" s="3">
        <f>IF(Y162=0,"- - -",Y161/Y162*100)</f>
        <v>0</v>
      </c>
      <c r="AA161" s="2">
        <v>0</v>
      </c>
      <c r="AB161" s="3">
        <f>IF(AA162=0,"- - -",AA161/AA162*100)</f>
        <v>0</v>
      </c>
      <c r="AC161" s="2">
        <v>0</v>
      </c>
      <c r="AD161" s="3">
        <f>IF(AC162=0,"- - -",AC161/AC162*100)</f>
        <v>0</v>
      </c>
      <c r="AE161" s="26">
        <f t="shared" si="15"/>
        <v>0</v>
      </c>
      <c r="AF161" s="29">
        <f>IF(AE162=0,"- - -",AE161/AE162*100)</f>
        <v>0</v>
      </c>
      <c r="AI161" s="69"/>
    </row>
    <row r="162" spans="1:35" x14ac:dyDescent="0.3">
      <c r="A162" s="161" t="s">
        <v>153</v>
      </c>
      <c r="B162" s="162"/>
      <c r="C162" s="14">
        <f>SUM(C152:C161)</f>
        <v>1932</v>
      </c>
      <c r="D162" s="15">
        <f>IF(C162=0,"- - -",C162/C162*100)</f>
        <v>100</v>
      </c>
      <c r="E162" s="16">
        <f>SUM(E152:E161)</f>
        <v>2448</v>
      </c>
      <c r="F162" s="15">
        <f>IF(E162=0,"- - -",E162/E162*100)</f>
        <v>100</v>
      </c>
      <c r="G162" s="16">
        <f>SUM(G152:G161)</f>
        <v>4912</v>
      </c>
      <c r="H162" s="15">
        <f>IF(G162=0,"- - -",G162/G162*100)</f>
        <v>100</v>
      </c>
      <c r="I162" s="16">
        <f>SUM(I152:I161)</f>
        <v>23183</v>
      </c>
      <c r="J162" s="15">
        <f>IF(I162=0,"- - -",I162/I162*100)</f>
        <v>100</v>
      </c>
      <c r="K162" s="16">
        <f>SUM(K152:K161)</f>
        <v>51289</v>
      </c>
      <c r="L162" s="15">
        <f>IF(K162=0,"- - -",K162/K162*100)</f>
        <v>100</v>
      </c>
      <c r="M162" s="16">
        <f>SUM(M152:M161)</f>
        <v>23703</v>
      </c>
      <c r="N162" s="15">
        <f>IF(M162=0,"- - -",M162/M162*100)</f>
        <v>100</v>
      </c>
      <c r="O162" s="16">
        <f>SUM(O152:O161)</f>
        <v>9417</v>
      </c>
      <c r="P162" s="15">
        <f>IF(O162=0,"- - -",O162/O162*100)</f>
        <v>100</v>
      </c>
      <c r="Q162" s="16">
        <f>SUM(Q152:Q161)</f>
        <v>3361</v>
      </c>
      <c r="R162" s="15">
        <f>IF(Q162=0,"- - -",Q162/Q162*100)</f>
        <v>100</v>
      </c>
      <c r="S162" s="16">
        <f>SUM(S152:S161)</f>
        <v>1117</v>
      </c>
      <c r="T162" s="15">
        <f>IF(S162=0,"- - -",S162/S162*100)</f>
        <v>100</v>
      </c>
      <c r="U162" s="16">
        <f>SUM(U152:U161)</f>
        <v>707</v>
      </c>
      <c r="V162" s="15">
        <f>IF(U162=0,"- - -",U162/U162*100)</f>
        <v>100</v>
      </c>
      <c r="W162" s="16">
        <f>SUM(W152:W161)</f>
        <v>566</v>
      </c>
      <c r="X162" s="15">
        <f>IF(W162=0,"- - -",W162/W162*100)</f>
        <v>100</v>
      </c>
      <c r="Y162" s="16">
        <f>SUM(Y152:Y161)</f>
        <v>3281</v>
      </c>
      <c r="Z162" s="15">
        <f>IF(Y162=0,"- - -",Y162/Y162*100)</f>
        <v>100</v>
      </c>
      <c r="AA162" s="16">
        <f>SUM(AA152:AA161)</f>
        <v>1306</v>
      </c>
      <c r="AB162" s="15">
        <f t="shared" ref="AB162" si="16">IF(AA162=0,"- - -",AA162/AA162*100)</f>
        <v>100</v>
      </c>
      <c r="AC162" s="16">
        <f>SUM(AC152:AC161)</f>
        <v>1480</v>
      </c>
      <c r="AD162" s="15">
        <f t="shared" ref="AD162" si="17">IF(AC162=0,"- - -",AC162/AC162*100)</f>
        <v>100</v>
      </c>
      <c r="AE162" s="22">
        <f>SUM(AE152:AE161)</f>
        <v>128702</v>
      </c>
      <c r="AF162" s="23">
        <f>IF(AE162=0,"- - -",AE162/AE162*100)</f>
        <v>100</v>
      </c>
      <c r="AI162" s="69"/>
    </row>
    <row r="163" spans="1:35" ht="15" thickBot="1" x14ac:dyDescent="0.35">
      <c r="A163" s="163" t="s">
        <v>187</v>
      </c>
      <c r="B163" s="164"/>
      <c r="C163" s="18">
        <f>IF($AE162=0,"- - -",C162/$AE162*100)</f>
        <v>1.5011421733927988</v>
      </c>
      <c r="D163" s="19"/>
      <c r="E163" s="20">
        <f>IF($AE162=0,"- - -",E162/$AE162*100)</f>
        <v>1.9020683439262793</v>
      </c>
      <c r="F163" s="19"/>
      <c r="G163" s="20">
        <f>IF($AE162=0,"- - -",G162/$AE162*100)</f>
        <v>3.816568507093907</v>
      </c>
      <c r="H163" s="19"/>
      <c r="I163" s="20">
        <f>IF($AE162=0,"- - -",I162/$AE162*100)</f>
        <v>18.012929092011003</v>
      </c>
      <c r="J163" s="19"/>
      <c r="K163" s="20">
        <f>IF($AE162=0,"- - -",K162/$AE162*100)</f>
        <v>39.850973566844338</v>
      </c>
      <c r="L163" s="19"/>
      <c r="M163" s="20">
        <f>IF($AE162=0,"- - -",M162/$AE162*100)</f>
        <v>18.416963217354819</v>
      </c>
      <c r="N163" s="19"/>
      <c r="O163" s="20">
        <f>IF($AE162=0,"- - -",O162/$AE162*100)</f>
        <v>7.3169026122360172</v>
      </c>
      <c r="P163" s="19"/>
      <c r="Q163" s="20">
        <f>IF($AE162=0,"- - -",Q162/$AE162*100)</f>
        <v>2.6114590293857125</v>
      </c>
      <c r="R163" s="19"/>
      <c r="S163" s="20">
        <f>IF($AE162=0,"- - -",S162/$AE162*100)</f>
        <v>0.86789638078662334</v>
      </c>
      <c r="T163" s="19"/>
      <c r="U163" s="20">
        <f>IF($AE162=0,"- - -",U162/$AE162*100)</f>
        <v>0.54933101272707496</v>
      </c>
      <c r="V163" s="19"/>
      <c r="W163" s="20">
        <f>IF($AE162=0,"- - -",W162/$AE162*100)</f>
        <v>0.43977560566269369</v>
      </c>
      <c r="X163" s="19"/>
      <c r="Y163" s="20">
        <f>IF($AE162=0,"- - -",Y162/$AE162*100)</f>
        <v>2.5492999331789714</v>
      </c>
      <c r="Z163" s="19"/>
      <c r="AA163" s="20">
        <f>IF($AE162=0,"- - -",AA162/$AE162*100)</f>
        <v>1.0147472455750495</v>
      </c>
      <c r="AB163" s="50"/>
      <c r="AC163" s="20">
        <f>IF($AE162=0,"- - -",AC162/$AE162*100)</f>
        <v>1.1499432798247113</v>
      </c>
      <c r="AD163" s="50"/>
      <c r="AE163" s="24">
        <f>IF($AE162=0,"- - -",AE162/$AE162*100)</f>
        <v>100</v>
      </c>
      <c r="AF163" s="25"/>
    </row>
    <row r="166" spans="1:35" x14ac:dyDescent="0.3">
      <c r="A166" s="49" t="s">
        <v>269</v>
      </c>
      <c r="L166" s="48"/>
    </row>
    <row r="167" spans="1:35" ht="15" thickBot="1" x14ac:dyDescent="0.35"/>
    <row r="168" spans="1:35" ht="14.4" customHeight="1" x14ac:dyDescent="0.3">
      <c r="A168" s="157" t="s">
        <v>208</v>
      </c>
      <c r="B168" s="158"/>
      <c r="C168" s="32" t="s">
        <v>263</v>
      </c>
      <c r="D168" s="33"/>
      <c r="E168" s="33" t="s">
        <v>264</v>
      </c>
      <c r="F168" s="33"/>
      <c r="G168" s="33" t="s">
        <v>279</v>
      </c>
      <c r="H168" s="33"/>
      <c r="I168" s="35" t="s">
        <v>153</v>
      </c>
      <c r="J168" s="36"/>
    </row>
    <row r="169" spans="1:35" ht="15" thickBot="1" x14ac:dyDescent="0.35">
      <c r="A169" s="159"/>
      <c r="B169" s="160"/>
      <c r="C169" s="37" t="s">
        <v>154</v>
      </c>
      <c r="D169" s="38" t="s">
        <v>0</v>
      </c>
      <c r="E169" s="39" t="s">
        <v>154</v>
      </c>
      <c r="F169" s="38" t="s">
        <v>0</v>
      </c>
      <c r="G169" s="39" t="s">
        <v>154</v>
      </c>
      <c r="H169" s="38" t="s">
        <v>0</v>
      </c>
      <c r="I169" s="41" t="s">
        <v>154</v>
      </c>
      <c r="J169" s="42" t="s">
        <v>0</v>
      </c>
    </row>
    <row r="170" spans="1:35" x14ac:dyDescent="0.3">
      <c r="A170" s="67" t="s">
        <v>21</v>
      </c>
      <c r="B170" s="62" t="s">
        <v>223</v>
      </c>
      <c r="C170" s="8">
        <v>51</v>
      </c>
      <c r="D170" s="5">
        <f>IF(C180=0,"- - -",C170/C180*100)</f>
        <v>5.0311735458921952E-2</v>
      </c>
      <c r="E170" s="4">
        <v>6</v>
      </c>
      <c r="F170" s="5">
        <f>IF(E180=0,"- - -",E170/E180*100)</f>
        <v>2.2555543024698321E-2</v>
      </c>
      <c r="G170" s="4">
        <v>0</v>
      </c>
      <c r="H170" s="5">
        <f>IF(G180=0,"- - -",G170/G180*100)</f>
        <v>0</v>
      </c>
      <c r="I170" s="26">
        <f>C170+E170+G170</f>
        <v>57</v>
      </c>
      <c r="J170" s="27">
        <f>IF(I180=0,"- - -",I170/I180*100)</f>
        <v>4.4288356047303072E-2</v>
      </c>
      <c r="M170" s="69"/>
    </row>
    <row r="171" spans="1:35" x14ac:dyDescent="0.3">
      <c r="A171" s="68" t="s">
        <v>22</v>
      </c>
      <c r="B171" s="62" t="s">
        <v>223</v>
      </c>
      <c r="C171" s="9">
        <v>3461</v>
      </c>
      <c r="D171" s="3">
        <f>IF(C180=0,"- - -",C171/C180*100)</f>
        <v>3.4142924788888007</v>
      </c>
      <c r="E171" s="2">
        <v>562</v>
      </c>
      <c r="F171" s="3">
        <f>IF(E180=0,"- - -",E171/E180*100)</f>
        <v>2.1127025299800759</v>
      </c>
      <c r="G171" s="2">
        <v>34</v>
      </c>
      <c r="H171" s="3">
        <f>IF(G180=0,"- - -",G171/G180*100)</f>
        <v>4.6384720327421549</v>
      </c>
      <c r="I171" s="26">
        <f t="shared" ref="I171:I179" si="18">C171+E171+G171</f>
        <v>4057</v>
      </c>
      <c r="J171" s="29">
        <f>IF(I180=0,"- - -",I171/I180*100)</f>
        <v>3.1522431663843609</v>
      </c>
      <c r="M171" s="69"/>
    </row>
    <row r="172" spans="1:35" x14ac:dyDescent="0.3">
      <c r="A172" s="68" t="s">
        <v>23</v>
      </c>
      <c r="B172" s="62" t="s">
        <v>223</v>
      </c>
      <c r="C172" s="9">
        <v>17013</v>
      </c>
      <c r="D172" s="3">
        <f>IF(C180=0,"- - -",C172/C180*100)</f>
        <v>16.783403046326256</v>
      </c>
      <c r="E172" s="2">
        <v>3526</v>
      </c>
      <c r="F172" s="3">
        <f>IF(E180=0,"- - -",E172/E180*100)</f>
        <v>13.255140784181046</v>
      </c>
      <c r="G172" s="2">
        <v>123</v>
      </c>
      <c r="H172" s="3">
        <f>IF(G180=0,"- - -",G172/G180*100)</f>
        <v>16.780354706684857</v>
      </c>
      <c r="I172" s="26">
        <f t="shared" si="18"/>
        <v>20662</v>
      </c>
      <c r="J172" s="29">
        <f>IF(I180=0,"- - -",I172/I180*100)</f>
        <v>16.054140572796072</v>
      </c>
      <c r="M172" s="69"/>
    </row>
    <row r="173" spans="1:35" x14ac:dyDescent="0.3">
      <c r="A173" s="68" t="s">
        <v>24</v>
      </c>
      <c r="B173" s="62" t="s">
        <v>223</v>
      </c>
      <c r="C173" s="9">
        <v>37343</v>
      </c>
      <c r="D173" s="3">
        <f>IF(C180=0,"- - -",C173/C180*100)</f>
        <v>36.839041906716126</v>
      </c>
      <c r="E173" s="2">
        <v>8734</v>
      </c>
      <c r="F173" s="3">
        <f>IF(E180=0,"- - -",E173/E180*100)</f>
        <v>32.833352129619186</v>
      </c>
      <c r="G173" s="2">
        <v>233</v>
      </c>
      <c r="H173" s="3">
        <f>IF(G180=0,"- - -",G173/G180*100)</f>
        <v>31.787175989085949</v>
      </c>
      <c r="I173" s="26">
        <f t="shared" si="18"/>
        <v>46310</v>
      </c>
      <c r="J173" s="29">
        <f>IF(I180=0,"- - -",I173/I180*100)</f>
        <v>35.982346816677286</v>
      </c>
      <c r="M173" s="69"/>
    </row>
    <row r="174" spans="1:35" x14ac:dyDescent="0.3">
      <c r="A174" s="68" t="s">
        <v>25</v>
      </c>
      <c r="B174" s="62" t="s">
        <v>223</v>
      </c>
      <c r="C174" s="9">
        <v>30436</v>
      </c>
      <c r="D174" s="3">
        <f>IF(C180=0,"- - -",C174/C180*100)</f>
        <v>30.025254518191147</v>
      </c>
      <c r="E174" s="2">
        <v>8634</v>
      </c>
      <c r="F174" s="3">
        <f>IF(E180=0,"- - -",E174/E180*100)</f>
        <v>32.457426412540883</v>
      </c>
      <c r="G174" s="2">
        <v>226</v>
      </c>
      <c r="H174" s="3">
        <f>IF(G180=0,"- - -",G174/G180*100)</f>
        <v>30.832196452933154</v>
      </c>
      <c r="I174" s="26">
        <f t="shared" si="18"/>
        <v>39296</v>
      </c>
      <c r="J174" s="29">
        <f>IF(I180=0,"- - -",I174/I180*100)</f>
        <v>30.532548056751256</v>
      </c>
      <c r="M174" s="69"/>
    </row>
    <row r="175" spans="1:35" x14ac:dyDescent="0.3">
      <c r="A175" s="68" t="s">
        <v>26</v>
      </c>
      <c r="B175" s="62" t="s">
        <v>223</v>
      </c>
      <c r="C175" s="9">
        <v>11096</v>
      </c>
      <c r="D175" s="3">
        <f>IF(C180=0,"- - -",C175/C180*100)</f>
        <v>10.946255228474469</v>
      </c>
      <c r="E175" s="2">
        <v>4173</v>
      </c>
      <c r="F175" s="3">
        <f>IF(E180=0,"- - -",E175/E180*100)</f>
        <v>15.687380173677681</v>
      </c>
      <c r="G175" s="2">
        <v>84</v>
      </c>
      <c r="H175" s="3">
        <f>IF(G180=0,"- - -",G175/G180*100)</f>
        <v>11.459754433833561</v>
      </c>
      <c r="I175" s="26">
        <f t="shared" si="18"/>
        <v>15353</v>
      </c>
      <c r="J175" s="29">
        <f>IF(I180=0,"- - -",I175/I180*100)</f>
        <v>11.929107550776212</v>
      </c>
      <c r="M175" s="69"/>
    </row>
    <row r="176" spans="1:35" x14ac:dyDescent="0.3">
      <c r="A176" s="68" t="s">
        <v>27</v>
      </c>
      <c r="B176" s="62" t="s">
        <v>223</v>
      </c>
      <c r="C176" s="9">
        <v>1888</v>
      </c>
      <c r="D176" s="3">
        <f>IF(C180=0,"- - -",C176/C180*100)</f>
        <v>1.8625207165969537</v>
      </c>
      <c r="E176" s="2">
        <v>915</v>
      </c>
      <c r="F176" s="3">
        <f>IF(E180=0,"- - -",E176/E180*100)</f>
        <v>3.4397203112664934</v>
      </c>
      <c r="G176" s="2">
        <v>31</v>
      </c>
      <c r="H176" s="3">
        <f>IF(G180=0,"- - -",G176/G180*100)</f>
        <v>4.2291950886766712</v>
      </c>
      <c r="I176" s="26">
        <f t="shared" si="18"/>
        <v>2834</v>
      </c>
      <c r="J176" s="29">
        <f>IF(I180=0,"- - -",I176/I180*100)</f>
        <v>2.2019859831238051</v>
      </c>
      <c r="M176" s="69"/>
    </row>
    <row r="177" spans="1:13" x14ac:dyDescent="0.3">
      <c r="A177" s="68" t="s">
        <v>28</v>
      </c>
      <c r="B177" s="62" t="s">
        <v>223</v>
      </c>
      <c r="C177" s="9">
        <v>79</v>
      </c>
      <c r="D177" s="3">
        <f>IF(C180=0,"- - -",C177/C180*100)</f>
        <v>7.793386473048694E-2</v>
      </c>
      <c r="E177" s="2">
        <v>47</v>
      </c>
      <c r="F177" s="3">
        <f>IF(E180=0,"- - -",E177/E180*100)</f>
        <v>0.17668508702680352</v>
      </c>
      <c r="G177" s="2">
        <v>2</v>
      </c>
      <c r="H177" s="3">
        <f>IF(G180=0,"- - -",G177/G180*100)</f>
        <v>0.27285129604365621</v>
      </c>
      <c r="I177" s="26">
        <f t="shared" si="18"/>
        <v>128</v>
      </c>
      <c r="J177" s="29">
        <f>IF(I180=0,"- - -",I177/I180*100)</f>
        <v>9.9454553930785852E-2</v>
      </c>
      <c r="M177" s="69"/>
    </row>
    <row r="178" spans="1:13" x14ac:dyDescent="0.3">
      <c r="A178" s="68" t="s">
        <v>29</v>
      </c>
      <c r="B178" s="62" t="s">
        <v>223</v>
      </c>
      <c r="C178" s="9">
        <v>1</v>
      </c>
      <c r="D178" s="3">
        <f>IF(C180=0,"- - -",C178/C180*100)</f>
        <v>9.8650461684160668E-4</v>
      </c>
      <c r="E178" s="2">
        <v>4</v>
      </c>
      <c r="F178" s="3">
        <f>IF(E180=0,"- - -",E178/E180*100)</f>
        <v>1.5037028683132213E-2</v>
      </c>
      <c r="G178" s="2">
        <v>0</v>
      </c>
      <c r="H178" s="3">
        <f>IF(G180=0,"- - -",G178/G180*100)</f>
        <v>0</v>
      </c>
      <c r="I178" s="26">
        <f t="shared" si="18"/>
        <v>5</v>
      </c>
      <c r="J178" s="29">
        <f>IF(I180=0,"- - -",I178/I180*100)</f>
        <v>3.8849435129213218E-3</v>
      </c>
      <c r="M178" s="69"/>
    </row>
    <row r="179" spans="1:13" ht="15" thickBot="1" x14ac:dyDescent="0.35">
      <c r="A179" s="68" t="s">
        <v>30</v>
      </c>
      <c r="B179" s="62" t="s">
        <v>223</v>
      </c>
      <c r="C179" s="9">
        <v>0</v>
      </c>
      <c r="D179" s="3">
        <f>IF(C180=0,"- - -",C179/C180*100)</f>
        <v>0</v>
      </c>
      <c r="E179" s="2">
        <v>0</v>
      </c>
      <c r="F179" s="3">
        <f>IF(E180=0,"- - -",E179/E180*100)</f>
        <v>0</v>
      </c>
      <c r="G179" s="2">
        <v>0</v>
      </c>
      <c r="H179" s="3">
        <f>IF(G180=0,"- - -",G179/G180*100)</f>
        <v>0</v>
      </c>
      <c r="I179" s="26">
        <f t="shared" si="18"/>
        <v>0</v>
      </c>
      <c r="J179" s="29">
        <f>IF(I180=0,"- - -",I179/I180*100)</f>
        <v>0</v>
      </c>
      <c r="M179" s="69"/>
    </row>
    <row r="180" spans="1:13" x14ac:dyDescent="0.3">
      <c r="A180" s="161" t="s">
        <v>153</v>
      </c>
      <c r="B180" s="162"/>
      <c r="C180" s="14">
        <f>SUM(C170:C179)</f>
        <v>101368</v>
      </c>
      <c r="D180" s="15">
        <f>IF(C180=0,"- - -",C180/C180*100)</f>
        <v>100</v>
      </c>
      <c r="E180" s="16">
        <f>SUM(E170:E179)</f>
        <v>26601</v>
      </c>
      <c r="F180" s="15">
        <f>IF(E180=0,"- - -",E180/E180*100)</f>
        <v>100</v>
      </c>
      <c r="G180" s="16">
        <f>SUM(G170:G179)</f>
        <v>733</v>
      </c>
      <c r="H180" s="15">
        <f>IF(G180=0,"- - -",G180/G180*100)</f>
        <v>100</v>
      </c>
      <c r="I180" s="22">
        <f>SUM(I170:I179)</f>
        <v>128702</v>
      </c>
      <c r="J180" s="23">
        <f>IF(I180=0,"- - -",I180/I180*100)</f>
        <v>100</v>
      </c>
      <c r="M180" s="69"/>
    </row>
    <row r="181" spans="1:13" ht="15" thickBot="1" x14ac:dyDescent="0.35">
      <c r="A181" s="165" t="s">
        <v>614</v>
      </c>
      <c r="B181" s="166"/>
      <c r="C181" s="18">
        <f>IF($I180=0,"- - -",C180/$I180*100)</f>
        <v>78.761790803561709</v>
      </c>
      <c r="D181" s="19"/>
      <c r="E181" s="20">
        <f>IF($I180=0,"- - -",E180/$I180*100)</f>
        <v>20.668676477444016</v>
      </c>
      <c r="F181" s="19"/>
      <c r="G181" s="20">
        <f>IF($I180=0,"- - -",G180/$I180*100)</f>
        <v>0.56953271899426583</v>
      </c>
      <c r="H181" s="19"/>
      <c r="I181" s="24">
        <f>IF($I180=0,"- - -",I180/$I180*100)</f>
        <v>100</v>
      </c>
      <c r="J181" s="25"/>
    </row>
    <row r="182" spans="1:13" x14ac:dyDescent="0.3">
      <c r="A182" s="155" t="s">
        <v>530</v>
      </c>
      <c r="B182" s="156"/>
      <c r="C182" s="156"/>
      <c r="D182" s="156"/>
      <c r="E182" s="156"/>
    </row>
    <row r="184" spans="1:13" x14ac:dyDescent="0.3">
      <c r="A184" s="51" t="s">
        <v>356</v>
      </c>
      <c r="J184" s="48"/>
      <c r="L184" s="48"/>
    </row>
    <row r="185" spans="1:13" ht="15" thickBot="1" x14ac:dyDescent="0.35"/>
    <row r="186" spans="1:13" ht="14.4" customHeight="1" x14ac:dyDescent="0.3">
      <c r="A186" s="157" t="s">
        <v>208</v>
      </c>
      <c r="B186" s="158"/>
      <c r="C186" s="32" t="s">
        <v>427</v>
      </c>
      <c r="D186" s="33"/>
      <c r="E186" s="33" t="s">
        <v>428</v>
      </c>
      <c r="F186" s="33"/>
      <c r="G186" s="33" t="s">
        <v>364</v>
      </c>
      <c r="H186" s="33"/>
      <c r="I186" s="35" t="s">
        <v>153</v>
      </c>
      <c r="J186" s="36"/>
    </row>
    <row r="187" spans="1:13" ht="15" thickBot="1" x14ac:dyDescent="0.35">
      <c r="A187" s="159"/>
      <c r="B187" s="160"/>
      <c r="C187" s="37" t="s">
        <v>154</v>
      </c>
      <c r="D187" s="38" t="s">
        <v>0</v>
      </c>
      <c r="E187" s="39" t="s">
        <v>154</v>
      </c>
      <c r="F187" s="38" t="s">
        <v>0</v>
      </c>
      <c r="G187" s="39" t="s">
        <v>154</v>
      </c>
      <c r="H187" s="38" t="s">
        <v>0</v>
      </c>
      <c r="I187" s="41" t="s">
        <v>154</v>
      </c>
      <c r="J187" s="42" t="s">
        <v>0</v>
      </c>
    </row>
    <row r="188" spans="1:13" x14ac:dyDescent="0.3">
      <c r="A188" s="67" t="s">
        <v>21</v>
      </c>
      <c r="B188" s="62" t="s">
        <v>223</v>
      </c>
      <c r="C188" s="8">
        <v>0</v>
      </c>
      <c r="D188" s="5">
        <f>IF(C198=0,"- - -",C188/C198*100)</f>
        <v>0</v>
      </c>
      <c r="E188" s="4">
        <v>57</v>
      </c>
      <c r="F188" s="5">
        <f>IF(E198=0,"- - -",E188/E198*100)</f>
        <v>5.1460763424939514E-2</v>
      </c>
      <c r="G188" s="4">
        <v>0</v>
      </c>
      <c r="H188" s="5">
        <f>IF(G198=0,"- - -",G188/G198*100)</f>
        <v>0</v>
      </c>
      <c r="I188" s="26">
        <f>C188+E188+G188</f>
        <v>57</v>
      </c>
      <c r="J188" s="27">
        <f>IF(I198=0,"- - -",I188/I198*100)</f>
        <v>4.5074253902481452E-2</v>
      </c>
      <c r="M188" s="69"/>
    </row>
    <row r="189" spans="1:13" x14ac:dyDescent="0.3">
      <c r="A189" s="68" t="s">
        <v>22</v>
      </c>
      <c r="B189" s="62" t="s">
        <v>223</v>
      </c>
      <c r="C189" s="9">
        <v>93</v>
      </c>
      <c r="D189" s="3">
        <f>IF(C198=0,"- - -",C189/C198*100)</f>
        <v>0.73488739628605293</v>
      </c>
      <c r="E189" s="2">
        <v>3850</v>
      </c>
      <c r="F189" s="3">
        <f>IF(E198=0,"- - -",E189/E198*100)</f>
        <v>3.4758585822108263</v>
      </c>
      <c r="G189" s="2">
        <v>86</v>
      </c>
      <c r="H189" s="3">
        <f>IF(G198=0,"- - -",G189/G198*100)</f>
        <v>2.8298782494241528</v>
      </c>
      <c r="I189" s="26">
        <f t="shared" ref="I189:I197" si="19">C189+E189+G189</f>
        <v>4029</v>
      </c>
      <c r="J189" s="29">
        <f>IF(I198=0,"- - -",I189/I198*100)</f>
        <v>3.1860380521596099</v>
      </c>
      <c r="M189" s="69"/>
    </row>
    <row r="190" spans="1:13" x14ac:dyDescent="0.3">
      <c r="A190" s="68" t="s">
        <v>23</v>
      </c>
      <c r="B190" s="62" t="s">
        <v>223</v>
      </c>
      <c r="C190" s="9">
        <v>1052</v>
      </c>
      <c r="D190" s="3">
        <f>IF(C198=0,"- - -",C190/C198*100)</f>
        <v>8.3129197945476108</v>
      </c>
      <c r="E190" s="2">
        <v>18884</v>
      </c>
      <c r="F190" s="3">
        <f>IF(E198=0,"- - -",E190/E198*100)</f>
        <v>17.048860640641365</v>
      </c>
      <c r="G190" s="2">
        <v>496</v>
      </c>
      <c r="H190" s="3">
        <f>IF(G198=0,"- - -",G190/G198*100)</f>
        <v>16.321158275748601</v>
      </c>
      <c r="I190" s="26">
        <f t="shared" si="19"/>
        <v>20432</v>
      </c>
      <c r="J190" s="29">
        <f>IF(I198=0,"- - -",I190/I198*100)</f>
        <v>16.157143083078967</v>
      </c>
      <c r="M190" s="69"/>
    </row>
    <row r="191" spans="1:13" x14ac:dyDescent="0.3">
      <c r="A191" s="68" t="s">
        <v>24</v>
      </c>
      <c r="B191" s="62" t="s">
        <v>223</v>
      </c>
      <c r="C191" s="9">
        <v>3676</v>
      </c>
      <c r="D191" s="3">
        <f>IF(C198=0,"- - -",C191/C198*100)</f>
        <v>29.047807190833662</v>
      </c>
      <c r="E191" s="2">
        <v>40976</v>
      </c>
      <c r="F191" s="3">
        <f>IF(E198=0,"- - -",E191/E198*100)</f>
        <v>36.99396915965476</v>
      </c>
      <c r="G191" s="2">
        <v>969</v>
      </c>
      <c r="H191" s="3">
        <f>IF(G198=0,"- - -",G191/G198*100)</f>
        <v>31.88548864758144</v>
      </c>
      <c r="I191" s="26">
        <f t="shared" si="19"/>
        <v>45621</v>
      </c>
      <c r="J191" s="29">
        <f>IF(I198=0,"- - -",I191/I198*100)</f>
        <v>36.076009426054497</v>
      </c>
      <c r="M191" s="69"/>
    </row>
    <row r="192" spans="1:13" x14ac:dyDescent="0.3">
      <c r="A192" s="68" t="s">
        <v>25</v>
      </c>
      <c r="B192" s="62" t="s">
        <v>223</v>
      </c>
      <c r="C192" s="9">
        <v>4868</v>
      </c>
      <c r="D192" s="3">
        <f>IF(C198=0,"- - -",C192/C198*100)</f>
        <v>38.467009087317265</v>
      </c>
      <c r="E192" s="2">
        <v>32676</v>
      </c>
      <c r="F192" s="3">
        <f>IF(E198=0,"- - -",E192/E198*100)</f>
        <v>29.500559748654798</v>
      </c>
      <c r="G192" s="2">
        <v>932</v>
      </c>
      <c r="H192" s="3">
        <f>IF(G198=0,"- - -",G192/G198*100)</f>
        <v>30.667982889108259</v>
      </c>
      <c r="I192" s="26">
        <f t="shared" si="19"/>
        <v>38476</v>
      </c>
      <c r="J192" s="29">
        <f>IF(I198=0,"- - -",I192/I198*100)</f>
        <v>30.425912160559239</v>
      </c>
      <c r="M192" s="69"/>
    </row>
    <row r="193" spans="1:13" x14ac:dyDescent="0.3">
      <c r="A193" s="68" t="s">
        <v>26</v>
      </c>
      <c r="B193" s="62" t="s">
        <v>223</v>
      </c>
      <c r="C193" s="9">
        <v>2460</v>
      </c>
      <c r="D193" s="3">
        <f>IF(C198=0,"- - -",C193/C198*100)</f>
        <v>19.438956934018176</v>
      </c>
      <c r="E193" s="2">
        <v>12029</v>
      </c>
      <c r="F193" s="3">
        <f>IF(E198=0,"- - -",E193/E198*100)</f>
        <v>10.860026723484165</v>
      </c>
      <c r="G193" s="2">
        <v>463</v>
      </c>
      <c r="H193" s="3">
        <f>IF(G198=0,"- - -",G193/G198*100)</f>
        <v>15.235274761434683</v>
      </c>
      <c r="I193" s="26">
        <f t="shared" si="19"/>
        <v>14952</v>
      </c>
      <c r="J193" s="29">
        <f>IF(I198=0,"- - -",I193/I198*100)</f>
        <v>11.823688497366716</v>
      </c>
      <c r="M193" s="69"/>
    </row>
    <row r="194" spans="1:13" x14ac:dyDescent="0.3">
      <c r="A194" s="68" t="s">
        <v>27</v>
      </c>
      <c r="B194" s="62" t="s">
        <v>223</v>
      </c>
      <c r="C194" s="9">
        <v>485</v>
      </c>
      <c r="D194" s="3">
        <f>IF(C198=0,"- - -",C194/C198*100)</f>
        <v>3.8324772817068351</v>
      </c>
      <c r="E194" s="2">
        <v>2197</v>
      </c>
      <c r="F194" s="3">
        <f>IF(E198=0,"- - -",E194/E198*100)</f>
        <v>1.9834964428875805</v>
      </c>
      <c r="G194" s="2">
        <v>88</v>
      </c>
      <c r="H194" s="3">
        <f>IF(G198=0,"- - -",G194/G198*100)</f>
        <v>2.8956893715037841</v>
      </c>
      <c r="I194" s="26">
        <f t="shared" si="19"/>
        <v>2770</v>
      </c>
      <c r="J194" s="29">
        <f>IF(I198=0,"- - -",I194/I198*100)</f>
        <v>2.1904505843837478</v>
      </c>
      <c r="M194" s="69"/>
    </row>
    <row r="195" spans="1:13" x14ac:dyDescent="0.3">
      <c r="A195" s="68" t="s">
        <v>28</v>
      </c>
      <c r="B195" s="62" t="s">
        <v>223</v>
      </c>
      <c r="C195" s="9">
        <v>21</v>
      </c>
      <c r="D195" s="3">
        <f>IF(C198=0,"- - -",C195/C198*100)</f>
        <v>0.16594231529039907</v>
      </c>
      <c r="E195" s="2">
        <v>90</v>
      </c>
      <c r="F195" s="3">
        <f>IF(E198=0,"- - -",E195/E198*100)</f>
        <v>8.1253836986746597E-2</v>
      </c>
      <c r="G195" s="2">
        <v>5</v>
      </c>
      <c r="H195" s="3">
        <f>IF(G198=0,"- - -",G195/G198*100)</f>
        <v>0.16452780519907864</v>
      </c>
      <c r="I195" s="26">
        <f t="shared" si="19"/>
        <v>116</v>
      </c>
      <c r="J195" s="29">
        <f>IF(I198=0,"- - -",I195/I198*100)</f>
        <v>9.1730060573471037E-2</v>
      </c>
      <c r="M195" s="69"/>
    </row>
    <row r="196" spans="1:13" x14ac:dyDescent="0.3">
      <c r="A196" s="68" t="s">
        <v>29</v>
      </c>
      <c r="B196" s="62" t="s">
        <v>223</v>
      </c>
      <c r="C196" s="9">
        <v>0</v>
      </c>
      <c r="D196" s="3">
        <f>IF(C198=0,"- - -",C196/C198*100)</f>
        <v>0</v>
      </c>
      <c r="E196" s="2">
        <v>5</v>
      </c>
      <c r="F196" s="3">
        <f>IF(E198=0,"- - -",E196/E198*100)</f>
        <v>4.5141020548192558E-3</v>
      </c>
      <c r="G196" s="2">
        <v>0</v>
      </c>
      <c r="H196" s="3">
        <f>IF(G198=0,"- - -",G196/G198*100)</f>
        <v>0</v>
      </c>
      <c r="I196" s="26">
        <f t="shared" si="19"/>
        <v>5</v>
      </c>
      <c r="J196" s="29">
        <f>IF(I198=0,"- - -",I196/I198*100)</f>
        <v>3.9538819212703033E-3</v>
      </c>
      <c r="M196" s="69"/>
    </row>
    <row r="197" spans="1:13" ht="15" thickBot="1" x14ac:dyDescent="0.35">
      <c r="A197" s="68" t="s">
        <v>30</v>
      </c>
      <c r="B197" s="62" t="s">
        <v>223</v>
      </c>
      <c r="C197" s="9">
        <v>0</v>
      </c>
      <c r="D197" s="3">
        <f>IF(C198=0,"- - -",C197/C198*100)</f>
        <v>0</v>
      </c>
      <c r="E197" s="2">
        <v>0</v>
      </c>
      <c r="F197" s="3">
        <f>IF(E198=0,"- - -",E197/E198*100)</f>
        <v>0</v>
      </c>
      <c r="G197" s="2">
        <v>0</v>
      </c>
      <c r="H197" s="3">
        <f>IF(G198=0,"- - -",G197/G198*100)</f>
        <v>0</v>
      </c>
      <c r="I197" s="26">
        <f t="shared" si="19"/>
        <v>0</v>
      </c>
      <c r="J197" s="29">
        <f>IF(I198=0,"- - -",I197/I198*100)</f>
        <v>0</v>
      </c>
      <c r="M197" s="69"/>
    </row>
    <row r="198" spans="1:13" x14ac:dyDescent="0.3">
      <c r="A198" s="161" t="s">
        <v>153</v>
      </c>
      <c r="B198" s="162"/>
      <c r="C198" s="14">
        <f>SUM(C188:C197)</f>
        <v>12655</v>
      </c>
      <c r="D198" s="15">
        <f>IF(C198=0,"- - -",C198/C198*100)</f>
        <v>100</v>
      </c>
      <c r="E198" s="16">
        <f>SUM(E188:E197)</f>
        <v>110764</v>
      </c>
      <c r="F198" s="15">
        <f>IF(E198=0,"- - -",E198/E198*100)</f>
        <v>100</v>
      </c>
      <c r="G198" s="16">
        <f>SUM(G188:G197)</f>
        <v>3039</v>
      </c>
      <c r="H198" s="15">
        <f>IF(G198=0,"- - -",G198/G198*100)</f>
        <v>100</v>
      </c>
      <c r="I198" s="22">
        <f>SUM(I188:I197)</f>
        <v>126458</v>
      </c>
      <c r="J198" s="23">
        <f>IF(I198=0,"- - -",I198/I198*100)</f>
        <v>100</v>
      </c>
      <c r="M198" s="69"/>
    </row>
    <row r="199" spans="1:13" ht="15" thickBot="1" x14ac:dyDescent="0.35">
      <c r="A199" s="163" t="s">
        <v>613</v>
      </c>
      <c r="B199" s="164"/>
      <c r="C199" s="18">
        <f>IF($I198=0,"- - -",C198/$I198*100)</f>
        <v>10.007275142735137</v>
      </c>
      <c r="D199" s="19"/>
      <c r="E199" s="20">
        <f>IF($I198=0,"- - -",E198/$I198*100)</f>
        <v>87.589555425516778</v>
      </c>
      <c r="F199" s="19"/>
      <c r="G199" s="20">
        <f>IF($I198=0,"- - -",G198/$I198*100)</f>
        <v>2.4031694317480903</v>
      </c>
      <c r="H199" s="19"/>
      <c r="I199" s="24">
        <f>IF($I198=0,"- - -",I198/$I198*100)</f>
        <v>100</v>
      </c>
      <c r="J199" s="25"/>
    </row>
    <row r="202" spans="1:13" x14ac:dyDescent="0.3">
      <c r="A202" s="51" t="s">
        <v>289</v>
      </c>
      <c r="L202" s="48"/>
    </row>
    <row r="203" spans="1:13" ht="15" thickBot="1" x14ac:dyDescent="0.35"/>
    <row r="204" spans="1:13" ht="14.4" customHeight="1" x14ac:dyDescent="0.3">
      <c r="A204" s="157" t="s">
        <v>208</v>
      </c>
      <c r="B204" s="158"/>
      <c r="C204" s="32" t="s">
        <v>429</v>
      </c>
      <c r="D204" s="33"/>
      <c r="E204" s="33" t="s">
        <v>363</v>
      </c>
      <c r="F204" s="33"/>
      <c r="G204" s="33" t="s">
        <v>559</v>
      </c>
      <c r="H204" s="33"/>
      <c r="I204" s="35" t="s">
        <v>153</v>
      </c>
      <c r="J204" s="36"/>
    </row>
    <row r="205" spans="1:13" ht="15" thickBot="1" x14ac:dyDescent="0.35">
      <c r="A205" s="159"/>
      <c r="B205" s="160"/>
      <c r="C205" s="37" t="s">
        <v>154</v>
      </c>
      <c r="D205" s="38" t="s">
        <v>0</v>
      </c>
      <c r="E205" s="39" t="s">
        <v>154</v>
      </c>
      <c r="F205" s="38" t="s">
        <v>0</v>
      </c>
      <c r="G205" s="39" t="s">
        <v>154</v>
      </c>
      <c r="H205" s="38" t="s">
        <v>0</v>
      </c>
      <c r="I205" s="41" t="s">
        <v>154</v>
      </c>
      <c r="J205" s="42" t="s">
        <v>0</v>
      </c>
    </row>
    <row r="206" spans="1:13" x14ac:dyDescent="0.3">
      <c r="A206" s="67" t="s">
        <v>21</v>
      </c>
      <c r="B206" s="62" t="s">
        <v>223</v>
      </c>
      <c r="C206" s="8">
        <v>40</v>
      </c>
      <c r="D206" s="5">
        <f>IF(C216=0,"- - -",C206/C216*100)</f>
        <v>4.7680919288123874E-2</v>
      </c>
      <c r="E206" s="4">
        <v>17</v>
      </c>
      <c r="F206" s="5">
        <f>IF(E216=0,"- - -",E206/E216*100)</f>
        <v>4.1145291284459186E-2</v>
      </c>
      <c r="G206" s="4">
        <v>0</v>
      </c>
      <c r="H206" s="5">
        <f>IF(G216=0,"- - -",G206/G216*100)</f>
        <v>0</v>
      </c>
      <c r="I206" s="26">
        <f>C206+E206+G206</f>
        <v>57</v>
      </c>
      <c r="J206" s="27">
        <f>IF(I216=0,"- - -",I206/I216*100)</f>
        <v>4.5074253902481452E-2</v>
      </c>
      <c r="M206" s="69"/>
    </row>
    <row r="207" spans="1:13" x14ac:dyDescent="0.3">
      <c r="A207" s="68" t="s">
        <v>22</v>
      </c>
      <c r="B207" s="62" t="s">
        <v>223</v>
      </c>
      <c r="C207" s="9">
        <v>2854</v>
      </c>
      <c r="D207" s="3">
        <f>IF(C216=0,"- - -",C207/C216*100)</f>
        <v>3.4020335912076387</v>
      </c>
      <c r="E207" s="2">
        <v>1126</v>
      </c>
      <c r="F207" s="3">
        <f>IF(E216=0,"- - -",E207/E216*100)</f>
        <v>2.7252704697824139</v>
      </c>
      <c r="G207" s="2">
        <v>49</v>
      </c>
      <c r="H207" s="3">
        <f>IF(G216=0,"- - -",G207/G216*100)</f>
        <v>3.92</v>
      </c>
      <c r="I207" s="26">
        <f t="shared" ref="I207:I215" si="20">C207+E207+G207</f>
        <v>4029</v>
      </c>
      <c r="J207" s="29">
        <f>IF(I216=0,"- - -",I207/I216*100)</f>
        <v>3.1860380521596099</v>
      </c>
      <c r="M207" s="69"/>
    </row>
    <row r="208" spans="1:13" x14ac:dyDescent="0.3">
      <c r="A208" s="68" t="s">
        <v>23</v>
      </c>
      <c r="B208" s="62" t="s">
        <v>223</v>
      </c>
      <c r="C208" s="9">
        <v>14368</v>
      </c>
      <c r="D208" s="3">
        <f>IF(C216=0,"- - -",C208/C216*100)</f>
        <v>17.126986208294095</v>
      </c>
      <c r="E208" s="2">
        <v>5830</v>
      </c>
      <c r="F208" s="3">
        <f>IF(E216=0,"- - -",E208/E216*100)</f>
        <v>14.110414599317473</v>
      </c>
      <c r="G208" s="2">
        <v>234</v>
      </c>
      <c r="H208" s="3">
        <f>IF(G216=0,"- - -",G208/G216*100)</f>
        <v>18.72</v>
      </c>
      <c r="I208" s="26">
        <f t="shared" si="20"/>
        <v>20432</v>
      </c>
      <c r="J208" s="29">
        <f>IF(I216=0,"- - -",I208/I216*100)</f>
        <v>16.157143083078967</v>
      </c>
      <c r="M208" s="69"/>
    </row>
    <row r="209" spans="1:13" x14ac:dyDescent="0.3">
      <c r="A209" s="68" t="s">
        <v>24</v>
      </c>
      <c r="B209" s="62" t="s">
        <v>223</v>
      </c>
      <c r="C209" s="9">
        <v>30860</v>
      </c>
      <c r="D209" s="3">
        <f>IF(C216=0,"- - -",C209/C216*100)</f>
        <v>36.78582923078757</v>
      </c>
      <c r="E209" s="2">
        <v>14328</v>
      </c>
      <c r="F209" s="3">
        <f>IF(E216=0,"- - -",E209/E216*100)</f>
        <v>34.678219619043013</v>
      </c>
      <c r="G209" s="2">
        <v>433</v>
      </c>
      <c r="H209" s="3">
        <f>IF(G216=0,"- - -",G209/G216*100)</f>
        <v>34.64</v>
      </c>
      <c r="I209" s="26">
        <f t="shared" si="20"/>
        <v>45621</v>
      </c>
      <c r="J209" s="29">
        <f>IF(I216=0,"- - -",I209/I216*100)</f>
        <v>36.076009426054497</v>
      </c>
      <c r="M209" s="69"/>
    </row>
    <row r="210" spans="1:13" x14ac:dyDescent="0.3">
      <c r="A210" s="68" t="s">
        <v>25</v>
      </c>
      <c r="B210" s="62" t="s">
        <v>223</v>
      </c>
      <c r="C210" s="9">
        <v>24620</v>
      </c>
      <c r="D210" s="3">
        <f>IF(C216=0,"- - -",C210/C216*100)</f>
        <v>29.347605821840244</v>
      </c>
      <c r="E210" s="2">
        <v>13488</v>
      </c>
      <c r="F210" s="3">
        <f>IF(E216=0,"- - -",E210/E216*100)</f>
        <v>32.64515816734032</v>
      </c>
      <c r="G210" s="2">
        <v>368</v>
      </c>
      <c r="H210" s="3">
        <f>IF(G216=0,"- - -",G210/G216*100)</f>
        <v>29.439999999999998</v>
      </c>
      <c r="I210" s="26">
        <f t="shared" si="20"/>
        <v>38476</v>
      </c>
      <c r="J210" s="29">
        <f>IF(I216=0,"- - -",I210/I216*100)</f>
        <v>30.425912160559239</v>
      </c>
      <c r="M210" s="69"/>
    </row>
    <row r="211" spans="1:13" x14ac:dyDescent="0.3">
      <c r="A211" s="68" t="s">
        <v>26</v>
      </c>
      <c r="B211" s="62" t="s">
        <v>223</v>
      </c>
      <c r="C211" s="9">
        <v>9381</v>
      </c>
      <c r="D211" s="3">
        <f>IF(C216=0,"- - -",C211/C216*100)</f>
        <v>11.182367596047252</v>
      </c>
      <c r="E211" s="2">
        <v>5436</v>
      </c>
      <c r="F211" s="3">
        <f>IF(E216=0,"- - -",E211/E216*100)</f>
        <v>13.156811966018831</v>
      </c>
      <c r="G211" s="2">
        <v>135</v>
      </c>
      <c r="H211" s="3">
        <f>IF(G216=0,"- - -",G211/G216*100)</f>
        <v>10.8</v>
      </c>
      <c r="I211" s="26">
        <f t="shared" si="20"/>
        <v>14952</v>
      </c>
      <c r="J211" s="29">
        <f>IF(I216=0,"- - -",I211/I216*100)</f>
        <v>11.823688497366716</v>
      </c>
      <c r="M211" s="69"/>
    </row>
    <row r="212" spans="1:13" x14ac:dyDescent="0.3">
      <c r="A212" s="68" t="s">
        <v>27</v>
      </c>
      <c r="B212" s="62" t="s">
        <v>223</v>
      </c>
      <c r="C212" s="9">
        <v>1694</v>
      </c>
      <c r="D212" s="3">
        <f>IF(C216=0,"- - -",C212/C216*100)</f>
        <v>2.0192869318520463</v>
      </c>
      <c r="E212" s="2">
        <v>1046</v>
      </c>
      <c r="F212" s="3">
        <f>IF(E216=0,"- - -",E212/E216*100)</f>
        <v>2.5316455696202533</v>
      </c>
      <c r="G212" s="2">
        <v>30</v>
      </c>
      <c r="H212" s="3">
        <f>IF(G216=0,"- - -",G212/G216*100)</f>
        <v>2.4</v>
      </c>
      <c r="I212" s="26">
        <f t="shared" si="20"/>
        <v>2770</v>
      </c>
      <c r="J212" s="29">
        <f>IF(I216=0,"- - -",I212/I216*100)</f>
        <v>2.1904505843837478</v>
      </c>
      <c r="M212" s="69"/>
    </row>
    <row r="213" spans="1:13" x14ac:dyDescent="0.3">
      <c r="A213" s="68" t="s">
        <v>28</v>
      </c>
      <c r="B213" s="62" t="s">
        <v>223</v>
      </c>
      <c r="C213" s="9">
        <v>70</v>
      </c>
      <c r="D213" s="3">
        <f>IF(C216=0,"- - -",C213/C216*100)</f>
        <v>8.3441608754216773E-2</v>
      </c>
      <c r="E213" s="2">
        <v>45</v>
      </c>
      <c r="F213" s="3">
        <f>IF(E216=0,"- - -",E213/E216*100)</f>
        <v>0.10891400634121548</v>
      </c>
      <c r="G213" s="2">
        <v>1</v>
      </c>
      <c r="H213" s="3">
        <f>IF(G216=0,"- - -",G213/G216*100)</f>
        <v>0.08</v>
      </c>
      <c r="I213" s="26">
        <f t="shared" si="20"/>
        <v>116</v>
      </c>
      <c r="J213" s="29">
        <f>IF(I216=0,"- - -",I213/I216*100)</f>
        <v>9.1730060573471037E-2</v>
      </c>
      <c r="M213" s="69"/>
    </row>
    <row r="214" spans="1:13" x14ac:dyDescent="0.3">
      <c r="A214" s="68" t="s">
        <v>29</v>
      </c>
      <c r="B214" s="62" t="s">
        <v>223</v>
      </c>
      <c r="C214" s="9">
        <v>4</v>
      </c>
      <c r="D214" s="3">
        <f>IF(C216=0,"- - -",C214/C216*100)</f>
        <v>4.7680919288123876E-3</v>
      </c>
      <c r="E214" s="2">
        <v>1</v>
      </c>
      <c r="F214" s="3">
        <f>IF(E216=0,"- - -",E214/E216*100)</f>
        <v>2.4203112520270109E-3</v>
      </c>
      <c r="G214" s="2">
        <v>0</v>
      </c>
      <c r="H214" s="3">
        <f>IF(G216=0,"- - -",G214/G216*100)</f>
        <v>0</v>
      </c>
      <c r="I214" s="26">
        <f t="shared" si="20"/>
        <v>5</v>
      </c>
      <c r="J214" s="29">
        <f>IF(I216=0,"- - -",I214/I216*100)</f>
        <v>3.9538819212703033E-3</v>
      </c>
      <c r="M214" s="69"/>
    </row>
    <row r="215" spans="1:13" ht="15" thickBot="1" x14ac:dyDescent="0.35">
      <c r="A215" s="68" t="s">
        <v>30</v>
      </c>
      <c r="B215" s="62" t="s">
        <v>223</v>
      </c>
      <c r="C215" s="9">
        <v>0</v>
      </c>
      <c r="D215" s="3">
        <f>IF(C216=0,"- - -",C215/C216*100)</f>
        <v>0</v>
      </c>
      <c r="E215" s="2">
        <v>0</v>
      </c>
      <c r="F215" s="3">
        <f>IF(E216=0,"- - -",E215/E216*100)</f>
        <v>0</v>
      </c>
      <c r="G215" s="2">
        <v>0</v>
      </c>
      <c r="H215" s="3">
        <f>IF(G216=0,"- - -",G215/G216*100)</f>
        <v>0</v>
      </c>
      <c r="I215" s="26">
        <f t="shared" si="20"/>
        <v>0</v>
      </c>
      <c r="J215" s="29">
        <f>IF(I216=0,"- - -",I215/I216*100)</f>
        <v>0</v>
      </c>
      <c r="M215" s="69"/>
    </row>
    <row r="216" spans="1:13" x14ac:dyDescent="0.3">
      <c r="A216" s="161" t="s">
        <v>153</v>
      </c>
      <c r="B216" s="162"/>
      <c r="C216" s="14">
        <f>SUM(C206:C215)</f>
        <v>83891</v>
      </c>
      <c r="D216" s="15">
        <f>IF(C216=0,"- - -",C216/C216*100)</f>
        <v>100</v>
      </c>
      <c r="E216" s="16">
        <f>SUM(E206:E215)</f>
        <v>41317</v>
      </c>
      <c r="F216" s="15">
        <f>IF(E216=0,"- - -",E216/E216*100)</f>
        <v>100</v>
      </c>
      <c r="G216" s="16">
        <f>SUM(G206:G215)</f>
        <v>1250</v>
      </c>
      <c r="H216" s="15">
        <f>IF(G216=0,"- - -",G216/G216*100)</f>
        <v>100</v>
      </c>
      <c r="I216" s="22">
        <f>SUM(I206:I215)</f>
        <v>126458</v>
      </c>
      <c r="J216" s="23">
        <f>IF(I216=0,"- - -",I216/I216*100)</f>
        <v>100</v>
      </c>
      <c r="M216" s="69"/>
    </row>
    <row r="217" spans="1:13" ht="15" thickBot="1" x14ac:dyDescent="0.35">
      <c r="A217" s="163" t="s">
        <v>612</v>
      </c>
      <c r="B217" s="164"/>
      <c r="C217" s="18">
        <f>IF($I216=0,"- - -",C216/$I216*100)</f>
        <v>66.339021651457401</v>
      </c>
      <c r="D217" s="19"/>
      <c r="E217" s="20">
        <f>IF($I216=0,"- - -",E216/$I216*100)</f>
        <v>32.672507868225026</v>
      </c>
      <c r="F217" s="19"/>
      <c r="G217" s="20">
        <f>IF($I216=0,"- - -",G216/$I216*100)</f>
        <v>0.98847048031757578</v>
      </c>
      <c r="H217" s="19"/>
      <c r="I217" s="24">
        <f>IF($I216=0,"- - -",I216/$I216*100)</f>
        <v>100</v>
      </c>
      <c r="J217" s="25"/>
    </row>
    <row r="218" spans="1:13" x14ac:dyDescent="0.3">
      <c r="A218" s="76"/>
    </row>
    <row r="220" spans="1:13" x14ac:dyDescent="0.3">
      <c r="A220" s="51" t="s">
        <v>329</v>
      </c>
      <c r="J220" s="48"/>
      <c r="L220" s="48"/>
    </row>
    <row r="221" spans="1:13" ht="15" thickBot="1" x14ac:dyDescent="0.35"/>
    <row r="222" spans="1:13" ht="14.4" customHeight="1" x14ac:dyDescent="0.3">
      <c r="A222" s="157" t="s">
        <v>208</v>
      </c>
      <c r="B222" s="158"/>
      <c r="C222" s="32" t="s">
        <v>430</v>
      </c>
      <c r="D222" s="33"/>
      <c r="E222" s="33" t="s">
        <v>431</v>
      </c>
      <c r="F222" s="33"/>
      <c r="G222" s="33" t="s">
        <v>559</v>
      </c>
      <c r="H222" s="33"/>
      <c r="I222" s="35" t="s">
        <v>153</v>
      </c>
      <c r="J222" s="36"/>
    </row>
    <row r="223" spans="1:13" ht="15" thickBot="1" x14ac:dyDescent="0.35">
      <c r="A223" s="159"/>
      <c r="B223" s="160"/>
      <c r="C223" s="37" t="s">
        <v>154</v>
      </c>
      <c r="D223" s="38" t="s">
        <v>0</v>
      </c>
      <c r="E223" s="39" t="s">
        <v>154</v>
      </c>
      <c r="F223" s="38" t="s">
        <v>0</v>
      </c>
      <c r="G223" s="39" t="s">
        <v>154</v>
      </c>
      <c r="H223" s="38" t="s">
        <v>0</v>
      </c>
      <c r="I223" s="41" t="s">
        <v>154</v>
      </c>
      <c r="J223" s="42" t="s">
        <v>0</v>
      </c>
    </row>
    <row r="224" spans="1:13" x14ac:dyDescent="0.3">
      <c r="A224" s="67" t="s">
        <v>21</v>
      </c>
      <c r="B224" s="62" t="s">
        <v>223</v>
      </c>
      <c r="C224" s="8">
        <v>14</v>
      </c>
      <c r="D224" s="5">
        <f>IF(C234=0,"- - -",C224/C234*100)</f>
        <v>4.4889059894831343E-2</v>
      </c>
      <c r="E224" s="4">
        <v>42</v>
      </c>
      <c r="F224" s="5">
        <f>IF(E234=0,"- - -",E224/E234*100)</f>
        <v>4.4675147853465519E-2</v>
      </c>
      <c r="G224" s="4">
        <v>1</v>
      </c>
      <c r="H224" s="5">
        <f>IF(G234=0,"- - -",G224/G234*100)</f>
        <v>7.9491255961844198E-2</v>
      </c>
      <c r="I224" s="26">
        <f>C224+E224+G224</f>
        <v>57</v>
      </c>
      <c r="J224" s="27">
        <f>IF(I234=0,"- - -",I224/I234*100)</f>
        <v>4.5074253902481452E-2</v>
      </c>
      <c r="M224" s="69"/>
    </row>
    <row r="225" spans="1:13" x14ac:dyDescent="0.3">
      <c r="A225" s="68" t="s">
        <v>22</v>
      </c>
      <c r="B225" s="62" t="s">
        <v>223</v>
      </c>
      <c r="C225" s="9">
        <v>1063</v>
      </c>
      <c r="D225" s="3">
        <f>IF(C234=0,"- - -",C225/C234*100)</f>
        <v>3.4083621905861228</v>
      </c>
      <c r="E225" s="2">
        <v>2915</v>
      </c>
      <c r="F225" s="3">
        <f>IF(E234=0,"- - -",E225/E234*100)</f>
        <v>3.1006679998298088</v>
      </c>
      <c r="G225" s="2">
        <v>51</v>
      </c>
      <c r="H225" s="3">
        <f>IF(G234=0,"- - -",G225/G234*100)</f>
        <v>4.0540540540540544</v>
      </c>
      <c r="I225" s="26">
        <f t="shared" ref="I225:I233" si="21">C225+E225+G225</f>
        <v>4029</v>
      </c>
      <c r="J225" s="29">
        <f>IF(I234=0,"- - -",I225/I234*100)</f>
        <v>3.1860380521596099</v>
      </c>
      <c r="M225" s="69"/>
    </row>
    <row r="226" spans="1:13" x14ac:dyDescent="0.3">
      <c r="A226" s="68" t="s">
        <v>23</v>
      </c>
      <c r="B226" s="62" t="s">
        <v>223</v>
      </c>
      <c r="C226" s="9">
        <v>5433</v>
      </c>
      <c r="D226" s="3">
        <f>IF(C234=0,"- - -",C226/C234*100)</f>
        <v>17.420161600615621</v>
      </c>
      <c r="E226" s="2">
        <v>14744</v>
      </c>
      <c r="F226" s="3">
        <f>IF(E234=0,"- - -",E226/E234*100)</f>
        <v>15.683104284559418</v>
      </c>
      <c r="G226" s="2">
        <v>255</v>
      </c>
      <c r="H226" s="3">
        <f>IF(G234=0,"- - -",G226/G234*100)</f>
        <v>20.27027027027027</v>
      </c>
      <c r="I226" s="26">
        <f t="shared" si="21"/>
        <v>20432</v>
      </c>
      <c r="J226" s="29">
        <f>IF(I234=0,"- - -",I226/I234*100)</f>
        <v>16.157143083078967</v>
      </c>
      <c r="M226" s="69"/>
    </row>
    <row r="227" spans="1:13" x14ac:dyDescent="0.3">
      <c r="A227" s="68" t="s">
        <v>24</v>
      </c>
      <c r="B227" s="62" t="s">
        <v>223</v>
      </c>
      <c r="C227" s="9">
        <v>10953</v>
      </c>
      <c r="D227" s="3">
        <f>IF(C234=0,"- - -",C227/C234*100)</f>
        <v>35.119276644863405</v>
      </c>
      <c r="E227" s="2">
        <v>34243</v>
      </c>
      <c r="F227" s="3">
        <f>IF(E234=0,"- - -",E227/E234*100)</f>
        <v>36.424073522529035</v>
      </c>
      <c r="G227" s="2">
        <v>425</v>
      </c>
      <c r="H227" s="3">
        <f>IF(G234=0,"- - -",G227/G234*100)</f>
        <v>33.783783783783782</v>
      </c>
      <c r="I227" s="26">
        <f t="shared" si="21"/>
        <v>45621</v>
      </c>
      <c r="J227" s="29">
        <f>IF(I234=0,"- - -",I227/I234*100)</f>
        <v>36.076009426054497</v>
      </c>
      <c r="M227" s="69"/>
    </row>
    <row r="228" spans="1:13" x14ac:dyDescent="0.3">
      <c r="A228" s="68" t="s">
        <v>25</v>
      </c>
      <c r="B228" s="62" t="s">
        <v>223</v>
      </c>
      <c r="C228" s="9">
        <v>9209</v>
      </c>
      <c r="D228" s="3">
        <f>IF(C234=0,"- - -",C228/C234*100)</f>
        <v>29.527382326535843</v>
      </c>
      <c r="E228" s="2">
        <v>28923</v>
      </c>
      <c r="F228" s="3">
        <f>IF(E234=0,"- - -",E228/E234*100)</f>
        <v>30.765221461090075</v>
      </c>
      <c r="G228" s="2">
        <v>344</v>
      </c>
      <c r="H228" s="3">
        <f>IF(G234=0,"- - -",G228/G234*100)</f>
        <v>27.344992050874406</v>
      </c>
      <c r="I228" s="26">
        <f t="shared" si="21"/>
        <v>38476</v>
      </c>
      <c r="J228" s="29">
        <f>IF(I234=0,"- - -",I228/I234*100)</f>
        <v>30.425912160559239</v>
      </c>
      <c r="M228" s="69"/>
    </row>
    <row r="229" spans="1:13" x14ac:dyDescent="0.3">
      <c r="A229" s="68" t="s">
        <v>26</v>
      </c>
      <c r="B229" s="62" t="s">
        <v>223</v>
      </c>
      <c r="C229" s="9">
        <v>3765</v>
      </c>
      <c r="D229" s="3">
        <f>IF(C234=0,"- - -",C229/C234*100)</f>
        <v>12.071950750288572</v>
      </c>
      <c r="E229" s="2">
        <v>11035</v>
      </c>
      <c r="F229" s="3">
        <f>IF(E234=0,"- - -",E229/E234*100)</f>
        <v>11.737863251499808</v>
      </c>
      <c r="G229" s="2">
        <v>152</v>
      </c>
      <c r="H229" s="3">
        <f>IF(G234=0,"- - -",G229/G234*100)</f>
        <v>12.082670906200319</v>
      </c>
      <c r="I229" s="26">
        <f t="shared" si="21"/>
        <v>14952</v>
      </c>
      <c r="J229" s="29">
        <f>IF(I234=0,"- - -",I229/I234*100)</f>
        <v>11.823688497366716</v>
      </c>
      <c r="M229" s="69"/>
    </row>
    <row r="230" spans="1:13" x14ac:dyDescent="0.3">
      <c r="A230" s="68" t="s">
        <v>27</v>
      </c>
      <c r="B230" s="62" t="s">
        <v>223</v>
      </c>
      <c r="C230" s="9">
        <v>714</v>
      </c>
      <c r="D230" s="3">
        <f>IF(C234=0,"- - -",C230/C234*100)</f>
        <v>2.2893420546363985</v>
      </c>
      <c r="E230" s="2">
        <v>2029</v>
      </c>
      <c r="F230" s="3">
        <f>IF(E234=0,"- - -",E230/E234*100)</f>
        <v>2.1582351189209885</v>
      </c>
      <c r="G230" s="2">
        <v>27</v>
      </c>
      <c r="H230" s="3">
        <f>IF(G234=0,"- - -",G230/G234*100)</f>
        <v>2.1462639109697932</v>
      </c>
      <c r="I230" s="26">
        <f t="shared" si="21"/>
        <v>2770</v>
      </c>
      <c r="J230" s="29">
        <f>IF(I234=0,"- - -",I230/I234*100)</f>
        <v>2.1904505843837478</v>
      </c>
      <c r="M230" s="69"/>
    </row>
    <row r="231" spans="1:13" x14ac:dyDescent="0.3">
      <c r="A231" s="68" t="s">
        <v>28</v>
      </c>
      <c r="B231" s="62" t="s">
        <v>223</v>
      </c>
      <c r="C231" s="9">
        <v>35</v>
      </c>
      <c r="D231" s="3">
        <f>IF(C234=0,"- - -",C231/C234*100)</f>
        <v>0.11222264973707836</v>
      </c>
      <c r="E231" s="2">
        <v>78</v>
      </c>
      <c r="F231" s="3">
        <f>IF(E234=0,"- - -",E231/E234*100)</f>
        <v>8.2968131727864533E-2</v>
      </c>
      <c r="G231" s="2">
        <v>3</v>
      </c>
      <c r="H231" s="3">
        <f>IF(G234=0,"- - -",G231/G234*100)</f>
        <v>0.23847376788553257</v>
      </c>
      <c r="I231" s="26">
        <f t="shared" si="21"/>
        <v>116</v>
      </c>
      <c r="J231" s="29">
        <f>IF(I234=0,"- - -",I231/I234*100)</f>
        <v>9.1730060573471037E-2</v>
      </c>
      <c r="M231" s="69"/>
    </row>
    <row r="232" spans="1:13" x14ac:dyDescent="0.3">
      <c r="A232" s="68" t="s">
        <v>29</v>
      </c>
      <c r="B232" s="62" t="s">
        <v>223</v>
      </c>
      <c r="C232" s="9">
        <v>2</v>
      </c>
      <c r="D232" s="3">
        <f>IF(C234=0,"- - -",C232/C234*100)</f>
        <v>6.4127228421187637E-3</v>
      </c>
      <c r="E232" s="2">
        <v>3</v>
      </c>
      <c r="F232" s="3">
        <f>IF(E234=0,"- - -",E232/E234*100)</f>
        <v>3.191081989533251E-3</v>
      </c>
      <c r="G232" s="2">
        <v>0</v>
      </c>
      <c r="H232" s="3">
        <f>IF(G234=0,"- - -",G232/G234*100)</f>
        <v>0</v>
      </c>
      <c r="I232" s="26">
        <f t="shared" si="21"/>
        <v>5</v>
      </c>
      <c r="J232" s="29">
        <f>IF(I234=0,"- - -",I232/I234*100)</f>
        <v>3.9538819212703033E-3</v>
      </c>
      <c r="M232" s="69"/>
    </row>
    <row r="233" spans="1:13" ht="15" thickBot="1" x14ac:dyDescent="0.35">
      <c r="A233" s="68" t="s">
        <v>30</v>
      </c>
      <c r="B233" s="62" t="s">
        <v>223</v>
      </c>
      <c r="C233" s="9">
        <v>0</v>
      </c>
      <c r="D233" s="3">
        <f>IF(C234=0,"- - -",C233/C234*100)</f>
        <v>0</v>
      </c>
      <c r="E233" s="2">
        <v>0</v>
      </c>
      <c r="F233" s="3">
        <f>IF(E234=0,"- - -",E233/E234*100)</f>
        <v>0</v>
      </c>
      <c r="G233" s="2">
        <v>0</v>
      </c>
      <c r="H233" s="3">
        <f>IF(G234=0,"- - -",G233/G234*100)</f>
        <v>0</v>
      </c>
      <c r="I233" s="26">
        <f t="shared" si="21"/>
        <v>0</v>
      </c>
      <c r="J233" s="29">
        <f>IF(I234=0,"- - -",I233/I234*100)</f>
        <v>0</v>
      </c>
      <c r="M233" s="69"/>
    </row>
    <row r="234" spans="1:13" x14ac:dyDescent="0.3">
      <c r="A234" s="161" t="s">
        <v>153</v>
      </c>
      <c r="B234" s="162"/>
      <c r="C234" s="14">
        <f>SUM(C224:C233)</f>
        <v>31188</v>
      </c>
      <c r="D234" s="15">
        <f>IF(C234=0,"- - -",C234/C234*100)</f>
        <v>100</v>
      </c>
      <c r="E234" s="16">
        <f>SUM(E224:E233)</f>
        <v>94012</v>
      </c>
      <c r="F234" s="15">
        <f>IF(E234=0,"- - -",E234/E234*100)</f>
        <v>100</v>
      </c>
      <c r="G234" s="16">
        <f>SUM(G224:G233)</f>
        <v>1258</v>
      </c>
      <c r="H234" s="15">
        <f>IF(G234=0,"- - -",G234/G234*100)</f>
        <v>100</v>
      </c>
      <c r="I234" s="22">
        <f>SUM(I224:I233)</f>
        <v>126458</v>
      </c>
      <c r="J234" s="23">
        <f>IF(I234=0,"- - -",I234/I234*100)</f>
        <v>100</v>
      </c>
      <c r="M234" s="69"/>
    </row>
    <row r="235" spans="1:13" ht="15" thickBot="1" x14ac:dyDescent="0.35">
      <c r="A235" s="163" t="s">
        <v>611</v>
      </c>
      <c r="B235" s="164"/>
      <c r="C235" s="18">
        <f>IF($I234=0,"- - -",C234/$I234*100)</f>
        <v>24.662733872115645</v>
      </c>
      <c r="D235" s="19"/>
      <c r="E235" s="20">
        <f>IF($I234=0,"- - -",E234/$I234*100)</f>
        <v>74.342469436492749</v>
      </c>
      <c r="F235" s="19"/>
      <c r="G235" s="20">
        <f>IF($I234=0,"- - -",G234/$I234*100)</f>
        <v>0.9947966913916082</v>
      </c>
      <c r="H235" s="19"/>
      <c r="I235" s="24">
        <f>IF($I234=0,"- - -",I234/$I234*100)</f>
        <v>100</v>
      </c>
      <c r="J235" s="25"/>
    </row>
    <row r="238" spans="1:13" x14ac:dyDescent="0.3">
      <c r="A238" s="49" t="s">
        <v>308</v>
      </c>
      <c r="J238" s="48"/>
      <c r="L238" s="48"/>
    </row>
    <row r="239" spans="1:13" ht="15" thickBot="1" x14ac:dyDescent="0.35"/>
    <row r="240" spans="1:13" ht="14.4" customHeight="1" x14ac:dyDescent="0.3">
      <c r="A240" s="157" t="s">
        <v>208</v>
      </c>
      <c r="B240" s="158"/>
      <c r="C240" s="32" t="s">
        <v>323</v>
      </c>
      <c r="D240" s="33"/>
      <c r="E240" s="33" t="s">
        <v>324</v>
      </c>
      <c r="F240" s="33"/>
      <c r="G240" s="35" t="s">
        <v>153</v>
      </c>
      <c r="H240" s="36"/>
    </row>
    <row r="241" spans="1:11" ht="15" thickBot="1" x14ac:dyDescent="0.35">
      <c r="A241" s="159"/>
      <c r="B241" s="160"/>
      <c r="C241" s="37" t="s">
        <v>154</v>
      </c>
      <c r="D241" s="38" t="s">
        <v>0</v>
      </c>
      <c r="E241" s="39" t="s">
        <v>154</v>
      </c>
      <c r="F241" s="38" t="s">
        <v>0</v>
      </c>
      <c r="G241" s="41" t="s">
        <v>154</v>
      </c>
      <c r="H241" s="42" t="s">
        <v>0</v>
      </c>
    </row>
    <row r="242" spans="1:11" x14ac:dyDescent="0.3">
      <c r="A242" s="67" t="s">
        <v>21</v>
      </c>
      <c r="B242" s="62" t="s">
        <v>223</v>
      </c>
      <c r="C242" s="8">
        <v>0</v>
      </c>
      <c r="D242" s="5">
        <f>IF(C252=0,"- - -",C242/C252*100)</f>
        <v>0</v>
      </c>
      <c r="E242" s="4">
        <v>57</v>
      </c>
      <c r="F242" s="5">
        <f>IF(E252=0,"- - -",E242/E252*100)</f>
        <v>4.4498918754342545E-2</v>
      </c>
      <c r="G242" s="26">
        <f>C242+E242</f>
        <v>57</v>
      </c>
      <c r="H242" s="27">
        <f>IF(G252=0,"- - -",G242/G252*100)</f>
        <v>4.4288356047303072E-2</v>
      </c>
      <c r="K242" s="69"/>
    </row>
    <row r="243" spans="1:11" x14ac:dyDescent="0.3">
      <c r="A243" s="68" t="s">
        <v>22</v>
      </c>
      <c r="B243" s="62" t="s">
        <v>223</v>
      </c>
      <c r="C243" s="9">
        <v>27</v>
      </c>
      <c r="D243" s="3">
        <f>IF(C252=0,"- - -",C243/C252*100)</f>
        <v>4.4334975369458132</v>
      </c>
      <c r="E243" s="2">
        <v>4030</v>
      </c>
      <c r="F243" s="3">
        <f>IF(E252=0,"- - -",E243/E252*100)</f>
        <v>3.1461516242105345</v>
      </c>
      <c r="G243" s="26">
        <f t="shared" ref="G243:G251" si="22">C243+E243</f>
        <v>4057</v>
      </c>
      <c r="H243" s="29">
        <f>IF(G252=0,"- - -",G243/G252*100)</f>
        <v>3.1522431663843609</v>
      </c>
      <c r="K243" s="69"/>
    </row>
    <row r="244" spans="1:11" x14ac:dyDescent="0.3">
      <c r="A244" s="68" t="s">
        <v>23</v>
      </c>
      <c r="B244" s="62" t="s">
        <v>223</v>
      </c>
      <c r="C244" s="9">
        <v>104</v>
      </c>
      <c r="D244" s="3">
        <f>IF(C252=0,"- - -",C244/C252*100)</f>
        <v>17.077175697865353</v>
      </c>
      <c r="E244" s="2">
        <v>20558</v>
      </c>
      <c r="F244" s="3">
        <f>IF(E252=0,"- - -",E244/E252*100)</f>
        <v>16.049276697399545</v>
      </c>
      <c r="G244" s="26">
        <f t="shared" si="22"/>
        <v>20662</v>
      </c>
      <c r="H244" s="29">
        <f>IF(G252=0,"- - -",G244/G252*100)</f>
        <v>16.054140572796072</v>
      </c>
      <c r="K244" s="69"/>
    </row>
    <row r="245" spans="1:11" x14ac:dyDescent="0.3">
      <c r="A245" s="68" t="s">
        <v>24</v>
      </c>
      <c r="B245" s="62" t="s">
        <v>223</v>
      </c>
      <c r="C245" s="9">
        <v>199</v>
      </c>
      <c r="D245" s="3">
        <f>IF(C252=0,"- - -",C245/C252*100)</f>
        <v>32.676518883415433</v>
      </c>
      <c r="E245" s="2">
        <v>46111</v>
      </c>
      <c r="F245" s="3">
        <f>IF(E252=0,"- - -",E245/E252*100)</f>
        <v>35.998063906692792</v>
      </c>
      <c r="G245" s="26">
        <f t="shared" si="22"/>
        <v>46310</v>
      </c>
      <c r="H245" s="29">
        <f>IF(G252=0,"- - -",G245/G252*100)</f>
        <v>35.982346816677286</v>
      </c>
      <c r="K245" s="69"/>
    </row>
    <row r="246" spans="1:11" x14ac:dyDescent="0.3">
      <c r="A246" s="68" t="s">
        <v>25</v>
      </c>
      <c r="B246" s="62" t="s">
        <v>223</v>
      </c>
      <c r="C246" s="9">
        <v>182</v>
      </c>
      <c r="D246" s="3">
        <f>IF(C252=0,"- - -",C246/C252*100)</f>
        <v>29.885057471264371</v>
      </c>
      <c r="E246" s="2">
        <v>39114</v>
      </c>
      <c r="F246" s="3">
        <f>IF(E252=0,"- - -",E246/E252*100)</f>
        <v>30.535626458900957</v>
      </c>
      <c r="G246" s="26">
        <f t="shared" si="22"/>
        <v>39296</v>
      </c>
      <c r="H246" s="29">
        <f>IF(G252=0,"- - -",G246/G252*100)</f>
        <v>30.532548056751256</v>
      </c>
      <c r="K246" s="69"/>
    </row>
    <row r="247" spans="1:11" x14ac:dyDescent="0.3">
      <c r="A247" s="68" t="s">
        <v>26</v>
      </c>
      <c r="B247" s="62" t="s">
        <v>223</v>
      </c>
      <c r="C247" s="9">
        <v>68</v>
      </c>
      <c r="D247" s="3">
        <f>IF(C252=0,"- - -",C247/C252*100)</f>
        <v>11.16584564860427</v>
      </c>
      <c r="E247" s="2">
        <v>15285</v>
      </c>
      <c r="F247" s="3">
        <f>IF(E252=0,"- - -",E247/E252*100)</f>
        <v>11.932736371230277</v>
      </c>
      <c r="G247" s="26">
        <f t="shared" si="22"/>
        <v>15353</v>
      </c>
      <c r="H247" s="29">
        <f>IF(G252=0,"- - -",G247/G252*100)</f>
        <v>11.929107550776212</v>
      </c>
      <c r="K247" s="69"/>
    </row>
    <row r="248" spans="1:11" x14ac:dyDescent="0.3">
      <c r="A248" s="68" t="s">
        <v>27</v>
      </c>
      <c r="B248" s="62" t="s">
        <v>223</v>
      </c>
      <c r="C248" s="9">
        <v>27</v>
      </c>
      <c r="D248" s="3">
        <f>IF(C252=0,"- - -",C248/C252*100)</f>
        <v>4.4334975369458132</v>
      </c>
      <c r="E248" s="2">
        <v>2807</v>
      </c>
      <c r="F248" s="3">
        <f>IF(E252=0,"- - -",E248/E252*100)</f>
        <v>2.1913765779550793</v>
      </c>
      <c r="G248" s="26">
        <f t="shared" si="22"/>
        <v>2834</v>
      </c>
      <c r="H248" s="29">
        <f>IF(G252=0,"- - -",G248/G252*100)</f>
        <v>2.2019859831238051</v>
      </c>
      <c r="K248" s="69"/>
    </row>
    <row r="249" spans="1:11" x14ac:dyDescent="0.3">
      <c r="A249" s="68" t="s">
        <v>28</v>
      </c>
      <c r="B249" s="62" t="s">
        <v>223</v>
      </c>
      <c r="C249" s="9">
        <v>2</v>
      </c>
      <c r="D249" s="3">
        <f>IF(C252=0,"- - -",C249/C252*100)</f>
        <v>0.32840722495894908</v>
      </c>
      <c r="E249" s="2">
        <v>126</v>
      </c>
      <c r="F249" s="3">
        <f>IF(E252=0,"- - -",E249/E252*100)</f>
        <v>9.8366030930651951E-2</v>
      </c>
      <c r="G249" s="26">
        <f t="shared" si="22"/>
        <v>128</v>
      </c>
      <c r="H249" s="29">
        <f>IF(G252=0,"- - -",G249/G252*100)</f>
        <v>9.9454553930785852E-2</v>
      </c>
      <c r="K249" s="69"/>
    </row>
    <row r="250" spans="1:11" x14ac:dyDescent="0.3">
      <c r="A250" s="68" t="s">
        <v>29</v>
      </c>
      <c r="B250" s="62" t="s">
        <v>223</v>
      </c>
      <c r="C250" s="9">
        <v>0</v>
      </c>
      <c r="D250" s="3">
        <f>IF(C252=0,"- - -",C250/C252*100)</f>
        <v>0</v>
      </c>
      <c r="E250" s="2">
        <v>5</v>
      </c>
      <c r="F250" s="3">
        <f>IF(E252=0,"- - -",E250/E252*100)</f>
        <v>3.9034139258195218E-3</v>
      </c>
      <c r="G250" s="26">
        <f t="shared" si="22"/>
        <v>5</v>
      </c>
      <c r="H250" s="29">
        <f>IF(G252=0,"- - -",G250/G252*100)</f>
        <v>3.8849435129213218E-3</v>
      </c>
      <c r="K250" s="69"/>
    </row>
    <row r="251" spans="1:11" ht="15" thickBot="1" x14ac:dyDescent="0.35">
      <c r="A251" s="68" t="s">
        <v>30</v>
      </c>
      <c r="B251" s="62" t="s">
        <v>223</v>
      </c>
      <c r="C251" s="9">
        <v>0</v>
      </c>
      <c r="D251" s="3">
        <f>IF(C252=0,"- - -",C251/C252*100)</f>
        <v>0</v>
      </c>
      <c r="E251" s="2">
        <v>0</v>
      </c>
      <c r="F251" s="3">
        <f>IF(E252=0,"- - -",E251/E252*100)</f>
        <v>0</v>
      </c>
      <c r="G251" s="26">
        <f t="shared" si="22"/>
        <v>0</v>
      </c>
      <c r="H251" s="29">
        <f>IF(G252=0,"- - -",G251/G252*100)</f>
        <v>0</v>
      </c>
      <c r="K251" s="69"/>
    </row>
    <row r="252" spans="1:11" x14ac:dyDescent="0.3">
      <c r="A252" s="161" t="s">
        <v>153</v>
      </c>
      <c r="B252" s="162"/>
      <c r="C252" s="14">
        <f>SUM(C242:C251)</f>
        <v>609</v>
      </c>
      <c r="D252" s="15">
        <f>IF(C252=0,"- - -",C252/C252*100)</f>
        <v>100</v>
      </c>
      <c r="E252" s="16">
        <f>SUM(E242:E251)</f>
        <v>128093</v>
      </c>
      <c r="F252" s="15">
        <f>IF(E252=0,"- - -",E252/E252*100)</f>
        <v>100</v>
      </c>
      <c r="G252" s="22">
        <f>SUM(G242:G251)</f>
        <v>128702</v>
      </c>
      <c r="H252" s="23">
        <f>IF(G252=0,"- - -",G252/G252*100)</f>
        <v>100</v>
      </c>
      <c r="K252" s="69"/>
    </row>
    <row r="253" spans="1:11" ht="15" thickBot="1" x14ac:dyDescent="0.35">
      <c r="A253" s="163" t="s">
        <v>322</v>
      </c>
      <c r="B253" s="164"/>
      <c r="C253" s="18">
        <f>IF($G252=0,"- - -",C252/$G252*100)</f>
        <v>0.47318611987381703</v>
      </c>
      <c r="D253" s="19"/>
      <c r="E253" s="20">
        <f>IF($G252=0,"- - -",E252/$G252*100)</f>
        <v>99.526813880126184</v>
      </c>
      <c r="F253" s="19"/>
      <c r="G253" s="24">
        <f>IF($G252=0,"- - -",G252/$G252*100)</f>
        <v>100</v>
      </c>
      <c r="H253" s="25"/>
    </row>
  </sheetData>
  <sheetProtection sheet="1" objects="1" scenarios="1"/>
  <mergeCells count="56">
    <mergeCell ref="S73:T73"/>
    <mergeCell ref="W73:X73"/>
    <mergeCell ref="U73:V73"/>
    <mergeCell ref="Y73:Z73"/>
    <mergeCell ref="Q78:R78"/>
    <mergeCell ref="S78:T78"/>
    <mergeCell ref="A240:B241"/>
    <mergeCell ref="A252:B252"/>
    <mergeCell ref="A253:B253"/>
    <mergeCell ref="A204:B205"/>
    <mergeCell ref="A216:B216"/>
    <mergeCell ref="A217:B217"/>
    <mergeCell ref="A222:B223"/>
    <mergeCell ref="A234:B234"/>
    <mergeCell ref="A235:B235"/>
    <mergeCell ref="A199:B199"/>
    <mergeCell ref="A132:B133"/>
    <mergeCell ref="A144:B144"/>
    <mergeCell ref="A145:B145"/>
    <mergeCell ref="A150:B151"/>
    <mergeCell ref="A162:B162"/>
    <mergeCell ref="A163:B163"/>
    <mergeCell ref="A168:B169"/>
    <mergeCell ref="A180:B180"/>
    <mergeCell ref="A181:B181"/>
    <mergeCell ref="A186:B187"/>
    <mergeCell ref="A198:B198"/>
    <mergeCell ref="A182:E182"/>
    <mergeCell ref="A146:E146"/>
    <mergeCell ref="A127:B127"/>
    <mergeCell ref="A60:B61"/>
    <mergeCell ref="A72:B72"/>
    <mergeCell ref="A73:B73"/>
    <mergeCell ref="A78:B79"/>
    <mergeCell ref="A90:B90"/>
    <mergeCell ref="A91:B91"/>
    <mergeCell ref="A96:B97"/>
    <mergeCell ref="A108:B108"/>
    <mergeCell ref="A109:B109"/>
    <mergeCell ref="A114:B115"/>
    <mergeCell ref="A126:B126"/>
    <mergeCell ref="A110:D110"/>
    <mergeCell ref="AA55:AB55"/>
    <mergeCell ref="A1:B1"/>
    <mergeCell ref="A6:B7"/>
    <mergeCell ref="A18:B18"/>
    <mergeCell ref="A19:B19"/>
    <mergeCell ref="A24:B25"/>
    <mergeCell ref="A36:B36"/>
    <mergeCell ref="A37:B37"/>
    <mergeCell ref="A42:B43"/>
    <mergeCell ref="A54:B54"/>
    <mergeCell ref="A55:B55"/>
    <mergeCell ref="Y55:Z55"/>
    <mergeCell ref="J1:O1"/>
    <mergeCell ref="A38:D38"/>
  </mergeCells>
  <hyperlinks>
    <hyperlink ref="A1:B1" location="Index!B5" display="Index (klikken)"/>
    <hyperlink ref="J1" location="'GR enkelvoudig'!J84" display="Grafiek: verdeling van de leeftijd van de moeder"/>
    <hyperlink ref="J1:M1" location="'GR enkelvoudig'!B58" display="Grafiek: verdeling van de leeftijd van de moeder"/>
    <hyperlink ref="A38" location="'GR Province H'!B36" display="Graphique : âge de la mère et province de l'hôpital"/>
    <hyperlink ref="A146" location="'GR Siblings'!B60" display="Grafiek: siblings over leeftijd van de moeder"/>
    <hyperlink ref="A182:D182" location="'GR Bevallingswijze'!B60" display="Grafiek: bevallingswijze over leeftijd van de moeder"/>
    <hyperlink ref="J1:O1" location="'GR simples'!B58" display="Graphique : distribution du nombre d'accouchements par âge de la mère"/>
    <hyperlink ref="A110:D110" location="'GR Poids de naissance'!B32" display="Graphique : poids de naissance et âge de la mère"/>
    <hyperlink ref="A182:E182" location="'GR Mode d''accouchement'!B60" display="Graphique: mode d'accouchement selon l'âge de la mère"/>
    <hyperlink ref="A146:D146" location="'GR Grossesse multiple'!B60" display="Graphique : grossesse multiple selon l'âge de la mère"/>
  </hyperlinks>
  <pageMargins left="0.70866141732283472" right="0.70866141732283472" top="0.74803149606299213" bottom="0.74803149606299213" header="0.31496062992125984" footer="0.31496062992125984"/>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dimension ref="A1:AI281"/>
  <sheetViews>
    <sheetView showGridLines="0" zoomScale="90" zoomScaleNormal="90" workbookViewId="0">
      <pane ySplit="2" topLeftCell="A3" activePane="bottomLeft" state="frozen"/>
      <selection activeCell="H1" sqref="H1:M1"/>
      <selection pane="bottomLeft" activeCell="A3" sqref="A3"/>
    </sheetView>
  </sheetViews>
  <sheetFormatPr baseColWidth="10" defaultRowHeight="14.4" x14ac:dyDescent="0.3"/>
  <cols>
    <col min="1" max="1" width="14.109375" customWidth="1"/>
    <col min="2" max="2" width="8.88671875" customWidth="1"/>
    <col min="3" max="52" width="9.77734375" customWidth="1"/>
  </cols>
  <sheetData>
    <row r="1" spans="1:18" ht="18" x14ac:dyDescent="0.35">
      <c r="A1" s="186" t="s">
        <v>114</v>
      </c>
      <c r="B1" s="186"/>
      <c r="C1" s="56" t="s">
        <v>434</v>
      </c>
      <c r="D1" s="57"/>
      <c r="E1" s="57"/>
      <c r="F1" s="57"/>
      <c r="G1" s="57"/>
      <c r="H1" s="58"/>
      <c r="I1" s="58"/>
      <c r="J1" s="117"/>
      <c r="L1" s="154" t="s">
        <v>596</v>
      </c>
      <c r="M1" s="154"/>
      <c r="N1" s="154"/>
      <c r="O1" s="154"/>
      <c r="P1" s="154"/>
      <c r="Q1" s="137"/>
      <c r="R1" s="137"/>
    </row>
    <row r="2" spans="1:18" ht="14.4" customHeight="1" x14ac:dyDescent="0.3"/>
    <row r="3" spans="1:18" x14ac:dyDescent="0.3">
      <c r="C3" s="64"/>
    </row>
    <row r="4" spans="1:18" x14ac:dyDescent="0.3">
      <c r="A4" s="49" t="s">
        <v>435</v>
      </c>
      <c r="J4" s="48"/>
      <c r="L4" s="48"/>
    </row>
    <row r="5" spans="1:18" ht="15" thickBot="1" x14ac:dyDescent="0.35"/>
    <row r="6" spans="1:18" x14ac:dyDescent="0.3">
      <c r="A6" s="157" t="s">
        <v>436</v>
      </c>
      <c r="B6" s="158"/>
      <c r="C6" s="32" t="s">
        <v>377</v>
      </c>
      <c r="D6" s="33"/>
      <c r="E6" s="33" t="s">
        <v>378</v>
      </c>
      <c r="F6" s="33"/>
      <c r="G6" s="33" t="s">
        <v>379</v>
      </c>
      <c r="H6" s="33"/>
      <c r="I6" s="35" t="s">
        <v>153</v>
      </c>
      <c r="J6" s="36"/>
    </row>
    <row r="7" spans="1:18" ht="15" thickBot="1" x14ac:dyDescent="0.35">
      <c r="A7" s="159"/>
      <c r="B7" s="160"/>
      <c r="C7" s="37" t="s">
        <v>154</v>
      </c>
      <c r="D7" s="38" t="s">
        <v>0</v>
      </c>
      <c r="E7" s="39" t="s">
        <v>154</v>
      </c>
      <c r="F7" s="38" t="s">
        <v>0</v>
      </c>
      <c r="G7" s="39" t="s">
        <v>154</v>
      </c>
      <c r="H7" s="38" t="s">
        <v>0</v>
      </c>
      <c r="I7" s="41" t="s">
        <v>154</v>
      </c>
      <c r="J7" s="42" t="s">
        <v>0</v>
      </c>
    </row>
    <row r="8" spans="1:18" x14ac:dyDescent="0.3">
      <c r="A8" s="59" t="s">
        <v>42</v>
      </c>
      <c r="B8" s="62" t="s">
        <v>41</v>
      </c>
      <c r="C8" s="8">
        <v>66</v>
      </c>
      <c r="D8" s="5">
        <f>IF(C20=0,"- - -",C8/C20*100)</f>
        <v>9.9331768105472271E-2</v>
      </c>
      <c r="E8" s="4">
        <v>31</v>
      </c>
      <c r="F8" s="5">
        <f>IF(E20=0,"- - -",E8/E20*100)</f>
        <v>0.12075412901215332</v>
      </c>
      <c r="G8" s="4">
        <v>36</v>
      </c>
      <c r="H8" s="5">
        <f>IF(G20=0,"- - -",G8/G20*100)</f>
        <v>9.8398294429563216E-2</v>
      </c>
      <c r="I8" s="26">
        <f>C8+E8+G8</f>
        <v>133</v>
      </c>
      <c r="J8" s="27">
        <f>IF(I20=0,"- - -",I8/I20*100)</f>
        <v>0.10333949744370716</v>
      </c>
      <c r="M8" s="69"/>
    </row>
    <row r="9" spans="1:18" x14ac:dyDescent="0.3">
      <c r="A9" s="60" t="s">
        <v>31</v>
      </c>
      <c r="B9" s="62" t="s">
        <v>41</v>
      </c>
      <c r="C9" s="9">
        <v>305</v>
      </c>
      <c r="D9" s="3">
        <f>IF(C20=0,"- - -",C9/C20*100)</f>
        <v>0.45903317079044004</v>
      </c>
      <c r="E9" s="2">
        <v>133</v>
      </c>
      <c r="F9" s="3">
        <f>IF(E20=0,"- - -",E9/E20*100)</f>
        <v>0.51807416640698034</v>
      </c>
      <c r="G9" s="2">
        <v>175</v>
      </c>
      <c r="H9" s="3">
        <f>IF(G20=0,"- - -",G9/G20*100)</f>
        <v>0.47832504236593232</v>
      </c>
      <c r="I9" s="26">
        <f t="shared" ref="I9:I19" si="0">C9+E9+G9</f>
        <v>613</v>
      </c>
      <c r="J9" s="29">
        <f>IF(I20=0,"- - -",I9/I20*100)</f>
        <v>0.47629407468415413</v>
      </c>
      <c r="M9" s="69"/>
    </row>
    <row r="10" spans="1:18" x14ac:dyDescent="0.3">
      <c r="A10" s="60" t="s">
        <v>32</v>
      </c>
      <c r="B10" s="62" t="s">
        <v>41</v>
      </c>
      <c r="C10" s="9">
        <v>418</v>
      </c>
      <c r="D10" s="3">
        <f>IF(C20=0,"- - -",C10/C20*100)</f>
        <v>0.62910119800132447</v>
      </c>
      <c r="E10" s="2">
        <v>215</v>
      </c>
      <c r="F10" s="3">
        <f>IF(E20=0,"- - -",E10/E20*100)</f>
        <v>0.83748831411654712</v>
      </c>
      <c r="G10" s="2">
        <v>230</v>
      </c>
      <c r="H10" s="3">
        <f>IF(G20=0,"- - -",G10/G20*100)</f>
        <v>0.62865576996665395</v>
      </c>
      <c r="I10" s="26">
        <f t="shared" si="0"/>
        <v>863</v>
      </c>
      <c r="J10" s="29">
        <f>IF(I20=0,"- - -",I10/I20*100)</f>
        <v>0.67054125033022016</v>
      </c>
      <c r="M10" s="69"/>
    </row>
    <row r="11" spans="1:18" x14ac:dyDescent="0.3">
      <c r="A11" s="60" t="s">
        <v>35</v>
      </c>
      <c r="B11" s="62" t="s">
        <v>41</v>
      </c>
      <c r="C11" s="9">
        <v>886</v>
      </c>
      <c r="D11" s="3">
        <f>IF(C20=0,"- - -",C11/C20*100)</f>
        <v>1.3334537354764915</v>
      </c>
      <c r="E11" s="2">
        <v>363</v>
      </c>
      <c r="F11" s="3">
        <f>IF(E20=0,"- - -",E11/E20*100)</f>
        <v>1.4139918977874726</v>
      </c>
      <c r="G11" s="2">
        <v>516</v>
      </c>
      <c r="H11" s="3">
        <f>IF(G20=0,"- - -",G11/G20*100)</f>
        <v>1.4103755534904061</v>
      </c>
      <c r="I11" s="26">
        <f t="shared" si="0"/>
        <v>1765</v>
      </c>
      <c r="J11" s="29">
        <f>IF(I20=0,"- - -",I11/I20*100)</f>
        <v>1.3713850600612267</v>
      </c>
      <c r="M11" s="69"/>
    </row>
    <row r="12" spans="1:18" x14ac:dyDescent="0.3">
      <c r="A12" s="60" t="s">
        <v>33</v>
      </c>
      <c r="B12" s="62" t="s">
        <v>41</v>
      </c>
      <c r="C12" s="9">
        <v>2764</v>
      </c>
      <c r="D12" s="3">
        <f>IF(C20=0,"- - -",C12/C20*100)</f>
        <v>4.1598940461140206</v>
      </c>
      <c r="E12" s="2">
        <v>1113</v>
      </c>
      <c r="F12" s="3">
        <f>IF(E20=0,"- - -",E12/E20*100)</f>
        <v>4.33546276098473</v>
      </c>
      <c r="G12" s="2">
        <v>1988</v>
      </c>
      <c r="H12" s="3">
        <f>IF(G20=0,"- - -",G12/G20*100)</f>
        <v>5.433772481276991</v>
      </c>
      <c r="I12" s="26">
        <f t="shared" si="0"/>
        <v>5865</v>
      </c>
      <c r="J12" s="29">
        <f>IF(I20=0,"- - -",I12/I20*100)</f>
        <v>4.5570387406567114</v>
      </c>
      <c r="M12" s="69"/>
    </row>
    <row r="13" spans="1:18" x14ac:dyDescent="0.3">
      <c r="A13" s="60" t="s">
        <v>34</v>
      </c>
      <c r="B13" s="62" t="s">
        <v>41</v>
      </c>
      <c r="C13" s="9">
        <v>11421</v>
      </c>
      <c r="D13" s="3">
        <f>IF(C20=0,"- - -",C13/C20*100)</f>
        <v>17.188910962615132</v>
      </c>
      <c r="E13" s="2">
        <v>4439</v>
      </c>
      <c r="F13" s="3">
        <f>IF(E20=0,"- - -",E13/E20*100)</f>
        <v>17.291212215643505</v>
      </c>
      <c r="G13" s="2">
        <v>7811</v>
      </c>
      <c r="H13" s="3">
        <f>IF(G20=0,"- - -",G13/G20*100)</f>
        <v>21.349696605258842</v>
      </c>
      <c r="I13" s="26">
        <f t="shared" si="0"/>
        <v>23671</v>
      </c>
      <c r="J13" s="29">
        <f>IF(I20=0,"- - -",I13/I20*100)</f>
        <v>18.392099578872124</v>
      </c>
      <c r="M13" s="69"/>
    </row>
    <row r="14" spans="1:18" x14ac:dyDescent="0.3">
      <c r="A14" s="60" t="s">
        <v>36</v>
      </c>
      <c r="B14" s="62" t="s">
        <v>41</v>
      </c>
      <c r="C14" s="9">
        <v>25425</v>
      </c>
      <c r="D14" s="3">
        <f>IF(C20=0,"- - -",C14/C20*100)</f>
        <v>38.265306122448976</v>
      </c>
      <c r="E14" s="2">
        <v>10298</v>
      </c>
      <c r="F14" s="3">
        <f>IF(E20=0,"- - -",E14/E20*100)</f>
        <v>40.113742598940476</v>
      </c>
      <c r="G14" s="2">
        <v>14630</v>
      </c>
      <c r="H14" s="3">
        <f>IF(G20=0,"- - -",G14/G20*100)</f>
        <v>39.987973541791945</v>
      </c>
      <c r="I14" s="26">
        <f t="shared" si="0"/>
        <v>50353</v>
      </c>
      <c r="J14" s="29">
        <f>IF(I20=0,"- - -",I14/I20*100)</f>
        <v>39.123712141225461</v>
      </c>
      <c r="M14" s="69"/>
    </row>
    <row r="15" spans="1:18" x14ac:dyDescent="0.3">
      <c r="A15" s="60" t="s">
        <v>37</v>
      </c>
      <c r="B15" s="62" t="s">
        <v>41</v>
      </c>
      <c r="C15" s="9">
        <v>19182</v>
      </c>
      <c r="D15" s="3">
        <f>IF(C20=0,"- - -",C15/C20*100)</f>
        <v>28.869423875744989</v>
      </c>
      <c r="E15" s="2">
        <v>7053</v>
      </c>
      <c r="F15" s="3">
        <f>IF(E20=0,"- - -",E15/E20*100)</f>
        <v>27.473511997507011</v>
      </c>
      <c r="G15" s="2">
        <v>9040</v>
      </c>
      <c r="H15" s="3">
        <f>IF(G20=0,"- - -",G15/G20*100)</f>
        <v>24.708905045645878</v>
      </c>
      <c r="I15" s="26">
        <f t="shared" si="0"/>
        <v>35275</v>
      </c>
      <c r="J15" s="29">
        <f>IF(I20=0,"- - -",I15/I20*100)</f>
        <v>27.408276483659925</v>
      </c>
      <c r="M15" s="69"/>
    </row>
    <row r="16" spans="1:18" ht="15.6" customHeight="1" x14ac:dyDescent="0.3">
      <c r="A16" s="60" t="s">
        <v>38</v>
      </c>
      <c r="B16" s="62" t="s">
        <v>41</v>
      </c>
      <c r="C16" s="9">
        <v>5259</v>
      </c>
      <c r="D16" s="3">
        <f>IF(C20=0,"- - -",C16/C20*100)</f>
        <v>7.9149358858587675</v>
      </c>
      <c r="E16" s="2">
        <v>1812</v>
      </c>
      <c r="F16" s="3">
        <f>IF(E20=0,"- - -",E16/E20*100)</f>
        <v>7.0582736054845743</v>
      </c>
      <c r="G16" s="2">
        <v>1966</v>
      </c>
      <c r="H16" s="3">
        <f>IF(G20=0,"- - -",G16/G20*100)</f>
        <v>5.3736401902367028</v>
      </c>
      <c r="I16" s="26">
        <f t="shared" si="0"/>
        <v>9037</v>
      </c>
      <c r="J16" s="29">
        <f>IF(I20=0,"- - -",I16/I20*100)</f>
        <v>7.0216469052539976</v>
      </c>
      <c r="M16" s="69"/>
    </row>
    <row r="17" spans="1:29" x14ac:dyDescent="0.3">
      <c r="A17" s="60" t="s">
        <v>39</v>
      </c>
      <c r="B17" s="62" t="s">
        <v>41</v>
      </c>
      <c r="C17" s="9">
        <v>650</v>
      </c>
      <c r="D17" s="3">
        <f>IF(C20=0,"- - -",C17/C20*100)</f>
        <v>0.97826741315995425</v>
      </c>
      <c r="E17" s="2">
        <v>205</v>
      </c>
      <c r="F17" s="3">
        <f>IF(E20=0,"- - -",E17/E20*100)</f>
        <v>0.798535369273917</v>
      </c>
      <c r="G17" s="2">
        <v>176</v>
      </c>
      <c r="H17" s="3">
        <f>IF(G20=0,"- - -",G17/G20*100)</f>
        <v>0.4810583283223091</v>
      </c>
      <c r="I17" s="26">
        <f t="shared" si="0"/>
        <v>1031</v>
      </c>
      <c r="J17" s="29">
        <f>IF(I20=0,"- - -",I17/I20*100)</f>
        <v>0.80107535236437666</v>
      </c>
      <c r="M17" s="69"/>
    </row>
    <row r="18" spans="1:29" x14ac:dyDescent="0.3">
      <c r="A18" s="61" t="s">
        <v>40</v>
      </c>
      <c r="B18" s="62" t="s">
        <v>41</v>
      </c>
      <c r="C18" s="10">
        <v>68</v>
      </c>
      <c r="D18" s="7">
        <f>IF(C20=0,"- - -",C18/C20*100)</f>
        <v>0.10234182168442599</v>
      </c>
      <c r="E18" s="6">
        <v>10</v>
      </c>
      <c r="F18" s="7">
        <f>IF(E20=0,"- - -",E18/E20*100)</f>
        <v>3.8952944842630101E-2</v>
      </c>
      <c r="G18" s="6">
        <v>10</v>
      </c>
      <c r="H18" s="7">
        <f>IF(G20=0,"- - -",G18/G20*100)</f>
        <v>2.7332859563767561E-2</v>
      </c>
      <c r="I18" s="26">
        <f t="shared" si="0"/>
        <v>88</v>
      </c>
      <c r="J18" s="29">
        <f>IF(I20=0,"- - -",I18/I20*100)</f>
        <v>6.8375005827415264E-2</v>
      </c>
      <c r="M18" s="69"/>
    </row>
    <row r="19" spans="1:29" ht="15" thickBot="1" x14ac:dyDescent="0.35">
      <c r="A19" s="61" t="s">
        <v>127</v>
      </c>
      <c r="B19" s="62"/>
      <c r="C19" s="10">
        <v>0</v>
      </c>
      <c r="D19" s="7">
        <f>IF(C20=0,"- - -",C19/C20*100)</f>
        <v>0</v>
      </c>
      <c r="E19" s="6">
        <v>0</v>
      </c>
      <c r="F19" s="7">
        <f>IF(E20=0,"- - -",E19/E20*100)</f>
        <v>0</v>
      </c>
      <c r="G19" s="6">
        <v>8</v>
      </c>
      <c r="H19" s="7">
        <f>IF(G20=0,"- - -",G19/G20*100)</f>
        <v>2.186628765101405E-2</v>
      </c>
      <c r="I19" s="26">
        <f t="shared" si="0"/>
        <v>8</v>
      </c>
      <c r="J19" s="29">
        <f>IF(I20=0,"- - -",I19/I20*100)</f>
        <v>6.2159096206741158E-3</v>
      </c>
      <c r="M19" s="69"/>
    </row>
    <row r="20" spans="1:29" x14ac:dyDescent="0.3">
      <c r="A20" s="161" t="s">
        <v>153</v>
      </c>
      <c r="B20" s="162"/>
      <c r="C20" s="14">
        <f>SUM(C8:C19)</f>
        <v>66444</v>
      </c>
      <c r="D20" s="15">
        <f>IF(C20=0,"- - -",C20/C20*100)</f>
        <v>100</v>
      </c>
      <c r="E20" s="16">
        <f>SUM(E8:E19)</f>
        <v>25672</v>
      </c>
      <c r="F20" s="15">
        <f>IF(E20=0,"- - -",E20/E20*100)</f>
        <v>100</v>
      </c>
      <c r="G20" s="16">
        <f>SUM(G8:G19)</f>
        <v>36586</v>
      </c>
      <c r="H20" s="15">
        <f>IF(G20=0,"- - -",G20/G20*100)</f>
        <v>100</v>
      </c>
      <c r="I20" s="22">
        <f>SUM(I8:I19)</f>
        <v>128702</v>
      </c>
      <c r="J20" s="23">
        <f>IF(I20=0,"- - -",I20/I20*100)</f>
        <v>100</v>
      </c>
      <c r="M20" s="69"/>
    </row>
    <row r="21" spans="1:29" ht="15" thickBot="1" x14ac:dyDescent="0.35">
      <c r="A21" s="163" t="s">
        <v>376</v>
      </c>
      <c r="B21" s="164"/>
      <c r="C21" s="18">
        <f>IF($I20=0,"- - -",C20/$I20*100)</f>
        <v>51.626237354508866</v>
      </c>
      <c r="D21" s="19"/>
      <c r="E21" s="20">
        <f>IF($I20=0,"- - -",E20/$I20*100)</f>
        <v>19.946853972743238</v>
      </c>
      <c r="F21" s="19"/>
      <c r="G21" s="20">
        <f>IF($I20=0,"- - -",G20/$I20*100)</f>
        <v>28.426908672747896</v>
      </c>
      <c r="H21" s="19"/>
      <c r="I21" s="24">
        <f>IF($I20=0,"- - -",I20/$I20*100)</f>
        <v>100</v>
      </c>
      <c r="J21" s="25"/>
    </row>
    <row r="24" spans="1:29" x14ac:dyDescent="0.3">
      <c r="A24" s="49" t="s">
        <v>437</v>
      </c>
      <c r="J24" s="48"/>
      <c r="L24" s="48"/>
    </row>
    <row r="25" spans="1:29" ht="15" thickBot="1" x14ac:dyDescent="0.35"/>
    <row r="26" spans="1:29" ht="14.4" customHeight="1" x14ac:dyDescent="0.3">
      <c r="A26" s="157" t="s">
        <v>436</v>
      </c>
      <c r="B26" s="158"/>
      <c r="C26" s="32" t="s">
        <v>155</v>
      </c>
      <c r="D26" s="33"/>
      <c r="E26" s="33" t="s">
        <v>156</v>
      </c>
      <c r="F26" s="33"/>
      <c r="G26" s="33" t="s">
        <v>157</v>
      </c>
      <c r="H26" s="33"/>
      <c r="I26" s="33" t="s">
        <v>158</v>
      </c>
      <c r="J26" s="33"/>
      <c r="K26" s="33" t="s">
        <v>159</v>
      </c>
      <c r="L26" s="33"/>
      <c r="M26" s="33" t="s">
        <v>378</v>
      </c>
      <c r="N26" s="33"/>
      <c r="O26" s="33" t="s">
        <v>161</v>
      </c>
      <c r="P26" s="33"/>
      <c r="Q26" s="33" t="s">
        <v>162</v>
      </c>
      <c r="R26" s="33"/>
      <c r="S26" s="33" t="s">
        <v>163</v>
      </c>
      <c r="T26" s="33"/>
      <c r="U26" s="33" t="s">
        <v>164</v>
      </c>
      <c r="V26" s="33"/>
      <c r="W26" s="33" t="s">
        <v>138</v>
      </c>
      <c r="X26" s="33"/>
      <c r="Y26" s="35" t="s">
        <v>153</v>
      </c>
      <c r="Z26" s="36"/>
    </row>
    <row r="27" spans="1:29" ht="15" thickBot="1" x14ac:dyDescent="0.35">
      <c r="A27" s="159"/>
      <c r="B27" s="160"/>
      <c r="C27" s="37" t="s">
        <v>154</v>
      </c>
      <c r="D27" s="38" t="s">
        <v>0</v>
      </c>
      <c r="E27" s="39" t="s">
        <v>154</v>
      </c>
      <c r="F27" s="38" t="s">
        <v>0</v>
      </c>
      <c r="G27" s="39" t="s">
        <v>154</v>
      </c>
      <c r="H27" s="38" t="s">
        <v>0</v>
      </c>
      <c r="I27" s="37" t="s">
        <v>154</v>
      </c>
      <c r="J27" s="38" t="s">
        <v>0</v>
      </c>
      <c r="K27" s="37" t="s">
        <v>154</v>
      </c>
      <c r="L27" s="38" t="s">
        <v>0</v>
      </c>
      <c r="M27" s="37" t="s">
        <v>154</v>
      </c>
      <c r="N27" s="38" t="s">
        <v>0</v>
      </c>
      <c r="O27" s="37" t="s">
        <v>154</v>
      </c>
      <c r="P27" s="38" t="s">
        <v>0</v>
      </c>
      <c r="Q27" s="37" t="s">
        <v>154</v>
      </c>
      <c r="R27" s="38" t="s">
        <v>0</v>
      </c>
      <c r="S27" s="37" t="s">
        <v>154</v>
      </c>
      <c r="T27" s="38" t="s">
        <v>0</v>
      </c>
      <c r="U27" s="37" t="s">
        <v>154</v>
      </c>
      <c r="V27" s="38" t="s">
        <v>0</v>
      </c>
      <c r="W27" s="37" t="s">
        <v>154</v>
      </c>
      <c r="X27" s="38" t="s">
        <v>0</v>
      </c>
      <c r="Y27" s="41" t="s">
        <v>154</v>
      </c>
      <c r="Z27" s="42" t="s">
        <v>0</v>
      </c>
    </row>
    <row r="28" spans="1:29" x14ac:dyDescent="0.3">
      <c r="A28" s="59" t="s">
        <v>42</v>
      </c>
      <c r="B28" s="62" t="s">
        <v>41</v>
      </c>
      <c r="C28" s="8">
        <v>13</v>
      </c>
      <c r="D28" s="5">
        <f>IF(C40=0,"- - -",C28/C40*100)</f>
        <v>0.10767829040006627</v>
      </c>
      <c r="E28" s="4">
        <v>16</v>
      </c>
      <c r="F28" s="5">
        <f>IF(E40=0,"- - -",E28/E40*100)</f>
        <v>9.7110949259529011E-2</v>
      </c>
      <c r="G28" s="4">
        <v>22</v>
      </c>
      <c r="H28" s="5">
        <f>IF(G40=0,"- - -",G28/G40*100)</f>
        <v>9.6343332603459605E-2</v>
      </c>
      <c r="I28" s="4">
        <v>12</v>
      </c>
      <c r="J28" s="5">
        <f>IF(I40=0,"- - -",I28/I40*100)</f>
        <v>0.14054813773717498</v>
      </c>
      <c r="K28" s="4">
        <v>3</v>
      </c>
      <c r="L28" s="5">
        <f>IF(K40=0,"- - -",K28/K40*100)</f>
        <v>4.5998160073597055E-2</v>
      </c>
      <c r="M28" s="4">
        <v>31</v>
      </c>
      <c r="N28" s="5">
        <f>IF(M40=0,"- - -",M28/M40*100)</f>
        <v>0.12075412901215332</v>
      </c>
      <c r="O28" s="4">
        <v>14</v>
      </c>
      <c r="P28" s="5">
        <f>IF(O40=0,"- - -",O28/O40*100)</f>
        <v>9.7601784718349141E-2</v>
      </c>
      <c r="Q28" s="4">
        <v>0</v>
      </c>
      <c r="R28" s="5">
        <f>IF(Q40=0,"- - -",Q28/Q40*100)</f>
        <v>0</v>
      </c>
      <c r="S28" s="4">
        <v>17</v>
      </c>
      <c r="T28" s="5">
        <f>IF(S40=0,"- - -",S28/S40*100)</f>
        <v>0.13584785040754355</v>
      </c>
      <c r="U28" s="4">
        <v>5</v>
      </c>
      <c r="V28" s="5">
        <f>IF(U40=0,"- - -",U28/U40*100)</f>
        <v>9.9206349206349201E-2</v>
      </c>
      <c r="W28" s="4">
        <v>0</v>
      </c>
      <c r="X28" s="5">
        <f>IF(W40=0,"- - -",W28/W40*100)</f>
        <v>0</v>
      </c>
      <c r="Y28" s="26">
        <f>C28+E28+G28+I28+K28+M28+O28+Q28+S28+U28+W28</f>
        <v>133</v>
      </c>
      <c r="Z28" s="27">
        <f>IF(Y40=0,"- - -",Y28/Y40*100)</f>
        <v>0.10333949744370716</v>
      </c>
      <c r="AC28" s="69"/>
    </row>
    <row r="29" spans="1:29" x14ac:dyDescent="0.3">
      <c r="A29" s="60" t="s">
        <v>31</v>
      </c>
      <c r="B29" s="62" t="s">
        <v>41</v>
      </c>
      <c r="C29" s="9">
        <v>49</v>
      </c>
      <c r="D29" s="3">
        <f>IF(C40=0,"- - -",C29/C40*100)</f>
        <v>0.40586432535409589</v>
      </c>
      <c r="E29" s="2">
        <v>69</v>
      </c>
      <c r="F29" s="3">
        <f>IF(E40=0,"- - -",E29/E40*100)</f>
        <v>0.41879096868171883</v>
      </c>
      <c r="G29" s="2">
        <v>93</v>
      </c>
      <c r="H29" s="3">
        <f>IF(G40=0,"- - -",G29/G40*100)</f>
        <v>0.40726954236917012</v>
      </c>
      <c r="I29" s="2">
        <v>33</v>
      </c>
      <c r="J29" s="3">
        <f>IF(I40=0,"- - -",I29/I40*100)</f>
        <v>0.38650737877723118</v>
      </c>
      <c r="K29" s="2">
        <v>61</v>
      </c>
      <c r="L29" s="3">
        <f>IF(K40=0,"- - -",K29/K40*100)</f>
        <v>0.93529592149647345</v>
      </c>
      <c r="M29" s="2">
        <v>133</v>
      </c>
      <c r="N29" s="3">
        <f>IF(M40=0,"- - -",M29/M40*100)</f>
        <v>0.51807416640698034</v>
      </c>
      <c r="O29" s="2">
        <v>61</v>
      </c>
      <c r="P29" s="3">
        <f>IF(O40=0,"- - -",O29/O40*100)</f>
        <v>0.42526491912994979</v>
      </c>
      <c r="Q29" s="2">
        <v>5</v>
      </c>
      <c r="R29" s="3">
        <f>IF(Q40=0,"- - -",Q29/Q40*100)</f>
        <v>0.28312570781426954</v>
      </c>
      <c r="S29" s="2">
        <v>80</v>
      </c>
      <c r="T29" s="3">
        <f>IF(S40=0,"- - -",S29/S40*100)</f>
        <v>0.63928400191785206</v>
      </c>
      <c r="U29" s="2">
        <v>21</v>
      </c>
      <c r="V29" s="3">
        <f>IF(U40=0,"- - -",U29/U40*100)</f>
        <v>0.41666666666666669</v>
      </c>
      <c r="W29" s="2">
        <v>8</v>
      </c>
      <c r="X29" s="3">
        <f>IF(W40=0,"- - -",W29/W40*100)</f>
        <v>0.27378507871321012</v>
      </c>
      <c r="Y29" s="26">
        <f t="shared" ref="Y29:Y39" si="1">C29+E29+G29+I29+K29+M29+O29+Q29+S29+U29+W29</f>
        <v>613</v>
      </c>
      <c r="Z29" s="29">
        <f>IF(Y40=0,"- - -",Y29/Y40*100)</f>
        <v>0.47629407468415413</v>
      </c>
      <c r="AC29" s="69"/>
    </row>
    <row r="30" spans="1:29" x14ac:dyDescent="0.3">
      <c r="A30" s="60" t="s">
        <v>32</v>
      </c>
      <c r="B30" s="62" t="s">
        <v>41</v>
      </c>
      <c r="C30" s="9">
        <v>78</v>
      </c>
      <c r="D30" s="3">
        <f>IF(C40=0,"- - -",C30/C40*100)</f>
        <v>0.64606974240039761</v>
      </c>
      <c r="E30" s="2">
        <v>80</v>
      </c>
      <c r="F30" s="3">
        <f>IF(E40=0,"- - -",E30/E40*100)</f>
        <v>0.48555474629764506</v>
      </c>
      <c r="G30" s="2">
        <v>140</v>
      </c>
      <c r="H30" s="3">
        <f>IF(G40=0,"- - -",G30/G40*100)</f>
        <v>0.61309393474928831</v>
      </c>
      <c r="I30" s="2">
        <v>47</v>
      </c>
      <c r="J30" s="3">
        <f>IF(I40=0,"- - -",I30/I40*100)</f>
        <v>0.55048020613726867</v>
      </c>
      <c r="K30" s="2">
        <v>73</v>
      </c>
      <c r="L30" s="3">
        <f>IF(K40=0,"- - -",K30/K40*100)</f>
        <v>1.1192885617908617</v>
      </c>
      <c r="M30" s="2">
        <v>215</v>
      </c>
      <c r="N30" s="3">
        <f>IF(M40=0,"- - -",M30/M40*100)</f>
        <v>0.83748831411654712</v>
      </c>
      <c r="O30" s="2">
        <v>97</v>
      </c>
      <c r="P30" s="3">
        <f>IF(O40=0,"- - -",O30/O40*100)</f>
        <v>0.67624093697713328</v>
      </c>
      <c r="Q30" s="2">
        <v>1</v>
      </c>
      <c r="R30" s="3">
        <f>IF(Q40=0,"- - -",Q30/Q40*100)</f>
        <v>5.6625141562853913E-2</v>
      </c>
      <c r="S30" s="2">
        <v>102</v>
      </c>
      <c r="T30" s="3">
        <f>IF(S40=0,"- - -",S30/S40*100)</f>
        <v>0.81508710244526128</v>
      </c>
      <c r="U30" s="2">
        <v>24</v>
      </c>
      <c r="V30" s="3">
        <f>IF(U40=0,"- - -",U30/U40*100)</f>
        <v>0.47619047619047622</v>
      </c>
      <c r="W30" s="2">
        <v>6</v>
      </c>
      <c r="X30" s="3">
        <f>IF(W40=0,"- - -",W30/W40*100)</f>
        <v>0.20533880903490762</v>
      </c>
      <c r="Y30" s="26">
        <f t="shared" si="1"/>
        <v>863</v>
      </c>
      <c r="Z30" s="29">
        <f>IF(Y40=0,"- - -",Y30/Y40*100)</f>
        <v>0.67054125033022016</v>
      </c>
      <c r="AC30" s="69"/>
    </row>
    <row r="31" spans="1:29" x14ac:dyDescent="0.3">
      <c r="A31" s="60" t="s">
        <v>35</v>
      </c>
      <c r="B31" s="62" t="s">
        <v>41</v>
      </c>
      <c r="C31" s="9">
        <v>154</v>
      </c>
      <c r="D31" s="3">
        <f>IF(C40=0,"- - -",C31/C40*100)</f>
        <v>1.2755735939700157</v>
      </c>
      <c r="E31" s="2">
        <v>215</v>
      </c>
      <c r="F31" s="3">
        <f>IF(E40=0,"- - -",E31/E40*100)</f>
        <v>1.304928380674921</v>
      </c>
      <c r="G31" s="2">
        <v>277</v>
      </c>
      <c r="H31" s="3">
        <f>IF(G40=0,"- - -",G31/G40*100)</f>
        <v>1.2130501423253777</v>
      </c>
      <c r="I31" s="2">
        <v>117</v>
      </c>
      <c r="J31" s="3">
        <f>IF(I40=0,"- - -",I31/I40*100)</f>
        <v>1.3703443429374562</v>
      </c>
      <c r="K31" s="2">
        <v>123</v>
      </c>
      <c r="L31" s="3">
        <f>IF(K40=0,"- - -",K31/K40*100)</f>
        <v>1.8859245630174795</v>
      </c>
      <c r="M31" s="2">
        <v>363</v>
      </c>
      <c r="N31" s="3">
        <f>IF(M40=0,"- - -",M31/M40*100)</f>
        <v>1.4139918977874726</v>
      </c>
      <c r="O31" s="2">
        <v>203</v>
      </c>
      <c r="P31" s="3">
        <f>IF(O40=0,"- - -",O31/O40*100)</f>
        <v>1.4152258784160625</v>
      </c>
      <c r="Q31" s="2">
        <v>12</v>
      </c>
      <c r="R31" s="3">
        <f>IF(Q40=0,"- - -",Q31/Q40*100)</f>
        <v>0.67950169875424693</v>
      </c>
      <c r="S31" s="2">
        <v>197</v>
      </c>
      <c r="T31" s="3">
        <f>IF(S40=0,"- - -",S31/S40*100)</f>
        <v>1.5742368547227108</v>
      </c>
      <c r="U31" s="2">
        <v>85</v>
      </c>
      <c r="V31" s="3">
        <f>IF(U40=0,"- - -",U31/U40*100)</f>
        <v>1.6865079365079365</v>
      </c>
      <c r="W31" s="2">
        <v>19</v>
      </c>
      <c r="X31" s="3">
        <f>IF(W40=0,"- - -",W31/W40*100)</f>
        <v>0.65023956194387411</v>
      </c>
      <c r="Y31" s="26">
        <f t="shared" si="1"/>
        <v>1765</v>
      </c>
      <c r="Z31" s="29">
        <f>IF(Y40=0,"- - -",Y31/Y40*100)</f>
        <v>1.3713850600612267</v>
      </c>
      <c r="AC31" s="69"/>
    </row>
    <row r="32" spans="1:29" x14ac:dyDescent="0.3">
      <c r="A32" s="60" t="s">
        <v>33</v>
      </c>
      <c r="B32" s="62" t="s">
        <v>41</v>
      </c>
      <c r="C32" s="9">
        <v>530</v>
      </c>
      <c r="D32" s="3">
        <f>IF(C40=0,"- - -",C32/C40*100)</f>
        <v>4.3899610701565477</v>
      </c>
      <c r="E32" s="2">
        <v>686</v>
      </c>
      <c r="F32" s="3">
        <f>IF(E40=0,"- - -",E32/E40*100)</f>
        <v>4.1636319495023066</v>
      </c>
      <c r="G32" s="2">
        <v>899</v>
      </c>
      <c r="H32" s="3">
        <f>IF(G40=0,"- - -",G32/G40*100)</f>
        <v>3.9369389095686449</v>
      </c>
      <c r="I32" s="2">
        <v>347</v>
      </c>
      <c r="J32" s="3">
        <f>IF(I40=0,"- - -",I32/I40*100)</f>
        <v>4.064183649566643</v>
      </c>
      <c r="K32" s="2">
        <v>302</v>
      </c>
      <c r="L32" s="3">
        <f>IF(K40=0,"- - -",K32/K40*100)</f>
        <v>4.630481447408771</v>
      </c>
      <c r="M32" s="2">
        <v>1113</v>
      </c>
      <c r="N32" s="3">
        <f>IF(M40=0,"- - -",M32/M40*100)</f>
        <v>4.33546276098473</v>
      </c>
      <c r="O32" s="2">
        <v>836</v>
      </c>
      <c r="P32" s="3">
        <f>IF(O40=0,"- - -",O32/O40*100)</f>
        <v>5.8282208588957047</v>
      </c>
      <c r="Q32" s="2">
        <v>79</v>
      </c>
      <c r="R32" s="3">
        <f>IF(Q40=0,"- - -",Q32/Q40*100)</f>
        <v>4.4733861834654585</v>
      </c>
      <c r="S32" s="2">
        <v>698</v>
      </c>
      <c r="T32" s="3">
        <f>IF(S40=0,"- - -",S32/S40*100)</f>
        <v>5.5777529167332585</v>
      </c>
      <c r="U32" s="2">
        <v>251</v>
      </c>
      <c r="V32" s="3">
        <f>IF(U40=0,"- - -",U32/U40*100)</f>
        <v>4.9801587301587302</v>
      </c>
      <c r="W32" s="2">
        <v>124</v>
      </c>
      <c r="X32" s="3">
        <f>IF(W40=0,"- - -",W32/W40*100)</f>
        <v>4.2436687200547576</v>
      </c>
      <c r="Y32" s="26">
        <f t="shared" si="1"/>
        <v>5865</v>
      </c>
      <c r="Z32" s="29">
        <f>IF(Y40=0,"- - -",Y32/Y40*100)</f>
        <v>4.5570387406567114</v>
      </c>
      <c r="AC32" s="69"/>
    </row>
    <row r="33" spans="1:33" x14ac:dyDescent="0.3">
      <c r="A33" s="60" t="s">
        <v>34</v>
      </c>
      <c r="B33" s="62" t="s">
        <v>41</v>
      </c>
      <c r="C33" s="9">
        <v>2025</v>
      </c>
      <c r="D33" s="3">
        <f>IF(C40=0,"- - -",C33/C40*100)</f>
        <v>16.772964466164169</v>
      </c>
      <c r="E33" s="2">
        <v>2904</v>
      </c>
      <c r="F33" s="3">
        <f>IF(E40=0,"- - -",E33/E40*100)</f>
        <v>17.625637290604516</v>
      </c>
      <c r="G33" s="2">
        <v>3853</v>
      </c>
      <c r="H33" s="3">
        <f>IF(G40=0,"- - -",G33/G40*100)</f>
        <v>16.873220932778629</v>
      </c>
      <c r="I33" s="2">
        <v>1521</v>
      </c>
      <c r="J33" s="3">
        <f>IF(I40=0,"- - -",I33/I40*100)</f>
        <v>17.814476458186927</v>
      </c>
      <c r="K33" s="2">
        <v>1118</v>
      </c>
      <c r="L33" s="3">
        <f>IF(K40=0,"- - -",K33/K40*100)</f>
        <v>17.141980987427168</v>
      </c>
      <c r="M33" s="2">
        <v>4439</v>
      </c>
      <c r="N33" s="3">
        <f>IF(M40=0,"- - -",M33/M40*100)</f>
        <v>17.291212215643505</v>
      </c>
      <c r="O33" s="2">
        <v>3219</v>
      </c>
      <c r="P33" s="3">
        <f>IF(O40=0,"- - -",O33/O40*100)</f>
        <v>22.441438929168992</v>
      </c>
      <c r="Q33" s="2">
        <v>324</v>
      </c>
      <c r="R33" s="3">
        <f>IF(Q40=0,"- - -",Q33/Q40*100)</f>
        <v>18.346545866364668</v>
      </c>
      <c r="S33" s="2">
        <v>2620</v>
      </c>
      <c r="T33" s="3">
        <f>IF(S40=0,"- - -",S33/S40*100)</f>
        <v>20.936551062809652</v>
      </c>
      <c r="U33" s="2">
        <v>1069</v>
      </c>
      <c r="V33" s="3">
        <f>IF(U40=0,"- - -",U33/U40*100)</f>
        <v>21.210317460317459</v>
      </c>
      <c r="W33" s="2">
        <v>579</v>
      </c>
      <c r="X33" s="3">
        <f>IF(W40=0,"- - -",W33/W40*100)</f>
        <v>19.815195071868583</v>
      </c>
      <c r="Y33" s="26">
        <f t="shared" si="1"/>
        <v>23671</v>
      </c>
      <c r="Z33" s="29">
        <f>IF(Y40=0,"- - -",Y33/Y40*100)</f>
        <v>18.392099578872124</v>
      </c>
      <c r="AC33" s="69"/>
    </row>
    <row r="34" spans="1:33" x14ac:dyDescent="0.3">
      <c r="A34" s="60" t="s">
        <v>36</v>
      </c>
      <c r="B34" s="62" t="s">
        <v>41</v>
      </c>
      <c r="C34" s="9">
        <v>4670</v>
      </c>
      <c r="D34" s="3">
        <f>IF(C40=0,"- - -",C34/C40*100)</f>
        <v>38.681355089869953</v>
      </c>
      <c r="E34" s="2">
        <v>6348</v>
      </c>
      <c r="F34" s="3">
        <f>IF(E40=0,"- - -",E34/E40*100)</f>
        <v>38.528769118718138</v>
      </c>
      <c r="G34" s="2">
        <v>8720</v>
      </c>
      <c r="H34" s="3">
        <f>IF(G40=0,"- - -",G34/G40*100)</f>
        <v>38.186993650098536</v>
      </c>
      <c r="I34" s="2">
        <v>3238</v>
      </c>
      <c r="J34" s="3">
        <f>IF(I40=0,"- - -",I34/I40*100)</f>
        <v>37.924572499414381</v>
      </c>
      <c r="K34" s="2">
        <v>2449</v>
      </c>
      <c r="L34" s="3">
        <f>IF(K40=0,"- - -",K34/K40*100)</f>
        <v>37.549831340079734</v>
      </c>
      <c r="M34" s="2">
        <v>10298</v>
      </c>
      <c r="N34" s="3">
        <f>IF(M40=0,"- - -",M34/M40*100)</f>
        <v>40.113742598940476</v>
      </c>
      <c r="O34" s="2">
        <v>5644</v>
      </c>
      <c r="P34" s="3">
        <f>IF(O40=0,"- - -",O34/O40*100)</f>
        <v>39.347462353597322</v>
      </c>
      <c r="Q34" s="2">
        <v>734</v>
      </c>
      <c r="R34" s="3">
        <f>IF(Q40=0,"- - -",Q34/Q40*100)</f>
        <v>41.562853907134766</v>
      </c>
      <c r="S34" s="2">
        <v>5080</v>
      </c>
      <c r="T34" s="3">
        <f>IF(S40=0,"- - -",S34/S40*100)</f>
        <v>40.594534121783603</v>
      </c>
      <c r="U34" s="2">
        <v>1996</v>
      </c>
      <c r="V34" s="3">
        <f>IF(U40=0,"- - -",U34/U40*100)</f>
        <v>39.603174603174601</v>
      </c>
      <c r="W34" s="2">
        <v>1176</v>
      </c>
      <c r="X34" s="3">
        <f>IF(W40=0,"- - -",W34/W40*100)</f>
        <v>40.246406570841891</v>
      </c>
      <c r="Y34" s="26">
        <f t="shared" si="1"/>
        <v>50353</v>
      </c>
      <c r="Z34" s="29">
        <f>IF(Y40=0,"- - -",Y34/Y40*100)</f>
        <v>39.123712141225461</v>
      </c>
      <c r="AC34" s="69"/>
    </row>
    <row r="35" spans="1:33" x14ac:dyDescent="0.3">
      <c r="A35" s="60" t="s">
        <v>37</v>
      </c>
      <c r="B35" s="62" t="s">
        <v>41</v>
      </c>
      <c r="C35" s="9">
        <v>3463</v>
      </c>
      <c r="D35" s="3">
        <f>IF(C40=0,"- - -",C35/C40*100)</f>
        <v>28.683839973494575</v>
      </c>
      <c r="E35" s="2">
        <v>4721</v>
      </c>
      <c r="F35" s="3">
        <f>IF(E40=0,"- - -",E35/E40*100)</f>
        <v>28.653799465889779</v>
      </c>
      <c r="G35" s="2">
        <v>6701</v>
      </c>
      <c r="H35" s="3">
        <f>IF(G40=0,"- - -",G35/G40*100)</f>
        <v>29.345303262535584</v>
      </c>
      <c r="I35" s="2">
        <v>2433</v>
      </c>
      <c r="J35" s="3">
        <f>IF(I40=0,"- - -",I35/I40*100)</f>
        <v>28.496134926212228</v>
      </c>
      <c r="K35" s="2">
        <v>1864</v>
      </c>
      <c r="L35" s="3">
        <f>IF(K40=0,"- - -",K35/K40*100)</f>
        <v>28.580190125728304</v>
      </c>
      <c r="M35" s="2">
        <v>7053</v>
      </c>
      <c r="N35" s="3">
        <f>IF(M40=0,"- - -",M35/M40*100)</f>
        <v>27.473511997507011</v>
      </c>
      <c r="O35" s="2">
        <v>3460</v>
      </c>
      <c r="P35" s="3">
        <f>IF(O40=0,"- - -",O35/O40*100)</f>
        <v>24.121583937534858</v>
      </c>
      <c r="Q35" s="2">
        <v>486</v>
      </c>
      <c r="R35" s="3">
        <f>IF(Q40=0,"- - -",Q35/Q40*100)</f>
        <v>27.519818799546997</v>
      </c>
      <c r="S35" s="2">
        <v>3011</v>
      </c>
      <c r="T35" s="3">
        <f>IF(S40=0,"- - -",S35/S40*100)</f>
        <v>24.061051622183154</v>
      </c>
      <c r="U35" s="2">
        <v>1282</v>
      </c>
      <c r="V35" s="3">
        <f>IF(U40=0,"- - -",U35/U40*100)</f>
        <v>25.436507936507937</v>
      </c>
      <c r="W35" s="2">
        <v>801</v>
      </c>
      <c r="X35" s="3">
        <f>IF(W40=0,"- - -",W35/W40*100)</f>
        <v>27.412731006160161</v>
      </c>
      <c r="Y35" s="26">
        <f t="shared" si="1"/>
        <v>35275</v>
      </c>
      <c r="Z35" s="29">
        <f>IF(Y40=0,"- - -",Y35/Y40*100)</f>
        <v>27.408276483659925</v>
      </c>
      <c r="AC35" s="69"/>
    </row>
    <row r="36" spans="1:33" x14ac:dyDescent="0.3">
      <c r="A36" s="60" t="s">
        <v>38</v>
      </c>
      <c r="B36" s="62" t="s">
        <v>41</v>
      </c>
      <c r="C36" s="9">
        <v>975</v>
      </c>
      <c r="D36" s="3">
        <f>IF(C40=0,"- - -",C36/C40*100)</f>
        <v>8.0758717800049702</v>
      </c>
      <c r="E36" s="2">
        <v>1274</v>
      </c>
      <c r="F36" s="3">
        <f>IF(E40=0,"- - -",E36/E40*100)</f>
        <v>7.732459334789997</v>
      </c>
      <c r="G36" s="2">
        <v>1850</v>
      </c>
      <c r="H36" s="3">
        <f>IF(G40=0,"- - -",G36/G40*100)</f>
        <v>8.1015984234727387</v>
      </c>
      <c r="I36" s="2">
        <v>687</v>
      </c>
      <c r="J36" s="3">
        <f>IF(I40=0,"- - -",I36/I40*100)</f>
        <v>8.0463808854532672</v>
      </c>
      <c r="K36" s="2">
        <v>473</v>
      </c>
      <c r="L36" s="3">
        <f>IF(K40=0,"- - -",K36/K40*100)</f>
        <v>7.2523765716038024</v>
      </c>
      <c r="M36" s="2">
        <v>1812</v>
      </c>
      <c r="N36" s="3">
        <f>IF(M40=0,"- - -",M36/M40*100)</f>
        <v>7.0582736054845743</v>
      </c>
      <c r="O36" s="2">
        <v>742</v>
      </c>
      <c r="P36" s="3">
        <f>IF(O40=0,"- - -",O36/O40*100)</f>
        <v>5.1728945900725041</v>
      </c>
      <c r="Q36" s="2">
        <v>117</v>
      </c>
      <c r="R36" s="3">
        <f>IF(Q40=0,"- - -",Q36/Q40*100)</f>
        <v>6.6251415628539077</v>
      </c>
      <c r="S36" s="2">
        <v>646</v>
      </c>
      <c r="T36" s="3">
        <f>IF(S40=0,"- - -",S36/S40*100)</f>
        <v>5.1622183154866548</v>
      </c>
      <c r="U36" s="2">
        <v>278</v>
      </c>
      <c r="V36" s="3">
        <f>IF(U40=0,"- - -",U36/U40*100)</f>
        <v>5.5158730158730158</v>
      </c>
      <c r="W36" s="2">
        <v>183</v>
      </c>
      <c r="X36" s="3">
        <f>IF(W40=0,"- - -",W36/W40*100)</f>
        <v>6.2628336755646812</v>
      </c>
      <c r="Y36" s="26">
        <f t="shared" si="1"/>
        <v>9037</v>
      </c>
      <c r="Z36" s="29">
        <f>IF(Y40=0,"- - -",Y36/Y40*100)</f>
        <v>7.0216469052539976</v>
      </c>
      <c r="AC36" s="69"/>
    </row>
    <row r="37" spans="1:33" x14ac:dyDescent="0.3">
      <c r="A37" s="60" t="s">
        <v>39</v>
      </c>
      <c r="B37" s="62" t="s">
        <v>41</v>
      </c>
      <c r="C37" s="9">
        <v>106</v>
      </c>
      <c r="D37" s="3">
        <f>IF(C40=0,"- - -",C37/C40*100)</f>
        <v>0.87799221403130956</v>
      </c>
      <c r="E37" s="2">
        <v>146</v>
      </c>
      <c r="F37" s="3">
        <f>IF(E40=0,"- - -",E37/E40*100)</f>
        <v>0.88613741199320228</v>
      </c>
      <c r="G37" s="2">
        <v>255</v>
      </c>
      <c r="H37" s="3">
        <f>IF(G40=0,"- - -",G37/G40*100)</f>
        <v>1.1167068097219182</v>
      </c>
      <c r="I37" s="2">
        <v>94</v>
      </c>
      <c r="J37" s="3">
        <f>IF(I40=0,"- - -",I37/I40*100)</f>
        <v>1.1009604122745373</v>
      </c>
      <c r="K37" s="2">
        <v>49</v>
      </c>
      <c r="L37" s="3">
        <f>IF(K40=0,"- - -",K37/K40*100)</f>
        <v>0.75130328120208523</v>
      </c>
      <c r="M37" s="2">
        <v>205</v>
      </c>
      <c r="N37" s="3">
        <f>IF(M40=0,"- - -",M37/M40*100)</f>
        <v>0.798535369273917</v>
      </c>
      <c r="O37" s="2">
        <v>59</v>
      </c>
      <c r="P37" s="3">
        <f>IF(O40=0,"- - -",O37/O40*100)</f>
        <v>0.41132180702732846</v>
      </c>
      <c r="Q37" s="2">
        <v>7</v>
      </c>
      <c r="R37" s="3">
        <f>IF(Q40=0,"- - -",Q37/Q40*100)</f>
        <v>0.39637599093997733</v>
      </c>
      <c r="S37" s="2">
        <v>61</v>
      </c>
      <c r="T37" s="3">
        <f>IF(S40=0,"- - -",S37/S40*100)</f>
        <v>0.48745405146236215</v>
      </c>
      <c r="U37" s="2">
        <v>24</v>
      </c>
      <c r="V37" s="3">
        <f>IF(U40=0,"- - -",U37/U40*100)</f>
        <v>0.47619047619047622</v>
      </c>
      <c r="W37" s="2">
        <v>25</v>
      </c>
      <c r="X37" s="3">
        <f>IF(W40=0,"- - -",W37/W40*100)</f>
        <v>0.85557837097878164</v>
      </c>
      <c r="Y37" s="26">
        <f t="shared" si="1"/>
        <v>1031</v>
      </c>
      <c r="Z37" s="29">
        <f>IF(Y40=0,"- - -",Y37/Y40*100)</f>
        <v>0.80107535236437666</v>
      </c>
      <c r="AC37" s="69"/>
    </row>
    <row r="38" spans="1:33" x14ac:dyDescent="0.3">
      <c r="A38" s="61" t="s">
        <v>40</v>
      </c>
      <c r="B38" s="62" t="s">
        <v>41</v>
      </c>
      <c r="C38" s="10">
        <v>10</v>
      </c>
      <c r="D38" s="7">
        <f>IF(C40=0,"- - -",C38/C40*100)</f>
        <v>8.2829454153897128E-2</v>
      </c>
      <c r="E38" s="6">
        <v>17</v>
      </c>
      <c r="F38" s="7">
        <f>IF(E40=0,"- - -",E38/E40*100)</f>
        <v>0.10318038358824957</v>
      </c>
      <c r="G38" s="6">
        <v>25</v>
      </c>
      <c r="H38" s="7">
        <f>IF(G40=0,"- - -",G38/G40*100)</f>
        <v>0.10948105977665863</v>
      </c>
      <c r="I38" s="6">
        <v>9</v>
      </c>
      <c r="J38" s="7">
        <f>IF(I40=0,"- - -",I38/I40*100)</f>
        <v>0.10541110330288123</v>
      </c>
      <c r="K38" s="6">
        <v>7</v>
      </c>
      <c r="L38" s="7">
        <f>IF(K40=0,"- - -",K38/K40*100)</f>
        <v>0.10732904017172647</v>
      </c>
      <c r="M38" s="6">
        <v>10</v>
      </c>
      <c r="N38" s="7">
        <f>IF(M40=0,"- - -",M38/M40*100)</f>
        <v>3.8952944842630101E-2</v>
      </c>
      <c r="O38" s="6">
        <v>1</v>
      </c>
      <c r="P38" s="7">
        <f>IF(O40=0,"- - -",O38/O40*100)</f>
        <v>6.9715560513106531E-3</v>
      </c>
      <c r="Q38" s="6">
        <v>1</v>
      </c>
      <c r="R38" s="7">
        <f>IF(Q40=0,"- - -",Q38/Q40*100)</f>
        <v>5.6625141562853913E-2</v>
      </c>
      <c r="S38" s="6">
        <v>2</v>
      </c>
      <c r="T38" s="7">
        <f>IF(S40=0,"- - -",S38/S40*100)</f>
        <v>1.5982100047946299E-2</v>
      </c>
      <c r="U38" s="6">
        <v>5</v>
      </c>
      <c r="V38" s="7">
        <f>IF(U40=0,"- - -",U38/U40*100)</f>
        <v>9.9206349206349201E-2</v>
      </c>
      <c r="W38" s="6">
        <v>1</v>
      </c>
      <c r="X38" s="7">
        <f>IF(W40=0,"- - -",W38/W40*100)</f>
        <v>3.4223134839151265E-2</v>
      </c>
      <c r="Y38" s="26">
        <f t="shared" si="1"/>
        <v>88</v>
      </c>
      <c r="Z38" s="29">
        <f>IF(Y40=0,"- - -",Y38/Y40*100)</f>
        <v>6.8375005827415264E-2</v>
      </c>
      <c r="AC38" s="69"/>
    </row>
    <row r="39" spans="1:33" ht="15" thickBot="1" x14ac:dyDescent="0.35">
      <c r="A39" s="61" t="s">
        <v>127</v>
      </c>
      <c r="B39" s="62"/>
      <c r="C39" s="10">
        <v>0</v>
      </c>
      <c r="D39" s="7">
        <f>IF(C40=0,"- - -",C39/C40*100)</f>
        <v>0</v>
      </c>
      <c r="E39" s="6">
        <v>0</v>
      </c>
      <c r="F39" s="7">
        <f>IF(E40=0,"- - -",E39/E40*100)</f>
        <v>0</v>
      </c>
      <c r="G39" s="6">
        <v>0</v>
      </c>
      <c r="H39" s="7">
        <f>IF(G40=0,"- - -",G39/G40*100)</f>
        <v>0</v>
      </c>
      <c r="I39" s="6">
        <v>0</v>
      </c>
      <c r="J39" s="7">
        <f>IF(I40=0,"- - -",I39/I40*100)</f>
        <v>0</v>
      </c>
      <c r="K39" s="6">
        <v>0</v>
      </c>
      <c r="L39" s="7">
        <f>IF(K40=0,"- - -",K39/K40*100)</f>
        <v>0</v>
      </c>
      <c r="M39" s="6">
        <v>0</v>
      </c>
      <c r="N39" s="7">
        <f>IF(M40=0,"- - -",M39/M40*100)</f>
        <v>0</v>
      </c>
      <c r="O39" s="6">
        <v>8</v>
      </c>
      <c r="P39" s="7">
        <f>IF(O40=0,"- - -",O39/O40*100)</f>
        <v>5.5772448410485224E-2</v>
      </c>
      <c r="Q39" s="6">
        <v>0</v>
      </c>
      <c r="R39" s="7">
        <f>IF(Q40=0,"- - -",Q39/Q40*100)</f>
        <v>0</v>
      </c>
      <c r="S39" s="6">
        <v>0</v>
      </c>
      <c r="T39" s="7">
        <f>IF(S40=0,"- - -",S39/S40*100)</f>
        <v>0</v>
      </c>
      <c r="U39" s="6">
        <v>0</v>
      </c>
      <c r="V39" s="7">
        <f>IF(U40=0,"- - -",U39/U40*100)</f>
        <v>0</v>
      </c>
      <c r="W39" s="6">
        <v>0</v>
      </c>
      <c r="X39" s="7">
        <f>IF(W40=0,"- - -",W39/W40*100)</f>
        <v>0</v>
      </c>
      <c r="Y39" s="26">
        <f t="shared" si="1"/>
        <v>8</v>
      </c>
      <c r="Z39" s="29">
        <f>IF(Y40=0,"- - -",Y39/Y40*100)</f>
        <v>6.2159096206741158E-3</v>
      </c>
      <c r="AC39" s="69"/>
    </row>
    <row r="40" spans="1:33" x14ac:dyDescent="0.3">
      <c r="A40" s="161" t="s">
        <v>153</v>
      </c>
      <c r="B40" s="162"/>
      <c r="C40" s="14">
        <f>SUM(C28:C39)</f>
        <v>12073</v>
      </c>
      <c r="D40" s="15">
        <f>IF(C40=0,"- - -",C40/C40*100)</f>
        <v>100</v>
      </c>
      <c r="E40" s="16">
        <f>SUM(E28:E39)</f>
        <v>16476</v>
      </c>
      <c r="F40" s="15">
        <f>IF(E40=0,"- - -",E40/E40*100)</f>
        <v>100</v>
      </c>
      <c r="G40" s="16">
        <f>SUM(G28:G39)</f>
        <v>22835</v>
      </c>
      <c r="H40" s="15">
        <f>IF(G40=0,"- - -",G40/G40*100)</f>
        <v>100</v>
      </c>
      <c r="I40" s="16">
        <f>SUM(I28:I39)</f>
        <v>8538</v>
      </c>
      <c r="J40" s="15">
        <f>IF(I40=0,"- - -",I40/I40*100)</f>
        <v>100</v>
      </c>
      <c r="K40" s="16">
        <f>SUM(K28:K39)</f>
        <v>6522</v>
      </c>
      <c r="L40" s="15">
        <f>IF(K40=0,"- - -",K40/K40*100)</f>
        <v>100</v>
      </c>
      <c r="M40" s="16">
        <f>SUM(M28:M39)</f>
        <v>25672</v>
      </c>
      <c r="N40" s="15">
        <f>IF(M40=0,"- - -",M40/M40*100)</f>
        <v>100</v>
      </c>
      <c r="O40" s="16">
        <f>SUM(O28:O39)</f>
        <v>14344</v>
      </c>
      <c r="P40" s="15">
        <f>IF(O40=0,"- - -",O40/O40*100)</f>
        <v>100</v>
      </c>
      <c r="Q40" s="16">
        <f>SUM(Q28:Q39)</f>
        <v>1766</v>
      </c>
      <c r="R40" s="15">
        <f>IF(Q40=0,"- - -",Q40/Q40*100)</f>
        <v>100</v>
      </c>
      <c r="S40" s="16">
        <f>SUM(S28:S39)</f>
        <v>12514</v>
      </c>
      <c r="T40" s="15">
        <f>IF(S40=0,"- - -",S40/S40*100)</f>
        <v>100</v>
      </c>
      <c r="U40" s="16">
        <f>SUM(U28:U39)</f>
        <v>5040</v>
      </c>
      <c r="V40" s="15">
        <f>IF(U40=0,"- - -",U40/U40*100)</f>
        <v>100</v>
      </c>
      <c r="W40" s="16">
        <f>SUM(W28:W39)</f>
        <v>2922</v>
      </c>
      <c r="X40" s="15">
        <f>IF(W40=0,"- - -",W40/W40*100)</f>
        <v>100</v>
      </c>
      <c r="Y40" s="22">
        <f>SUM(Y28:Y39)</f>
        <v>128702</v>
      </c>
      <c r="Z40" s="23">
        <f>IF(Y40=0,"- - -",Y40/Y40*100)</f>
        <v>100</v>
      </c>
      <c r="AC40" s="69"/>
    </row>
    <row r="41" spans="1:33" ht="15" thickBot="1" x14ac:dyDescent="0.35">
      <c r="A41" s="163" t="s">
        <v>380</v>
      </c>
      <c r="B41" s="164"/>
      <c r="C41" s="18">
        <f>IF($Y40=0,"- - -",C40/$Y40*100)</f>
        <v>9.3805846062998235</v>
      </c>
      <c r="D41" s="19"/>
      <c r="E41" s="20">
        <f>IF($Y40=0,"- - -",E40/$Y40*100)</f>
        <v>12.801665863778341</v>
      </c>
      <c r="F41" s="19"/>
      <c r="G41" s="20">
        <f>IF($Y40=0,"- - -",G40/$Y40*100)</f>
        <v>17.74253702351168</v>
      </c>
      <c r="H41" s="19"/>
      <c r="I41" s="20">
        <f>IF($Y40=0,"- - -",I40/$Y40*100)</f>
        <v>6.6339295426644487</v>
      </c>
      <c r="J41" s="19"/>
      <c r="K41" s="20">
        <f>IF($Y40=0,"- - -",K40/$Y40*100)</f>
        <v>5.0675203182545721</v>
      </c>
      <c r="L41" s="19"/>
      <c r="M41" s="20">
        <f>IF($Y40=0,"- - -",M40/$Y40*100)</f>
        <v>19.946853972743238</v>
      </c>
      <c r="N41" s="19"/>
      <c r="O41" s="20">
        <f>IF($Y40=0,"- - -",O40/$Y40*100)</f>
        <v>11.145125949868689</v>
      </c>
      <c r="P41" s="19"/>
      <c r="Q41" s="20">
        <f>IF($Y40=0,"- - -",Q40/$Y40*100)</f>
        <v>1.3721620487638109</v>
      </c>
      <c r="R41" s="19"/>
      <c r="S41" s="20">
        <f>IF($Y40=0,"- - -",S40/$Y40*100)</f>
        <v>9.723236624139485</v>
      </c>
      <c r="T41" s="19"/>
      <c r="U41" s="20">
        <f>IF($Y40=0,"- - -",U40/$Y40*100)</f>
        <v>3.9160230610246929</v>
      </c>
      <c r="V41" s="19"/>
      <c r="W41" s="20">
        <f>IF($Y40=0,"- - -",W40/$Y40*100)</f>
        <v>2.2703609889512206</v>
      </c>
      <c r="X41" s="19"/>
      <c r="Y41" s="24">
        <f>IF($Y40=0,"- - -",Y40/$Y40*100)</f>
        <v>100</v>
      </c>
      <c r="Z41" s="25"/>
    </row>
    <row r="44" spans="1:33" x14ac:dyDescent="0.3">
      <c r="A44" s="49" t="s">
        <v>438</v>
      </c>
      <c r="J44" s="48"/>
      <c r="L44" s="48"/>
    </row>
    <row r="45" spans="1:33" ht="15" thickBot="1" x14ac:dyDescent="0.35"/>
    <row r="46" spans="1:33" ht="14.4" customHeight="1" x14ac:dyDescent="0.3">
      <c r="A46" s="157" t="s">
        <v>436</v>
      </c>
      <c r="B46" s="158"/>
      <c r="C46" s="32" t="s">
        <v>562</v>
      </c>
      <c r="D46" s="33"/>
      <c r="E46" s="33" t="s">
        <v>411</v>
      </c>
      <c r="F46" s="33"/>
      <c r="G46" s="33" t="s">
        <v>412</v>
      </c>
      <c r="H46" s="33"/>
      <c r="I46" s="33" t="s">
        <v>413</v>
      </c>
      <c r="J46" s="33"/>
      <c r="K46" s="33" t="s">
        <v>414</v>
      </c>
      <c r="L46" s="33"/>
      <c r="M46" s="33" t="s">
        <v>415</v>
      </c>
      <c r="N46" s="33"/>
      <c r="O46" s="33" t="s">
        <v>416</v>
      </c>
      <c r="P46" s="33"/>
      <c r="Q46" s="33" t="s">
        <v>417</v>
      </c>
      <c r="R46" s="33"/>
      <c r="S46" s="33" t="s">
        <v>418</v>
      </c>
      <c r="T46" s="33"/>
      <c r="U46" s="33" t="s">
        <v>419</v>
      </c>
      <c r="V46" s="33"/>
      <c r="W46" s="33" t="s">
        <v>420</v>
      </c>
      <c r="X46" s="33"/>
      <c r="Y46" s="33" t="s">
        <v>421</v>
      </c>
      <c r="Z46" s="33"/>
      <c r="AA46" s="33" t="s">
        <v>422</v>
      </c>
      <c r="AB46" s="34"/>
      <c r="AC46" s="35" t="s">
        <v>153</v>
      </c>
      <c r="AD46" s="36"/>
    </row>
    <row r="47" spans="1:33" ht="15" thickBot="1" x14ac:dyDescent="0.35">
      <c r="A47" s="159"/>
      <c r="B47" s="160"/>
      <c r="C47" s="37" t="s">
        <v>154</v>
      </c>
      <c r="D47" s="38" t="s">
        <v>0</v>
      </c>
      <c r="E47" s="39" t="s">
        <v>154</v>
      </c>
      <c r="F47" s="38" t="s">
        <v>0</v>
      </c>
      <c r="G47" s="39" t="s">
        <v>154</v>
      </c>
      <c r="H47" s="38" t="s">
        <v>0</v>
      </c>
      <c r="I47" s="37" t="s">
        <v>154</v>
      </c>
      <c r="J47" s="38" t="s">
        <v>0</v>
      </c>
      <c r="K47" s="37" t="s">
        <v>154</v>
      </c>
      <c r="L47" s="38" t="s">
        <v>0</v>
      </c>
      <c r="M47" s="37" t="s">
        <v>154</v>
      </c>
      <c r="N47" s="38" t="s">
        <v>0</v>
      </c>
      <c r="O47" s="37" t="s">
        <v>154</v>
      </c>
      <c r="P47" s="38" t="s">
        <v>0</v>
      </c>
      <c r="Q47" s="37" t="s">
        <v>154</v>
      </c>
      <c r="R47" s="38" t="s">
        <v>0</v>
      </c>
      <c r="S47" s="37" t="s">
        <v>154</v>
      </c>
      <c r="T47" s="38" t="s">
        <v>0</v>
      </c>
      <c r="U47" s="37" t="s">
        <v>154</v>
      </c>
      <c r="V47" s="38" t="s">
        <v>0</v>
      </c>
      <c r="W47" s="37" t="s">
        <v>154</v>
      </c>
      <c r="X47" s="38" t="s">
        <v>0</v>
      </c>
      <c r="Y47" s="37" t="s">
        <v>154</v>
      </c>
      <c r="Z47" s="38" t="s">
        <v>0</v>
      </c>
      <c r="AA47" s="37" t="s">
        <v>154</v>
      </c>
      <c r="AB47" s="38" t="s">
        <v>0</v>
      </c>
      <c r="AC47" s="41" t="s">
        <v>154</v>
      </c>
      <c r="AD47" s="42" t="s">
        <v>0</v>
      </c>
    </row>
    <row r="48" spans="1:33" x14ac:dyDescent="0.3">
      <c r="A48" s="59" t="s">
        <v>42</v>
      </c>
      <c r="B48" s="62" t="s">
        <v>41</v>
      </c>
      <c r="C48" s="8">
        <v>4</v>
      </c>
      <c r="D48" s="5">
        <f>IF(C60=0,"- - -",C48/C60*100)</f>
        <v>9.0764692534604036E-2</v>
      </c>
      <c r="E48" s="4">
        <v>109</v>
      </c>
      <c r="F48" s="5">
        <f>IF(E60=0,"- - -",E48/E60*100)</f>
        <v>0.10235991247757943</v>
      </c>
      <c r="G48" s="4">
        <v>0</v>
      </c>
      <c r="H48" s="5">
        <f>IF(G60=0,"- - -",G48/G60*100)</f>
        <v>0</v>
      </c>
      <c r="I48" s="4">
        <v>0</v>
      </c>
      <c r="J48" s="5">
        <f>IF(I60=0,"- - -",I48/I60*100)</f>
        <v>0</v>
      </c>
      <c r="K48" s="4">
        <v>0</v>
      </c>
      <c r="L48" s="5">
        <f>IF(K60=0,"- - -",K48/K60*100)</f>
        <v>0</v>
      </c>
      <c r="M48" s="4">
        <v>0</v>
      </c>
      <c r="N48" s="5">
        <f>IF(M60=0,"- - -",M48/M60*100)</f>
        <v>0</v>
      </c>
      <c r="O48" s="4">
        <v>0</v>
      </c>
      <c r="P48" s="5">
        <f>IF(O60=0,"- - -",O48/O60*100)</f>
        <v>0</v>
      </c>
      <c r="Q48" s="4">
        <v>5</v>
      </c>
      <c r="R48" s="5">
        <f>IF(Q60=0,"- - -",Q48/Q60*100)</f>
        <v>0.12983640612827838</v>
      </c>
      <c r="S48" s="4">
        <v>0</v>
      </c>
      <c r="T48" s="5">
        <f>IF(S60=0,"- - -",S48/S60*100)</f>
        <v>0</v>
      </c>
      <c r="U48" s="4">
        <v>9</v>
      </c>
      <c r="V48" s="5">
        <f>IF(U60=0,"- - -",U48/U60*100)</f>
        <v>0.1461038961038961</v>
      </c>
      <c r="W48" s="4">
        <v>1</v>
      </c>
      <c r="X48" s="5">
        <f>IF(W60=0,"- - -",W48/W60*100)</f>
        <v>0.12903225806451613</v>
      </c>
      <c r="Y48" s="4">
        <v>5</v>
      </c>
      <c r="Z48" s="5">
        <f>IF(Y60=0,"- - -",Y48/Y60*100)</f>
        <v>0.25025025025025027</v>
      </c>
      <c r="AA48" s="4">
        <v>0</v>
      </c>
      <c r="AB48" s="5">
        <f>IF(AA60=0,"- - -",AA48/AA60*100)</f>
        <v>0</v>
      </c>
      <c r="AC48" s="26">
        <f>C48+E48+G48+I48+K48+M48+O48+Q48+S48+U48+W48+Y48+AA48</f>
        <v>133</v>
      </c>
      <c r="AD48" s="27">
        <f>IF(AC60=0,"- - -",AC48/AC60*100)</f>
        <v>0.10333949744370716</v>
      </c>
      <c r="AG48" s="69"/>
    </row>
    <row r="49" spans="1:33" x14ac:dyDescent="0.3">
      <c r="A49" s="60" t="s">
        <v>31</v>
      </c>
      <c r="B49" s="62" t="s">
        <v>41</v>
      </c>
      <c r="C49" s="9">
        <v>25</v>
      </c>
      <c r="D49" s="3">
        <f>IF(C60=0,"- - -",C49/C60*100)</f>
        <v>0.56727932834127526</v>
      </c>
      <c r="E49" s="2">
        <v>486</v>
      </c>
      <c r="F49" s="3">
        <f>IF(E60=0,"- - -",E49/E60*100)</f>
        <v>0.45639373820278534</v>
      </c>
      <c r="G49" s="2">
        <v>1</v>
      </c>
      <c r="H49" s="3">
        <f>IF(G60=0,"- - -",G49/G60*100)</f>
        <v>0.48543689320388345</v>
      </c>
      <c r="I49" s="2">
        <v>4</v>
      </c>
      <c r="J49" s="3">
        <f>IF(I60=0,"- - -",I49/I60*100)</f>
        <v>0.27285129604365621</v>
      </c>
      <c r="K49" s="2">
        <v>0</v>
      </c>
      <c r="L49" s="3">
        <f>IF(K60=0,"- - -",K49/K60*100)</f>
        <v>0</v>
      </c>
      <c r="M49" s="2">
        <v>1</v>
      </c>
      <c r="N49" s="3">
        <f>IF(M60=0,"- - -",M49/M60*100)</f>
        <v>4.1666666666666661</v>
      </c>
      <c r="O49" s="2">
        <v>13</v>
      </c>
      <c r="P49" s="3">
        <f>IF(O60=0,"- - -",O49/O60*100)</f>
        <v>0.98559514783927216</v>
      </c>
      <c r="Q49" s="2">
        <v>28</v>
      </c>
      <c r="R49" s="3">
        <f>IF(Q60=0,"- - -",Q49/Q60*100)</f>
        <v>0.72708387431835886</v>
      </c>
      <c r="S49" s="2">
        <v>9</v>
      </c>
      <c r="T49" s="3">
        <f>IF(S60=0,"- - -",S49/S60*100)</f>
        <v>0.48727666486193827</v>
      </c>
      <c r="U49" s="2">
        <v>32</v>
      </c>
      <c r="V49" s="3">
        <f>IF(U60=0,"- - -",U49/U60*100)</f>
        <v>0.51948051948051943</v>
      </c>
      <c r="W49" s="2">
        <v>0</v>
      </c>
      <c r="X49" s="3">
        <f>IF(W60=0,"- - -",W49/W60*100)</f>
        <v>0</v>
      </c>
      <c r="Y49" s="2">
        <v>14</v>
      </c>
      <c r="Z49" s="3">
        <f>IF(Y60=0,"- - -",Y49/Y60*100)</f>
        <v>0.70070070070070067</v>
      </c>
      <c r="AA49" s="2">
        <v>0</v>
      </c>
      <c r="AB49" s="3">
        <f>IF(AA60=0,"- - -",AA49/AA60*100)</f>
        <v>0</v>
      </c>
      <c r="AC49" s="26">
        <f t="shared" ref="AC49:AC59" si="2">C49+E49+G49+I49+K49+M49+O49+Q49+S49+U49+W49+Y49+AA49</f>
        <v>613</v>
      </c>
      <c r="AD49" s="29">
        <f>IF(AC60=0,"- - -",AC49/AC60*100)</f>
        <v>0.47629407468415413</v>
      </c>
      <c r="AG49" s="69"/>
    </row>
    <row r="50" spans="1:33" x14ac:dyDescent="0.3">
      <c r="A50" s="60" t="s">
        <v>32</v>
      </c>
      <c r="B50" s="62" t="s">
        <v>41</v>
      </c>
      <c r="C50" s="9">
        <v>38</v>
      </c>
      <c r="D50" s="3">
        <f>IF(C60=0,"- - -",C50/C60*100)</f>
        <v>0.86226457907873832</v>
      </c>
      <c r="E50" s="2">
        <v>710</v>
      </c>
      <c r="F50" s="3">
        <f>IF(E60=0,"- - -",E50/E60*100)</f>
        <v>0.66674805375304025</v>
      </c>
      <c r="G50" s="2">
        <v>1</v>
      </c>
      <c r="H50" s="3">
        <f>IF(G60=0,"- - -",G50/G60*100)</f>
        <v>0.48543689320388345</v>
      </c>
      <c r="I50" s="2">
        <v>12</v>
      </c>
      <c r="J50" s="3">
        <f>IF(I60=0,"- - -",I50/I60*100)</f>
        <v>0.81855388813096863</v>
      </c>
      <c r="K50" s="2">
        <v>0</v>
      </c>
      <c r="L50" s="3">
        <f>IF(K60=0,"- - -",K50/K60*100)</f>
        <v>0</v>
      </c>
      <c r="M50" s="2">
        <v>1</v>
      </c>
      <c r="N50" s="3">
        <f>IF(M60=0,"- - -",M50/M60*100)</f>
        <v>4.1666666666666661</v>
      </c>
      <c r="O50" s="2">
        <v>9</v>
      </c>
      <c r="P50" s="3">
        <f>IF(O60=0,"- - -",O50/O60*100)</f>
        <v>0.6823351023502654</v>
      </c>
      <c r="Q50" s="2">
        <v>21</v>
      </c>
      <c r="R50" s="3">
        <f>IF(Q60=0,"- - -",Q50/Q60*100)</f>
        <v>0.54531290573876912</v>
      </c>
      <c r="S50" s="2">
        <v>10</v>
      </c>
      <c r="T50" s="3">
        <f>IF(S60=0,"- - -",S50/S60*100)</f>
        <v>0.54141851651326478</v>
      </c>
      <c r="U50" s="2">
        <v>37</v>
      </c>
      <c r="V50" s="3">
        <f>IF(U60=0,"- - -",U50/U60*100)</f>
        <v>0.60064935064935066</v>
      </c>
      <c r="W50" s="2">
        <v>5</v>
      </c>
      <c r="X50" s="3">
        <f>IF(W60=0,"- - -",W50/W60*100)</f>
        <v>0.64516129032258063</v>
      </c>
      <c r="Y50" s="2">
        <v>19</v>
      </c>
      <c r="Z50" s="3">
        <f>IF(Y60=0,"- - -",Y50/Y60*100)</f>
        <v>0.95095095095095106</v>
      </c>
      <c r="AA50" s="2">
        <v>0</v>
      </c>
      <c r="AB50" s="3">
        <f>IF(AA60=0,"- - -",AA50/AA60*100)</f>
        <v>0</v>
      </c>
      <c r="AC50" s="26">
        <f t="shared" si="2"/>
        <v>863</v>
      </c>
      <c r="AD50" s="29">
        <f>IF(AC60=0,"- - -",AC50/AC60*100)</f>
        <v>0.67054125033022016</v>
      </c>
      <c r="AG50" s="69"/>
    </row>
    <row r="51" spans="1:33" x14ac:dyDescent="0.3">
      <c r="A51" s="60" t="s">
        <v>35</v>
      </c>
      <c r="B51" s="62" t="s">
        <v>41</v>
      </c>
      <c r="C51" s="9">
        <v>70</v>
      </c>
      <c r="D51" s="3">
        <f>IF(C60=0,"- - -",C51/C60*100)</f>
        <v>1.5883821193555705</v>
      </c>
      <c r="E51" s="2">
        <v>1476</v>
      </c>
      <c r="F51" s="3">
        <f>IF(E60=0,"- - -",E51/E60*100)</f>
        <v>1.3860846863936442</v>
      </c>
      <c r="G51" s="2">
        <v>1</v>
      </c>
      <c r="H51" s="3">
        <f>IF(G60=0,"- - -",G51/G60*100)</f>
        <v>0.48543689320388345</v>
      </c>
      <c r="I51" s="2">
        <v>19</v>
      </c>
      <c r="J51" s="3">
        <f>IF(I60=0,"- - -",I51/I60*100)</f>
        <v>1.2960436562073669</v>
      </c>
      <c r="K51" s="2">
        <v>2</v>
      </c>
      <c r="L51" s="3">
        <f>IF(K60=0,"- - -",K51/K60*100)</f>
        <v>1.5151515151515151</v>
      </c>
      <c r="M51" s="2">
        <v>0</v>
      </c>
      <c r="N51" s="3">
        <f>IF(M60=0,"- - -",M51/M60*100)</f>
        <v>0</v>
      </c>
      <c r="O51" s="2">
        <v>22</v>
      </c>
      <c r="P51" s="3">
        <f>IF(O60=0,"- - -",O51/O60*100)</f>
        <v>1.6679302501895377</v>
      </c>
      <c r="Q51" s="2">
        <v>51</v>
      </c>
      <c r="R51" s="3">
        <f>IF(Q60=0,"- - -",Q51/Q60*100)</f>
        <v>1.3243313425084395</v>
      </c>
      <c r="S51" s="2">
        <v>18</v>
      </c>
      <c r="T51" s="3">
        <f>IF(S60=0,"- - -",S51/S60*100)</f>
        <v>0.97455332972387654</v>
      </c>
      <c r="U51" s="2">
        <v>63</v>
      </c>
      <c r="V51" s="3">
        <f>IF(U60=0,"- - -",U51/U60*100)</f>
        <v>1.0227272727272727</v>
      </c>
      <c r="W51" s="2">
        <v>6</v>
      </c>
      <c r="X51" s="3">
        <f>IF(W60=0,"- - -",W51/W60*100)</f>
        <v>0.77419354838709675</v>
      </c>
      <c r="Y51" s="2">
        <v>35</v>
      </c>
      <c r="Z51" s="3">
        <f>IF(Y60=0,"- - -",Y51/Y60*100)</f>
        <v>1.7517517517517518</v>
      </c>
      <c r="AA51" s="2">
        <v>2</v>
      </c>
      <c r="AB51" s="3">
        <f>IF(AA60=0,"- - -",AA51/AA60*100)</f>
        <v>6.666666666666667</v>
      </c>
      <c r="AC51" s="26">
        <f t="shared" si="2"/>
        <v>1765</v>
      </c>
      <c r="AD51" s="29">
        <f>IF(AC60=0,"- - -",AC51/AC60*100)</f>
        <v>1.3713850600612267</v>
      </c>
      <c r="AG51" s="69"/>
    </row>
    <row r="52" spans="1:33" x14ac:dyDescent="0.3">
      <c r="A52" s="60" t="s">
        <v>33</v>
      </c>
      <c r="B52" s="62" t="s">
        <v>41</v>
      </c>
      <c r="C52" s="9">
        <v>254</v>
      </c>
      <c r="D52" s="3">
        <f>IF(C60=0,"- - -",C52/C60*100)</f>
        <v>5.7635579759473563</v>
      </c>
      <c r="E52" s="2">
        <v>4896</v>
      </c>
      <c r="F52" s="3">
        <f>IF(E60=0,"- - -",E52/E60*100)</f>
        <v>4.5977443255984296</v>
      </c>
      <c r="G52" s="2">
        <v>8</v>
      </c>
      <c r="H52" s="3">
        <f>IF(G60=0,"- - -",G52/G60*100)</f>
        <v>3.8834951456310676</v>
      </c>
      <c r="I52" s="2">
        <v>80</v>
      </c>
      <c r="J52" s="3">
        <f>IF(I60=0,"- - -",I52/I60*100)</f>
        <v>5.4570259208731242</v>
      </c>
      <c r="K52" s="2">
        <v>5</v>
      </c>
      <c r="L52" s="3">
        <f>IF(K60=0,"- - -",K52/K60*100)</f>
        <v>3.7878787878787881</v>
      </c>
      <c r="M52" s="2">
        <v>1</v>
      </c>
      <c r="N52" s="3">
        <f>IF(M60=0,"- - -",M52/M60*100)</f>
        <v>4.1666666666666661</v>
      </c>
      <c r="O52" s="2">
        <v>64</v>
      </c>
      <c r="P52" s="3">
        <f>IF(O60=0,"- - -",O52/O60*100)</f>
        <v>4.852160727824109</v>
      </c>
      <c r="Q52" s="2">
        <v>148</v>
      </c>
      <c r="R52" s="3">
        <f>IF(Q60=0,"- - -",Q52/Q60*100)</f>
        <v>3.8431576213970398</v>
      </c>
      <c r="S52" s="2">
        <v>72</v>
      </c>
      <c r="T52" s="3">
        <f>IF(S60=0,"- - -",S52/S60*100)</f>
        <v>3.8982133188955062</v>
      </c>
      <c r="U52" s="2">
        <v>224</v>
      </c>
      <c r="V52" s="3">
        <f>IF(U60=0,"- - -",U52/U60*100)</f>
        <v>3.6363636363636362</v>
      </c>
      <c r="W52" s="2">
        <v>34</v>
      </c>
      <c r="X52" s="3">
        <f>IF(W60=0,"- - -",W52/W60*100)</f>
        <v>4.387096774193548</v>
      </c>
      <c r="Y52" s="2">
        <v>77</v>
      </c>
      <c r="Z52" s="3">
        <f>IF(Y60=0,"- - -",Y52/Y60*100)</f>
        <v>3.8538538538538538</v>
      </c>
      <c r="AA52" s="2">
        <v>2</v>
      </c>
      <c r="AB52" s="3">
        <f>IF(AA60=0,"- - -",AA52/AA60*100)</f>
        <v>6.666666666666667</v>
      </c>
      <c r="AC52" s="26">
        <f t="shared" si="2"/>
        <v>5865</v>
      </c>
      <c r="AD52" s="29">
        <f>IF(AC60=0,"- - -",AC52/AC60*100)</f>
        <v>4.5570387406567114</v>
      </c>
      <c r="AG52" s="69"/>
    </row>
    <row r="53" spans="1:33" x14ac:dyDescent="0.3">
      <c r="A53" s="60" t="s">
        <v>34</v>
      </c>
      <c r="B53" s="62" t="s">
        <v>41</v>
      </c>
      <c r="C53" s="9">
        <v>863</v>
      </c>
      <c r="D53" s="3">
        <f>IF(C60=0,"- - -",C53/C60*100)</f>
        <v>19.58248241434082</v>
      </c>
      <c r="E53" s="2">
        <v>19644</v>
      </c>
      <c r="F53" s="3">
        <f>IF(E60=0,"- - -",E53/E60*100)</f>
        <v>18.44732220834468</v>
      </c>
      <c r="G53" s="2">
        <v>26</v>
      </c>
      <c r="H53" s="3">
        <f>IF(G60=0,"- - -",G53/G60*100)</f>
        <v>12.621359223300971</v>
      </c>
      <c r="I53" s="2">
        <v>302</v>
      </c>
      <c r="J53" s="3">
        <f>IF(I60=0,"- - -",I53/I60*100)</f>
        <v>20.600272851296044</v>
      </c>
      <c r="K53" s="2">
        <v>20</v>
      </c>
      <c r="L53" s="3">
        <f>IF(K60=0,"- - -",K53/K60*100)</f>
        <v>15.151515151515152</v>
      </c>
      <c r="M53" s="2">
        <v>5</v>
      </c>
      <c r="N53" s="3">
        <f>IF(M60=0,"- - -",M53/M60*100)</f>
        <v>20.833333333333336</v>
      </c>
      <c r="O53" s="2">
        <v>198</v>
      </c>
      <c r="P53" s="3">
        <f>IF(O60=0,"- - -",O53/O60*100)</f>
        <v>15.011372251705838</v>
      </c>
      <c r="Q53" s="2">
        <v>723</v>
      </c>
      <c r="R53" s="3">
        <f>IF(Q60=0,"- - -",Q53/Q60*100)</f>
        <v>18.774344326149052</v>
      </c>
      <c r="S53" s="2">
        <v>366</v>
      </c>
      <c r="T53" s="3">
        <f>IF(S60=0,"- - -",S53/S60*100)</f>
        <v>19.815917704385491</v>
      </c>
      <c r="U53" s="2">
        <v>976</v>
      </c>
      <c r="V53" s="3">
        <f>IF(U60=0,"- - -",U53/U60*100)</f>
        <v>15.844155844155845</v>
      </c>
      <c r="W53" s="2">
        <v>143</v>
      </c>
      <c r="X53" s="3">
        <f>IF(W60=0,"- - -",W53/W60*100)</f>
        <v>18.451612903225804</v>
      </c>
      <c r="Y53" s="2">
        <v>401</v>
      </c>
      <c r="Z53" s="3">
        <f>IF(Y60=0,"- - -",Y53/Y60*100)</f>
        <v>20.07007007007007</v>
      </c>
      <c r="AA53" s="2">
        <v>4</v>
      </c>
      <c r="AB53" s="3">
        <f>IF(AA60=0,"- - -",AA53/AA60*100)</f>
        <v>13.333333333333334</v>
      </c>
      <c r="AC53" s="26">
        <f t="shared" si="2"/>
        <v>23671</v>
      </c>
      <c r="AD53" s="29">
        <f>IF(AC60=0,"- - -",AC53/AC60*100)</f>
        <v>18.392099578872124</v>
      </c>
      <c r="AG53" s="69"/>
    </row>
    <row r="54" spans="1:33" x14ac:dyDescent="0.3">
      <c r="A54" s="60" t="s">
        <v>36</v>
      </c>
      <c r="B54" s="62" t="s">
        <v>41</v>
      </c>
      <c r="C54" s="9">
        <v>1724</v>
      </c>
      <c r="D54" s="3">
        <f>IF(C60=0,"- - -",C54/C60*100)</f>
        <v>39.119582482414337</v>
      </c>
      <c r="E54" s="2">
        <v>41600</v>
      </c>
      <c r="F54" s="3">
        <f>IF(E60=0,"- - -",E54/E60*100)</f>
        <v>39.065801459333066</v>
      </c>
      <c r="G54" s="2">
        <v>83</v>
      </c>
      <c r="H54" s="3">
        <f>IF(G60=0,"- - -",G54/G60*100)</f>
        <v>40.291262135922331</v>
      </c>
      <c r="I54" s="2">
        <v>577</v>
      </c>
      <c r="J54" s="3">
        <f>IF(I60=0,"- - -",I54/I60*100)</f>
        <v>39.358799454297412</v>
      </c>
      <c r="K54" s="2">
        <v>47</v>
      </c>
      <c r="L54" s="3">
        <f>IF(K60=0,"- - -",K54/K60*100)</f>
        <v>35.606060606060609</v>
      </c>
      <c r="M54" s="2">
        <v>9</v>
      </c>
      <c r="N54" s="3">
        <f>IF(M60=0,"- - -",M54/M60*100)</f>
        <v>37.5</v>
      </c>
      <c r="O54" s="2">
        <v>461</v>
      </c>
      <c r="P54" s="3">
        <f>IF(O60=0,"- - -",O54/O60*100)</f>
        <v>34.950720242608035</v>
      </c>
      <c r="Q54" s="2">
        <v>1554</v>
      </c>
      <c r="R54" s="3">
        <f>IF(Q60=0,"- - -",Q54/Q60*100)</f>
        <v>40.353155024668922</v>
      </c>
      <c r="S54" s="2">
        <v>732</v>
      </c>
      <c r="T54" s="3">
        <f>IF(S60=0,"- - -",S54/S60*100)</f>
        <v>39.631835408770982</v>
      </c>
      <c r="U54" s="2">
        <v>2380</v>
      </c>
      <c r="V54" s="3">
        <f>IF(U60=0,"- - -",U54/U60*100)</f>
        <v>38.636363636363633</v>
      </c>
      <c r="W54" s="2">
        <v>315</v>
      </c>
      <c r="X54" s="3">
        <f>IF(W60=0,"- - -",W54/W60*100)</f>
        <v>40.645161290322577</v>
      </c>
      <c r="Y54" s="2">
        <v>861</v>
      </c>
      <c r="Z54" s="3">
        <f>IF(Y60=0,"- - -",Y54/Y60*100)</f>
        <v>43.093093093093096</v>
      </c>
      <c r="AA54" s="2">
        <v>10</v>
      </c>
      <c r="AB54" s="3">
        <f>IF(AA60=0,"- - -",AA54/AA60*100)</f>
        <v>33.333333333333329</v>
      </c>
      <c r="AC54" s="26">
        <f t="shared" si="2"/>
        <v>50353</v>
      </c>
      <c r="AD54" s="29">
        <f>IF(AC60=0,"- - -",AC54/AC60*100)</f>
        <v>39.123712141225461</v>
      </c>
      <c r="AG54" s="69"/>
    </row>
    <row r="55" spans="1:33" x14ac:dyDescent="0.3">
      <c r="A55" s="60" t="s">
        <v>37</v>
      </c>
      <c r="B55" s="62" t="s">
        <v>41</v>
      </c>
      <c r="C55" s="9">
        <v>1118</v>
      </c>
      <c r="D55" s="3">
        <f>IF(C60=0,"- - -",C55/C60*100)</f>
        <v>25.368731563421832</v>
      </c>
      <c r="E55" s="2">
        <v>29188</v>
      </c>
      <c r="F55" s="3">
        <f>IF(E60=0,"- - -",E55/E60*100)</f>
        <v>27.409918581610899</v>
      </c>
      <c r="G55" s="2">
        <v>67</v>
      </c>
      <c r="H55" s="3">
        <f>IF(G60=0,"- - -",G55/G60*100)</f>
        <v>32.524271844660198</v>
      </c>
      <c r="I55" s="2">
        <v>390</v>
      </c>
      <c r="J55" s="3">
        <f>IF(I60=0,"- - -",I55/I60*100)</f>
        <v>26.603001364256478</v>
      </c>
      <c r="K55" s="2">
        <v>47</v>
      </c>
      <c r="L55" s="3">
        <f>IF(K60=0,"- - -",K55/K60*100)</f>
        <v>35.606060606060609</v>
      </c>
      <c r="M55" s="2">
        <v>4</v>
      </c>
      <c r="N55" s="3">
        <f>IF(M60=0,"- - -",M55/M60*100)</f>
        <v>16.666666666666664</v>
      </c>
      <c r="O55" s="2">
        <v>401</v>
      </c>
      <c r="P55" s="3">
        <f>IF(O60=0,"- - -",O55/O60*100)</f>
        <v>30.401819560272937</v>
      </c>
      <c r="Q55" s="2">
        <v>1027</v>
      </c>
      <c r="R55" s="3">
        <f>IF(Q60=0,"- - -",Q55/Q60*100)</f>
        <v>26.668397818748378</v>
      </c>
      <c r="S55" s="2">
        <v>497</v>
      </c>
      <c r="T55" s="3">
        <f>IF(S60=0,"- - -",S55/S60*100)</f>
        <v>26.908500270709258</v>
      </c>
      <c r="U55" s="2">
        <v>1858</v>
      </c>
      <c r="V55" s="3">
        <f>IF(U60=0,"- - -",U55/U60*100)</f>
        <v>30.162337662337663</v>
      </c>
      <c r="W55" s="2">
        <v>223</v>
      </c>
      <c r="X55" s="3">
        <f>IF(W60=0,"- - -",W55/W60*100)</f>
        <v>28.774193548387096</v>
      </c>
      <c r="Y55" s="2">
        <v>444</v>
      </c>
      <c r="Z55" s="3">
        <f>IF(Y60=0,"- - -",Y55/Y60*100)</f>
        <v>22.222222222222221</v>
      </c>
      <c r="AA55" s="2">
        <v>11</v>
      </c>
      <c r="AB55" s="3">
        <f>IF(AA60=0,"- - -",AA55/AA60*100)</f>
        <v>36.666666666666664</v>
      </c>
      <c r="AC55" s="26">
        <f t="shared" si="2"/>
        <v>35275</v>
      </c>
      <c r="AD55" s="29">
        <f>IF(AC60=0,"- - -",AC55/AC60*100)</f>
        <v>27.408276483659925</v>
      </c>
      <c r="AG55" s="69"/>
    </row>
    <row r="56" spans="1:33" x14ac:dyDescent="0.3">
      <c r="A56" s="60" t="s">
        <v>38</v>
      </c>
      <c r="B56" s="62" t="s">
        <v>41</v>
      </c>
      <c r="C56" s="9">
        <v>281</v>
      </c>
      <c r="D56" s="3">
        <f>IF(C60=0,"- - -",C56/C60*100)</f>
        <v>6.3762196505559334</v>
      </c>
      <c r="E56" s="2">
        <v>7463</v>
      </c>
      <c r="F56" s="3">
        <f>IF(E60=0,"- - -",E56/E60*100)</f>
        <v>7.0083672185337171</v>
      </c>
      <c r="G56" s="2">
        <v>19</v>
      </c>
      <c r="H56" s="3">
        <f>IF(G60=0,"- - -",G56/G60*100)</f>
        <v>9.2233009708737868</v>
      </c>
      <c r="I56" s="2">
        <v>77</v>
      </c>
      <c r="J56" s="3">
        <f>IF(I60=0,"- - -",I56/I60*100)</f>
        <v>5.2523874488403823</v>
      </c>
      <c r="K56" s="2">
        <v>10</v>
      </c>
      <c r="L56" s="3">
        <f>IF(K60=0,"- - -",K56/K60*100)</f>
        <v>7.5757575757575761</v>
      </c>
      <c r="M56" s="2">
        <v>3</v>
      </c>
      <c r="N56" s="3">
        <f>IF(M60=0,"- - -",M56/M60*100)</f>
        <v>12.5</v>
      </c>
      <c r="O56" s="2">
        <v>134</v>
      </c>
      <c r="P56" s="3">
        <f>IF(O60=0,"- - -",O56/O60*100)</f>
        <v>10.159211523881728</v>
      </c>
      <c r="Q56" s="2">
        <v>256</v>
      </c>
      <c r="R56" s="3">
        <f>IF(Q60=0,"- - -",Q56/Q60*100)</f>
        <v>6.6476239937678523</v>
      </c>
      <c r="S56" s="2">
        <v>130</v>
      </c>
      <c r="T56" s="3">
        <f>IF(S60=0,"- - -",S56/S60*100)</f>
        <v>7.0384407146724417</v>
      </c>
      <c r="U56" s="2">
        <v>503</v>
      </c>
      <c r="V56" s="3">
        <f>IF(U60=0,"- - -",U56/U60*100)</f>
        <v>8.1655844155844157</v>
      </c>
      <c r="W56" s="2">
        <v>43</v>
      </c>
      <c r="X56" s="3">
        <f>IF(W60=0,"- - -",W56/W60*100)</f>
        <v>5.5483870967741931</v>
      </c>
      <c r="Y56" s="2">
        <v>117</v>
      </c>
      <c r="Z56" s="3">
        <f>IF(Y60=0,"- - -",Y56/Y60*100)</f>
        <v>5.8558558558558556</v>
      </c>
      <c r="AA56" s="2">
        <v>1</v>
      </c>
      <c r="AB56" s="3">
        <f>IF(AA60=0,"- - -",AA56/AA60*100)</f>
        <v>3.3333333333333335</v>
      </c>
      <c r="AC56" s="26">
        <f t="shared" si="2"/>
        <v>9037</v>
      </c>
      <c r="AD56" s="29">
        <f>IF(AC60=0,"- - -",AC56/AC60*100)</f>
        <v>7.0216469052539976</v>
      </c>
      <c r="AG56" s="69"/>
    </row>
    <row r="57" spans="1:33" x14ac:dyDescent="0.3">
      <c r="A57" s="60" t="s">
        <v>39</v>
      </c>
      <c r="B57" s="62" t="s">
        <v>41</v>
      </c>
      <c r="C57" s="9">
        <v>26</v>
      </c>
      <c r="D57" s="3">
        <f>IF(C60=0,"- - -",C57/C60*100)</f>
        <v>0.58997050147492625</v>
      </c>
      <c r="E57" s="2">
        <v>845</v>
      </c>
      <c r="F57" s="3">
        <f>IF(E60=0,"- - -",E57/E60*100)</f>
        <v>0.79352409214270281</v>
      </c>
      <c r="G57" s="2">
        <v>0</v>
      </c>
      <c r="H57" s="3">
        <f>IF(G60=0,"- - -",G57/G60*100)</f>
        <v>0</v>
      </c>
      <c r="I57" s="2">
        <v>3</v>
      </c>
      <c r="J57" s="3">
        <f>IF(I60=0,"- - -",I57/I60*100)</f>
        <v>0.20463847203274216</v>
      </c>
      <c r="K57" s="2">
        <v>1</v>
      </c>
      <c r="L57" s="3">
        <f>IF(K60=0,"- - -",K57/K60*100)</f>
        <v>0.75757575757575757</v>
      </c>
      <c r="M57" s="2">
        <v>0</v>
      </c>
      <c r="N57" s="3">
        <f>IF(M60=0,"- - -",M57/M60*100)</f>
        <v>0</v>
      </c>
      <c r="O57" s="2">
        <v>17</v>
      </c>
      <c r="P57" s="3">
        <f>IF(O60=0,"- - -",O57/O60*100)</f>
        <v>1.288855193328279</v>
      </c>
      <c r="Q57" s="2">
        <v>33</v>
      </c>
      <c r="R57" s="3">
        <f>IF(Q60=0,"- - -",Q57/Q60*100)</f>
        <v>0.85692028044663715</v>
      </c>
      <c r="S57" s="2">
        <v>12</v>
      </c>
      <c r="T57" s="3">
        <f>IF(S60=0,"- - -",S57/S60*100)</f>
        <v>0.64970221981591769</v>
      </c>
      <c r="U57" s="2">
        <v>66</v>
      </c>
      <c r="V57" s="3">
        <f>IF(U60=0,"- - -",U57/U60*100)</f>
        <v>1.0714285714285714</v>
      </c>
      <c r="W57" s="2">
        <v>5</v>
      </c>
      <c r="X57" s="3">
        <f>IF(W60=0,"- - -",W57/W60*100)</f>
        <v>0.64516129032258063</v>
      </c>
      <c r="Y57" s="2">
        <v>23</v>
      </c>
      <c r="Z57" s="3">
        <f>IF(Y60=0,"- - -",Y57/Y60*100)</f>
        <v>1.1511511511511512</v>
      </c>
      <c r="AA57" s="2">
        <v>0</v>
      </c>
      <c r="AB57" s="3">
        <f>IF(AA60=0,"- - -",AA57/AA60*100)</f>
        <v>0</v>
      </c>
      <c r="AC57" s="26">
        <f t="shared" si="2"/>
        <v>1031</v>
      </c>
      <c r="AD57" s="29">
        <f>IF(AC60=0,"- - -",AC57/AC60*100)</f>
        <v>0.80107535236437666</v>
      </c>
      <c r="AG57" s="69"/>
    </row>
    <row r="58" spans="1:33" x14ac:dyDescent="0.3">
      <c r="A58" s="61" t="s">
        <v>40</v>
      </c>
      <c r="B58" s="62" t="s">
        <v>41</v>
      </c>
      <c r="C58" s="10">
        <v>4</v>
      </c>
      <c r="D58" s="7">
        <f>IF(C60=0,"- - -",C58/C60*100)</f>
        <v>9.0764692534604036E-2</v>
      </c>
      <c r="E58" s="6">
        <v>64</v>
      </c>
      <c r="F58" s="7">
        <f>IF(E60=0,"- - -",E58/E60*100)</f>
        <v>6.010123301435856E-2</v>
      </c>
      <c r="G58" s="6">
        <v>0</v>
      </c>
      <c r="H58" s="7">
        <f>IF(G60=0,"- - -",G58/G60*100)</f>
        <v>0</v>
      </c>
      <c r="I58" s="6">
        <v>2</v>
      </c>
      <c r="J58" s="7">
        <f>IF(I60=0,"- - -",I58/I60*100)</f>
        <v>0.13642564802182811</v>
      </c>
      <c r="K58" s="6">
        <v>0</v>
      </c>
      <c r="L58" s="7">
        <f>IF(K60=0,"- - -",K58/K60*100)</f>
        <v>0</v>
      </c>
      <c r="M58" s="6">
        <v>0</v>
      </c>
      <c r="N58" s="7">
        <f>IF(M60=0,"- - -",M58/M60*100)</f>
        <v>0</v>
      </c>
      <c r="O58" s="6">
        <v>0</v>
      </c>
      <c r="P58" s="7">
        <f>IF(O60=0,"- - -",O58/O60*100)</f>
        <v>0</v>
      </c>
      <c r="Q58" s="6">
        <v>5</v>
      </c>
      <c r="R58" s="7">
        <f>IF(Q60=0,"- - -",Q58/Q60*100)</f>
        <v>0.12983640612827838</v>
      </c>
      <c r="S58" s="6">
        <v>1</v>
      </c>
      <c r="T58" s="7">
        <f>IF(S60=0,"- - -",S58/S60*100)</f>
        <v>5.4141851651326477E-2</v>
      </c>
      <c r="U58" s="6">
        <v>10</v>
      </c>
      <c r="V58" s="7">
        <f>IF(U60=0,"- - -",U58/U60*100)</f>
        <v>0.16233766233766234</v>
      </c>
      <c r="W58" s="6">
        <v>0</v>
      </c>
      <c r="X58" s="7">
        <f>IF(W60=0,"- - -",W58/W60*100)</f>
        <v>0</v>
      </c>
      <c r="Y58" s="6">
        <v>2</v>
      </c>
      <c r="Z58" s="7">
        <f>IF(Y60=0,"- - -",Y58/Y60*100)</f>
        <v>0.10010010010010009</v>
      </c>
      <c r="AA58" s="6">
        <v>0</v>
      </c>
      <c r="AB58" s="7">
        <f>IF(AA60=0,"- - -",AA58/AA60*100)</f>
        <v>0</v>
      </c>
      <c r="AC58" s="26">
        <f t="shared" si="2"/>
        <v>88</v>
      </c>
      <c r="AD58" s="29">
        <f>IF(AC60=0,"- - -",AC58/AC60*100)</f>
        <v>6.8375005827415264E-2</v>
      </c>
      <c r="AG58" s="69"/>
    </row>
    <row r="59" spans="1:33" ht="15" thickBot="1" x14ac:dyDescent="0.35">
      <c r="A59" s="61" t="s">
        <v>127</v>
      </c>
      <c r="B59" s="62"/>
      <c r="C59" s="10">
        <v>0</v>
      </c>
      <c r="D59" s="7">
        <f>IF(C60=0,"- - -",C59/C60*100)</f>
        <v>0</v>
      </c>
      <c r="E59" s="6">
        <v>6</v>
      </c>
      <c r="F59" s="7">
        <f>IF(E60=0,"- - -",E59/E60*100)</f>
        <v>5.6344905950961146E-3</v>
      </c>
      <c r="G59" s="6">
        <v>0</v>
      </c>
      <c r="H59" s="7">
        <f>IF(G60=0,"- - -",G59/G60*100)</f>
        <v>0</v>
      </c>
      <c r="I59" s="6">
        <v>0</v>
      </c>
      <c r="J59" s="7">
        <f>IF(I60=0,"- - -",I59/I60*100)</f>
        <v>0</v>
      </c>
      <c r="K59" s="6">
        <v>0</v>
      </c>
      <c r="L59" s="7">
        <f>IF(K60=0,"- - -",K59/K60*100)</f>
        <v>0</v>
      </c>
      <c r="M59" s="6">
        <v>0</v>
      </c>
      <c r="N59" s="7">
        <f>IF(M60=0,"- - -",M59/M60*100)</f>
        <v>0</v>
      </c>
      <c r="O59" s="6">
        <v>0</v>
      </c>
      <c r="P59" s="7">
        <f>IF(O60=0,"- - -",O59/O60*100)</f>
        <v>0</v>
      </c>
      <c r="Q59" s="6">
        <v>0</v>
      </c>
      <c r="R59" s="7">
        <f>IF(Q60=0,"- - -",Q59/Q60*100)</f>
        <v>0</v>
      </c>
      <c r="S59" s="6">
        <v>0</v>
      </c>
      <c r="T59" s="7">
        <f>IF(S60=0,"- - -",S59/S60*100)</f>
        <v>0</v>
      </c>
      <c r="U59" s="6">
        <v>2</v>
      </c>
      <c r="V59" s="7">
        <f>IF(U60=0,"- - -",U59/U60*100)</f>
        <v>3.2467532467532464E-2</v>
      </c>
      <c r="W59" s="6">
        <v>0</v>
      </c>
      <c r="X59" s="7">
        <f>IF(W60=0,"- - -",W59/W60*100)</f>
        <v>0</v>
      </c>
      <c r="Y59" s="6">
        <v>0</v>
      </c>
      <c r="Z59" s="7">
        <f>IF(Y60=0,"- - -",Y59/Y60*100)</f>
        <v>0</v>
      </c>
      <c r="AA59" s="6">
        <v>0</v>
      </c>
      <c r="AB59" s="7">
        <f>IF(AA60=0,"- - -",AA59/AA60*100)</f>
        <v>0</v>
      </c>
      <c r="AC59" s="26">
        <f t="shared" si="2"/>
        <v>8</v>
      </c>
      <c r="AD59" s="29">
        <f>IF(AC60=0,"- - -",AC59/AC60*100)</f>
        <v>6.2159096206741158E-3</v>
      </c>
      <c r="AG59" s="69"/>
    </row>
    <row r="60" spans="1:33" x14ac:dyDescent="0.3">
      <c r="A60" s="161" t="s">
        <v>153</v>
      </c>
      <c r="B60" s="162"/>
      <c r="C60" s="14">
        <f>SUM(C48:C59)</f>
        <v>4407</v>
      </c>
      <c r="D60" s="15">
        <f>IF(C60=0,"- - -",C60/C60*100)</f>
        <v>100</v>
      </c>
      <c r="E60" s="16">
        <f>SUM(E48:E59)</f>
        <v>106487</v>
      </c>
      <c r="F60" s="15">
        <f>IF(E60=0,"- - -",E60/E60*100)</f>
        <v>100</v>
      </c>
      <c r="G60" s="16">
        <f>SUM(G48:G59)</f>
        <v>206</v>
      </c>
      <c r="H60" s="15">
        <f>IF(G60=0,"- - -",G60/G60*100)</f>
        <v>100</v>
      </c>
      <c r="I60" s="16">
        <f>SUM(I48:I59)</f>
        <v>1466</v>
      </c>
      <c r="J60" s="15">
        <f>IF(I60=0,"- - -",I60/I60*100)</f>
        <v>100</v>
      </c>
      <c r="K60" s="16">
        <f>SUM(K48:K59)</f>
        <v>132</v>
      </c>
      <c r="L60" s="15">
        <f>IF(K60=0,"- - -",K60/K60*100)</f>
        <v>100</v>
      </c>
      <c r="M60" s="16">
        <f>SUM(M48:M59)</f>
        <v>24</v>
      </c>
      <c r="N60" s="15">
        <f>IF(M60=0,"- - -",M60/M60*100)</f>
        <v>100</v>
      </c>
      <c r="O60" s="16">
        <f>SUM(O48:O59)</f>
        <v>1319</v>
      </c>
      <c r="P60" s="15">
        <f>IF(O60=0,"- - -",O60/O60*100)</f>
        <v>100</v>
      </c>
      <c r="Q60" s="16">
        <f>SUM(Q48:Q59)</f>
        <v>3851</v>
      </c>
      <c r="R60" s="15">
        <f>IF(Q60=0,"- - -",Q60/Q60*100)</f>
        <v>100</v>
      </c>
      <c r="S60" s="16">
        <f>SUM(S48:S59)</f>
        <v>1847</v>
      </c>
      <c r="T60" s="15">
        <f>IF(S60=0,"- - -",S60/S60*100)</f>
        <v>100</v>
      </c>
      <c r="U60" s="16">
        <f>SUM(U48:U59)</f>
        <v>6160</v>
      </c>
      <c r="V60" s="15">
        <f>IF(U60=0,"- - -",U60/U60*100)</f>
        <v>100</v>
      </c>
      <c r="W60" s="16">
        <f>SUM(W48:W59)</f>
        <v>775</v>
      </c>
      <c r="X60" s="15">
        <f>IF(W60=0,"- - -",W60/W60*100)</f>
        <v>100</v>
      </c>
      <c r="Y60" s="16">
        <f>SUM(Y48:Y59)</f>
        <v>1998</v>
      </c>
      <c r="Z60" s="15">
        <f>IF(Y60=0,"- - -",Y60/Y60*100)</f>
        <v>100</v>
      </c>
      <c r="AA60" s="16">
        <f>SUM(AA48:AA59)</f>
        <v>30</v>
      </c>
      <c r="AB60" s="15">
        <f>IF(AA60=0,"- - -",AA60/AA60*100)</f>
        <v>100</v>
      </c>
      <c r="AC60" s="22">
        <f>SUM(AC48:AC59)</f>
        <v>128702</v>
      </c>
      <c r="AD60" s="23">
        <f>IF(AC60=0,"- - -",AC60/AC60*100)</f>
        <v>100</v>
      </c>
      <c r="AG60" s="69"/>
    </row>
    <row r="61" spans="1:33" ht="15" thickBot="1" x14ac:dyDescent="0.35">
      <c r="A61" s="163" t="s">
        <v>165</v>
      </c>
      <c r="B61" s="164"/>
      <c r="C61" s="18">
        <f>IF($AC60=0,"- - -",C60/$AC60*100)</f>
        <v>3.4241892122888538</v>
      </c>
      <c r="D61" s="19"/>
      <c r="E61" s="20">
        <f>IF($AC60=0,"- - -",E60/$AC60*100)</f>
        <v>82.739195972090556</v>
      </c>
      <c r="F61" s="19"/>
      <c r="G61" s="20">
        <f>IF($AC60=0,"- - -",G60/$AC60*100)</f>
        <v>0.16005967273235847</v>
      </c>
      <c r="H61" s="19"/>
      <c r="I61" s="20">
        <f>IF($AC60=0,"- - -",I60/$AC60*100)</f>
        <v>1.1390654379885317</v>
      </c>
      <c r="J61" s="19"/>
      <c r="K61" s="20">
        <f>IF($AC60=0,"- - -",K60/$AC60*100)</f>
        <v>0.10256250874112291</v>
      </c>
      <c r="L61" s="19"/>
      <c r="M61" s="20">
        <f>IF($AC60=0,"- - -",M60/$AC60*100)</f>
        <v>1.8647728862022348E-2</v>
      </c>
      <c r="N61" s="19"/>
      <c r="O61" s="20">
        <f>IF($AC60=0,"- - -",O60/$AC60*100)</f>
        <v>1.0248480987086448</v>
      </c>
      <c r="P61" s="19"/>
      <c r="Q61" s="20">
        <f>IF($AC60=0,"- - -",Q60/$AC60*100)</f>
        <v>2.9921834936520022</v>
      </c>
      <c r="R61" s="19"/>
      <c r="S61" s="20">
        <f>IF($AC60=0,"- - -",S60/$AC60*100)</f>
        <v>1.4350981336731363</v>
      </c>
      <c r="T61" s="19"/>
      <c r="U61" s="20">
        <f>IF($AC60=0,"- - -",U60/$AC60*100)</f>
        <v>4.7862504079190691</v>
      </c>
      <c r="V61" s="19"/>
      <c r="W61" s="20">
        <f>IF($AC60=0,"- - -",W60/$AC60*100)</f>
        <v>0.60216624450280498</v>
      </c>
      <c r="X61" s="19"/>
      <c r="Y61" s="168">
        <f>IF($AC60=0,"- - -",Y60/$AC60*100)</f>
        <v>1.5524234277633604</v>
      </c>
      <c r="Z61" s="169"/>
      <c r="AA61" s="168">
        <f>IF($AC60=0,"- - -",AA60/$AC60*100)</f>
        <v>2.3309661077527934E-2</v>
      </c>
      <c r="AB61" s="169"/>
      <c r="AC61" s="24">
        <f>IF($AC60=0,"- - -",AC60/$AC60*100)</f>
        <v>100</v>
      </c>
      <c r="AD61" s="25"/>
    </row>
    <row r="64" spans="1:33" x14ac:dyDescent="0.3">
      <c r="A64" s="49" t="s">
        <v>439</v>
      </c>
      <c r="J64" s="48"/>
      <c r="L64" s="48"/>
    </row>
    <row r="65" spans="1:31" ht="15" thickBot="1" x14ac:dyDescent="0.35"/>
    <row r="66" spans="1:31" ht="14.4" customHeight="1" x14ac:dyDescent="0.3">
      <c r="A66" s="157" t="s">
        <v>436</v>
      </c>
      <c r="B66" s="158"/>
      <c r="C66" s="32" t="s">
        <v>184</v>
      </c>
      <c r="D66" s="33"/>
      <c r="E66" s="33" t="s">
        <v>185</v>
      </c>
      <c r="F66" s="33"/>
      <c r="G66" s="33" t="s">
        <v>170</v>
      </c>
      <c r="H66" s="33"/>
      <c r="I66" s="33" t="s">
        <v>171</v>
      </c>
      <c r="J66" s="33"/>
      <c r="K66" s="33" t="s">
        <v>172</v>
      </c>
      <c r="L66" s="33"/>
      <c r="M66" s="33" t="s">
        <v>173</v>
      </c>
      <c r="N66" s="33"/>
      <c r="O66" s="33" t="s">
        <v>174</v>
      </c>
      <c r="P66" s="33"/>
      <c r="Q66" s="33" t="s">
        <v>175</v>
      </c>
      <c r="R66" s="33"/>
      <c r="S66" s="33" t="s">
        <v>176</v>
      </c>
      <c r="T66" s="33"/>
      <c r="U66" s="33" t="s">
        <v>177</v>
      </c>
      <c r="V66" s="33"/>
      <c r="W66" s="33" t="s">
        <v>178</v>
      </c>
      <c r="X66" s="33"/>
      <c r="Y66" s="33" t="s">
        <v>179</v>
      </c>
      <c r="Z66" s="33"/>
      <c r="AA66" s="35" t="s">
        <v>153</v>
      </c>
      <c r="AB66" s="36"/>
    </row>
    <row r="67" spans="1:31" ht="15" thickBot="1" x14ac:dyDescent="0.35">
      <c r="A67" s="159"/>
      <c r="B67" s="160"/>
      <c r="C67" s="37" t="s">
        <v>154</v>
      </c>
      <c r="D67" s="38" t="s">
        <v>0</v>
      </c>
      <c r="E67" s="39" t="s">
        <v>154</v>
      </c>
      <c r="F67" s="38" t="s">
        <v>0</v>
      </c>
      <c r="G67" s="39" t="s">
        <v>154</v>
      </c>
      <c r="H67" s="38" t="s">
        <v>0</v>
      </c>
      <c r="I67" s="37" t="s">
        <v>154</v>
      </c>
      <c r="J67" s="38" t="s">
        <v>0</v>
      </c>
      <c r="K67" s="37" t="s">
        <v>154</v>
      </c>
      <c r="L67" s="38" t="s">
        <v>0</v>
      </c>
      <c r="M67" s="37" t="s">
        <v>154</v>
      </c>
      <c r="N67" s="38" t="s">
        <v>0</v>
      </c>
      <c r="O67" s="37" t="s">
        <v>154</v>
      </c>
      <c r="P67" s="38" t="s">
        <v>0</v>
      </c>
      <c r="Q67" s="37" t="s">
        <v>154</v>
      </c>
      <c r="R67" s="38" t="s">
        <v>0</v>
      </c>
      <c r="S67" s="37" t="s">
        <v>154</v>
      </c>
      <c r="T67" s="38" t="s">
        <v>0</v>
      </c>
      <c r="U67" s="37" t="s">
        <v>154</v>
      </c>
      <c r="V67" s="38" t="s">
        <v>0</v>
      </c>
      <c r="W67" s="37" t="s">
        <v>154</v>
      </c>
      <c r="X67" s="38" t="s">
        <v>0</v>
      </c>
      <c r="Y67" s="37" t="s">
        <v>154</v>
      </c>
      <c r="Z67" s="38" t="s">
        <v>0</v>
      </c>
      <c r="AA67" s="41" t="s">
        <v>154</v>
      </c>
      <c r="AB67" s="42" t="s">
        <v>0</v>
      </c>
    </row>
    <row r="68" spans="1:31" x14ac:dyDescent="0.3">
      <c r="A68" s="59" t="s">
        <v>42</v>
      </c>
      <c r="B68" s="62" t="s">
        <v>41</v>
      </c>
      <c r="C68" s="8">
        <v>8</v>
      </c>
      <c r="D68" s="5">
        <f>IF(C80=0,"- - -",C68/C80*100)</f>
        <v>1.3201320132013201</v>
      </c>
      <c r="E68" s="4">
        <v>25</v>
      </c>
      <c r="F68" s="5">
        <f>IF(E80=0,"- - -",E68/E80*100)</f>
        <v>1.1037527593818985</v>
      </c>
      <c r="G68" s="4">
        <v>15</v>
      </c>
      <c r="H68" s="5">
        <f>IF(G80=0,"- - -",G68/G80*100)</f>
        <v>0.35178236397748591</v>
      </c>
      <c r="I68" s="4">
        <v>15</v>
      </c>
      <c r="J68" s="5">
        <f>IF(I80=0,"- - -",I68/I80*100)</f>
        <v>8.7382034253757429E-2</v>
      </c>
      <c r="K68" s="4">
        <v>22</v>
      </c>
      <c r="L68" s="5">
        <f>IF(K80=0,"- - -",K68/K80*100)</f>
        <v>5.1881897934157158E-2</v>
      </c>
      <c r="M68" s="4">
        <v>14</v>
      </c>
      <c r="N68" s="5">
        <f>IF(M80=0,"- - -",M68/M80*100)</f>
        <v>4.1142588456565182E-2</v>
      </c>
      <c r="O68" s="4">
        <v>8</v>
      </c>
      <c r="P68" s="5">
        <f>IF(O80=0,"- - -",O68/O80*100)</f>
        <v>5.2256842380299165E-2</v>
      </c>
      <c r="Q68" s="4">
        <v>4</v>
      </c>
      <c r="R68" s="5">
        <f>IF(Q80=0,"- - -",Q68/Q80*100)</f>
        <v>6.3502143197332911E-2</v>
      </c>
      <c r="S68" s="4">
        <v>4</v>
      </c>
      <c r="T68" s="5">
        <f>IF(S80=0,"- - -",S68/S80*100)</f>
        <v>0.1779359430604982</v>
      </c>
      <c r="U68" s="4">
        <v>3</v>
      </c>
      <c r="V68" s="5">
        <f>IF(U80=0,"- - -",U68/U80*100)</f>
        <v>0.30090270812437309</v>
      </c>
      <c r="W68" s="4">
        <v>2</v>
      </c>
      <c r="X68" s="5">
        <f>IF(W80=0,"- - -",W68/W80*100)</f>
        <v>0.32948929159802309</v>
      </c>
      <c r="Y68" s="4">
        <v>13</v>
      </c>
      <c r="Z68" s="5">
        <f>IF(Y80=0,"- - -",Y68/Y80*100)</f>
        <v>0.5181347150259068</v>
      </c>
      <c r="AA68" s="26">
        <f>C68+E68+G68+I68+K68+M68+O68+Q68+S68+U68+W68+Y68</f>
        <v>133</v>
      </c>
      <c r="AB68" s="27">
        <f>IF(AA80=0,"- - -",AA68/AA80*100)</f>
        <v>0.10333949744370716</v>
      </c>
      <c r="AE68" s="69"/>
    </row>
    <row r="69" spans="1:31" x14ac:dyDescent="0.3">
      <c r="A69" s="60" t="s">
        <v>31</v>
      </c>
      <c r="B69" s="62" t="s">
        <v>41</v>
      </c>
      <c r="C69" s="9">
        <v>19</v>
      </c>
      <c r="D69" s="3">
        <f>IF(C80=0,"- - -",C69/C80*100)</f>
        <v>3.1353135313531353</v>
      </c>
      <c r="E69" s="2">
        <v>83</v>
      </c>
      <c r="F69" s="3">
        <f>IF(E80=0,"- - -",E69/E80*100)</f>
        <v>3.6644591611479029</v>
      </c>
      <c r="G69" s="2">
        <v>69</v>
      </c>
      <c r="H69" s="3">
        <f>IF(G80=0,"- - -",G69/G80*100)</f>
        <v>1.6181988742964351</v>
      </c>
      <c r="I69" s="2">
        <v>39</v>
      </c>
      <c r="J69" s="3">
        <f>IF(I80=0,"- - -",I69/I80*100)</f>
        <v>0.22719328905976932</v>
      </c>
      <c r="K69" s="2">
        <v>40</v>
      </c>
      <c r="L69" s="3">
        <f>IF(K80=0,"- - -",K69/K80*100)</f>
        <v>9.4330723516649367E-2</v>
      </c>
      <c r="M69" s="2">
        <v>61</v>
      </c>
      <c r="N69" s="3">
        <f>IF(M80=0,"- - -",M69/M80*100)</f>
        <v>0.17926413541789116</v>
      </c>
      <c r="O69" s="2">
        <v>36</v>
      </c>
      <c r="P69" s="3">
        <f>IF(O80=0,"- - -",O69/O80*100)</f>
        <v>0.23515579071134626</v>
      </c>
      <c r="Q69" s="2">
        <v>42</v>
      </c>
      <c r="R69" s="3">
        <f>IF(Q80=0,"- - -",Q69/Q80*100)</f>
        <v>0.66677250357199558</v>
      </c>
      <c r="S69" s="2">
        <v>39</v>
      </c>
      <c r="T69" s="3">
        <f>IF(S80=0,"- - -",S69/S80*100)</f>
        <v>1.7348754448398576</v>
      </c>
      <c r="U69" s="2">
        <v>16</v>
      </c>
      <c r="V69" s="3">
        <f>IF(U80=0,"- - -",U69/U80*100)</f>
        <v>1.60481444332999</v>
      </c>
      <c r="W69" s="2">
        <v>27</v>
      </c>
      <c r="X69" s="3">
        <f>IF(W80=0,"- - -",W69/W80*100)</f>
        <v>4.4481054365733117</v>
      </c>
      <c r="Y69" s="2">
        <v>142</v>
      </c>
      <c r="Z69" s="3">
        <f>IF(Y80=0,"- - -",Y69/Y80*100)</f>
        <v>5.6596253487445196</v>
      </c>
      <c r="AA69" s="26">
        <f t="shared" ref="AA69:AA79" si="3">C69+E69+G69+I69+K69+M69+O69+Q69+S69+U69+W69+Y69</f>
        <v>613</v>
      </c>
      <c r="AB69" s="29">
        <f>IF(AA80=0,"- - -",AA69/AA80*100)</f>
        <v>0.47629407468415413</v>
      </c>
      <c r="AE69" s="69"/>
    </row>
    <row r="70" spans="1:31" x14ac:dyDescent="0.3">
      <c r="A70" s="60" t="s">
        <v>32</v>
      </c>
      <c r="B70" s="62" t="s">
        <v>41</v>
      </c>
      <c r="C70" s="9">
        <v>18</v>
      </c>
      <c r="D70" s="3">
        <f>IF(C80=0,"- - -",C70/C80*100)</f>
        <v>2.9702970297029703</v>
      </c>
      <c r="E70" s="2">
        <v>43</v>
      </c>
      <c r="F70" s="3">
        <f>IF(E80=0,"- - -",E70/E80*100)</f>
        <v>1.8984547461368653</v>
      </c>
      <c r="G70" s="2">
        <v>44</v>
      </c>
      <c r="H70" s="3">
        <f>IF(G80=0,"- - -",G70/G80*100)</f>
        <v>1.0318949343339587</v>
      </c>
      <c r="I70" s="2">
        <v>36</v>
      </c>
      <c r="J70" s="3">
        <f>IF(I80=0,"- - -",I70/I80*100)</f>
        <v>0.20971688220901785</v>
      </c>
      <c r="K70" s="2">
        <v>52</v>
      </c>
      <c r="L70" s="3">
        <f>IF(K80=0,"- - -",K70/K80*100)</f>
        <v>0.1226299405716442</v>
      </c>
      <c r="M70" s="2">
        <v>85</v>
      </c>
      <c r="N70" s="3">
        <f>IF(M80=0,"- - -",M70/M80*100)</f>
        <v>0.2497942870577172</v>
      </c>
      <c r="O70" s="2">
        <v>85</v>
      </c>
      <c r="P70" s="3">
        <f>IF(O80=0,"- - -",O70/O80*100)</f>
        <v>0.55522895029067865</v>
      </c>
      <c r="Q70" s="2">
        <v>86</v>
      </c>
      <c r="R70" s="3">
        <f>IF(Q80=0,"- - -",Q70/Q80*100)</f>
        <v>1.3652960787426576</v>
      </c>
      <c r="S70" s="2">
        <v>60</v>
      </c>
      <c r="T70" s="3">
        <f>IF(S80=0,"- - -",S70/S80*100)</f>
        <v>2.6690391459074734</v>
      </c>
      <c r="U70" s="2">
        <v>39</v>
      </c>
      <c r="V70" s="3">
        <f>IF(U80=0,"- - -",U70/U80*100)</f>
        <v>3.9117352056168508</v>
      </c>
      <c r="W70" s="2">
        <v>45</v>
      </c>
      <c r="X70" s="3">
        <f>IF(W80=0,"- - -",W70/W80*100)</f>
        <v>7.4135090609555183</v>
      </c>
      <c r="Y70" s="2">
        <v>270</v>
      </c>
      <c r="Z70" s="3">
        <f>IF(Y80=0,"- - -",Y70/Y80*100)</f>
        <v>10.761259465922679</v>
      </c>
      <c r="AA70" s="26">
        <f t="shared" si="3"/>
        <v>863</v>
      </c>
      <c r="AB70" s="29">
        <f>IF(AA80=0,"- - -",AA70/AA80*100)</f>
        <v>0.67054125033022016</v>
      </c>
      <c r="AE70" s="69"/>
    </row>
    <row r="71" spans="1:31" x14ac:dyDescent="0.3">
      <c r="A71" s="60" t="s">
        <v>35</v>
      </c>
      <c r="B71" s="62" t="s">
        <v>41</v>
      </c>
      <c r="C71" s="9">
        <v>31</v>
      </c>
      <c r="D71" s="3">
        <f>IF(C80=0,"- - -",C71/C80*100)</f>
        <v>5.1155115511551159</v>
      </c>
      <c r="E71" s="2">
        <v>63</v>
      </c>
      <c r="F71" s="3">
        <f>IF(E80=0,"- - -",E71/E80*100)</f>
        <v>2.7814569536423841</v>
      </c>
      <c r="G71" s="2">
        <v>62</v>
      </c>
      <c r="H71" s="3">
        <f>IF(G80=0,"- - -",G71/G80*100)</f>
        <v>1.454033771106942</v>
      </c>
      <c r="I71" s="2">
        <v>77</v>
      </c>
      <c r="J71" s="3">
        <f>IF(I80=0,"- - -",I71/I80*100)</f>
        <v>0.4485611091692881</v>
      </c>
      <c r="K71" s="2">
        <v>144</v>
      </c>
      <c r="L71" s="3">
        <f>IF(K80=0,"- - -",K71/K80*100)</f>
        <v>0.33959060465993773</v>
      </c>
      <c r="M71" s="2">
        <v>242</v>
      </c>
      <c r="N71" s="3">
        <f>IF(M80=0,"- - -",M71/M80*100)</f>
        <v>0.71117902903491237</v>
      </c>
      <c r="O71" s="2">
        <v>220</v>
      </c>
      <c r="P71" s="3">
        <f>IF(O80=0,"- - -",O71/O80*100)</f>
        <v>1.4370631654582273</v>
      </c>
      <c r="Q71" s="2">
        <v>205</v>
      </c>
      <c r="R71" s="3">
        <f>IF(Q80=0,"- - -",Q71/Q80*100)</f>
        <v>3.2544848388633114</v>
      </c>
      <c r="S71" s="2">
        <v>141</v>
      </c>
      <c r="T71" s="3">
        <f>IF(S80=0,"- - -",S71/S80*100)</f>
        <v>6.272241992882563</v>
      </c>
      <c r="U71" s="2">
        <v>76</v>
      </c>
      <c r="V71" s="3">
        <f>IF(U80=0,"- - -",U71/U80*100)</f>
        <v>7.6228686058174526</v>
      </c>
      <c r="W71" s="2">
        <v>70</v>
      </c>
      <c r="X71" s="3">
        <f>IF(W80=0,"- - -",W71/W80*100)</f>
        <v>11.532125205930807</v>
      </c>
      <c r="Y71" s="2">
        <v>434</v>
      </c>
      <c r="Z71" s="3">
        <f>IF(Y80=0,"- - -",Y71/Y80*100)</f>
        <v>17.297728178557197</v>
      </c>
      <c r="AA71" s="26">
        <f t="shared" si="3"/>
        <v>1765</v>
      </c>
      <c r="AB71" s="29">
        <f>IF(AA80=0,"- - -",AA71/AA80*100)</f>
        <v>1.3713850600612267</v>
      </c>
      <c r="AE71" s="69"/>
    </row>
    <row r="72" spans="1:31" x14ac:dyDescent="0.3">
      <c r="A72" s="60" t="s">
        <v>33</v>
      </c>
      <c r="B72" s="62" t="s">
        <v>41</v>
      </c>
      <c r="C72" s="9">
        <v>34</v>
      </c>
      <c r="D72" s="3">
        <f>IF(C80=0,"- - -",C72/C80*100)</f>
        <v>5.6105610561056105</v>
      </c>
      <c r="E72" s="2">
        <v>111</v>
      </c>
      <c r="F72" s="3">
        <f>IF(E80=0,"- - -",E72/E80*100)</f>
        <v>4.9006622516556293</v>
      </c>
      <c r="G72" s="2">
        <v>120</v>
      </c>
      <c r="H72" s="3">
        <f>IF(G80=0,"- - -",G72/G80*100)</f>
        <v>2.8142589118198873</v>
      </c>
      <c r="I72" s="2">
        <v>315</v>
      </c>
      <c r="J72" s="3">
        <f>IF(I80=0,"- - -",I72/I80*100)</f>
        <v>1.8350227193289059</v>
      </c>
      <c r="K72" s="2">
        <v>971</v>
      </c>
      <c r="L72" s="3">
        <f>IF(K80=0,"- - -",K72/K80*100)</f>
        <v>2.2898783133666636</v>
      </c>
      <c r="M72" s="2">
        <v>1211</v>
      </c>
      <c r="N72" s="3">
        <f>IF(M80=0,"- - -",M72/M80*100)</f>
        <v>3.5588339014928883</v>
      </c>
      <c r="O72" s="2">
        <v>995</v>
      </c>
      <c r="P72" s="3">
        <f>IF(O80=0,"- - -",O72/O80*100)</f>
        <v>6.499444771049709</v>
      </c>
      <c r="Q72" s="2">
        <v>659</v>
      </c>
      <c r="R72" s="3">
        <f>IF(Q80=0,"- - -",Q72/Q80*100)</f>
        <v>10.461978091760598</v>
      </c>
      <c r="S72" s="2">
        <v>371</v>
      </c>
      <c r="T72" s="3">
        <f>IF(S80=0,"- - -",S72/S80*100)</f>
        <v>16.503558718861211</v>
      </c>
      <c r="U72" s="2">
        <v>222</v>
      </c>
      <c r="V72" s="3">
        <f>IF(U80=0,"- - -",U72/U80*100)</f>
        <v>22.266800401203611</v>
      </c>
      <c r="W72" s="2">
        <v>159</v>
      </c>
      <c r="X72" s="3">
        <f>IF(W80=0,"- - -",W72/W80*100)</f>
        <v>26.194398682042834</v>
      </c>
      <c r="Y72" s="2">
        <v>697</v>
      </c>
      <c r="Z72" s="3">
        <f>IF(Y80=0,"- - -",Y72/Y80*100)</f>
        <v>27.779992028696693</v>
      </c>
      <c r="AA72" s="26">
        <f t="shared" si="3"/>
        <v>5865</v>
      </c>
      <c r="AB72" s="29">
        <f>IF(AA80=0,"- - -",AA72/AA80*100)</f>
        <v>4.5570387406567114</v>
      </c>
      <c r="AE72" s="69"/>
    </row>
    <row r="73" spans="1:31" x14ac:dyDescent="0.3">
      <c r="A73" s="60" t="s">
        <v>34</v>
      </c>
      <c r="B73" s="62" t="s">
        <v>41</v>
      </c>
      <c r="C73" s="9">
        <v>112</v>
      </c>
      <c r="D73" s="3">
        <f>IF(C80=0,"- - -",C73/C80*100)</f>
        <v>18.481848184818482</v>
      </c>
      <c r="E73" s="2">
        <v>359</v>
      </c>
      <c r="F73" s="3">
        <f>IF(E80=0,"- - -",E73/E80*100)</f>
        <v>15.849889624724062</v>
      </c>
      <c r="G73" s="2">
        <v>690</v>
      </c>
      <c r="H73" s="3">
        <f>IF(G80=0,"- - -",G73/G80*100)</f>
        <v>16.181988742964354</v>
      </c>
      <c r="I73" s="2">
        <v>2857</v>
      </c>
      <c r="J73" s="3">
        <f>IF(I80=0,"- - -",I73/I80*100)</f>
        <v>16.643364790865665</v>
      </c>
      <c r="K73" s="2">
        <v>7440</v>
      </c>
      <c r="L73" s="3">
        <f>IF(K80=0,"- - -",K73/K80*100)</f>
        <v>17.545514574096782</v>
      </c>
      <c r="M73" s="2">
        <v>6285</v>
      </c>
      <c r="N73" s="3">
        <f>IF(M80=0,"- - -",M73/M80*100)</f>
        <v>18.47008346067944</v>
      </c>
      <c r="O73" s="2">
        <v>3214</v>
      </c>
      <c r="P73" s="3">
        <f>IF(O80=0,"- - -",O73/O80*100)</f>
        <v>20.994186426285193</v>
      </c>
      <c r="Q73" s="2">
        <v>1363</v>
      </c>
      <c r="R73" s="3">
        <f>IF(Q80=0,"- - -",Q73/Q80*100)</f>
        <v>21.638355294491188</v>
      </c>
      <c r="S73" s="2">
        <v>481</v>
      </c>
      <c r="T73" s="3">
        <f>IF(S80=0,"- - -",S73/S80*100)</f>
        <v>21.396797153024909</v>
      </c>
      <c r="U73" s="2">
        <v>249</v>
      </c>
      <c r="V73" s="3">
        <f>IF(U80=0,"- - -",U73/U80*100)</f>
        <v>24.974924774322968</v>
      </c>
      <c r="W73" s="2">
        <v>119</v>
      </c>
      <c r="X73" s="3">
        <f>IF(W80=0,"- - -",W73/W80*100)</f>
        <v>19.604612850082372</v>
      </c>
      <c r="Y73" s="2">
        <v>502</v>
      </c>
      <c r="Z73" s="3">
        <f>IF(Y80=0,"- - -",Y73/Y80*100)</f>
        <v>20.007971303308093</v>
      </c>
      <c r="AA73" s="26">
        <f t="shared" si="3"/>
        <v>23671</v>
      </c>
      <c r="AB73" s="29">
        <f>IF(AA80=0,"- - -",AA73/AA80*100)</f>
        <v>18.392099578872124</v>
      </c>
      <c r="AE73" s="69"/>
    </row>
    <row r="74" spans="1:31" x14ac:dyDescent="0.3">
      <c r="A74" s="60" t="s">
        <v>36</v>
      </c>
      <c r="B74" s="62" t="s">
        <v>41</v>
      </c>
      <c r="C74" s="9">
        <v>188</v>
      </c>
      <c r="D74" s="3">
        <f>IF(C80=0,"- - -",C74/C80*100)</f>
        <v>31.023102310231021</v>
      </c>
      <c r="E74" s="2">
        <v>813</v>
      </c>
      <c r="F74" s="3">
        <f>IF(E80=0,"- - -",E74/E80*100)</f>
        <v>35.894039735099334</v>
      </c>
      <c r="G74" s="2">
        <v>1758</v>
      </c>
      <c r="H74" s="3">
        <f>IF(G80=0,"- - -",G74/G80*100)</f>
        <v>41.228893058161354</v>
      </c>
      <c r="I74" s="2">
        <v>7258</v>
      </c>
      <c r="J74" s="3">
        <f>IF(I80=0,"- - -",I74/I80*100)</f>
        <v>42.281253640918095</v>
      </c>
      <c r="K74" s="2">
        <v>18006</v>
      </c>
      <c r="L74" s="3">
        <f>IF(K80=0,"- - -",K74/K80*100)</f>
        <v>42.462975191019716</v>
      </c>
      <c r="M74" s="2">
        <v>13615</v>
      </c>
      <c r="N74" s="3">
        <f>IF(M80=0,"- - -",M74/M80*100)</f>
        <v>40.011167274009637</v>
      </c>
      <c r="O74" s="2">
        <v>5561</v>
      </c>
      <c r="P74" s="3">
        <f>IF(O80=0,"- - -",O74/O80*100)</f>
        <v>36.325037559605462</v>
      </c>
      <c r="Q74" s="2">
        <v>1981</v>
      </c>
      <c r="R74" s="3">
        <f>IF(Q80=0,"- - -",Q74/Q80*100)</f>
        <v>31.449436418479127</v>
      </c>
      <c r="S74" s="2">
        <v>576</v>
      </c>
      <c r="T74" s="3">
        <f>IF(S80=0,"- - -",S74/S80*100)</f>
        <v>25.622775800711743</v>
      </c>
      <c r="U74" s="2">
        <v>195</v>
      </c>
      <c r="V74" s="3">
        <f>IF(U80=0,"- - -",U74/U80*100)</f>
        <v>19.55867602808425</v>
      </c>
      <c r="W74" s="2">
        <v>91</v>
      </c>
      <c r="X74" s="3">
        <f>IF(W80=0,"- - -",W74/W80*100)</f>
        <v>14.991762767710048</v>
      </c>
      <c r="Y74" s="2">
        <v>311</v>
      </c>
      <c r="Z74" s="3">
        <f>IF(Y80=0,"- - -",Y74/Y80*100)</f>
        <v>12.395376644081308</v>
      </c>
      <c r="AA74" s="26">
        <f t="shared" si="3"/>
        <v>50353</v>
      </c>
      <c r="AB74" s="29">
        <f>IF(AA80=0,"- - -",AA74/AA80*100)</f>
        <v>39.123712141225461</v>
      </c>
      <c r="AE74" s="69"/>
    </row>
    <row r="75" spans="1:31" x14ac:dyDescent="0.3">
      <c r="A75" s="60" t="s">
        <v>37</v>
      </c>
      <c r="B75" s="62" t="s">
        <v>41</v>
      </c>
      <c r="C75" s="9">
        <v>141</v>
      </c>
      <c r="D75" s="3">
        <f>IF(C80=0,"- - -",C75/C80*100)</f>
        <v>23.267326732673268</v>
      </c>
      <c r="E75" s="2">
        <v>596</v>
      </c>
      <c r="F75" s="3">
        <f>IF(E80=0,"- - -",E75/E80*100)</f>
        <v>26.313465783664459</v>
      </c>
      <c r="G75" s="2">
        <v>1173</v>
      </c>
      <c r="H75" s="3">
        <f>IF(G80=0,"- - -",G75/G80*100)</f>
        <v>27.5093808630394</v>
      </c>
      <c r="I75" s="2">
        <v>5155</v>
      </c>
      <c r="J75" s="3">
        <f>IF(I80=0,"- - -",I75/I80*100)</f>
        <v>30.030292438541302</v>
      </c>
      <c r="K75" s="2">
        <v>12382</v>
      </c>
      <c r="L75" s="3">
        <f>IF(K80=0,"- - -",K75/K80*100)</f>
        <v>29.200075464578813</v>
      </c>
      <c r="M75" s="2">
        <v>9750</v>
      </c>
      <c r="N75" s="3">
        <f>IF(M80=0,"- - -",M75/M80*100)</f>
        <v>28.65287410367932</v>
      </c>
      <c r="O75" s="2">
        <v>3897</v>
      </c>
      <c r="P75" s="3">
        <f>IF(O80=0,"- - -",O75/O80*100)</f>
        <v>25.455614344503235</v>
      </c>
      <c r="Q75" s="2">
        <v>1446</v>
      </c>
      <c r="R75" s="3">
        <f>IF(Q80=0,"- - -",Q75/Q80*100)</f>
        <v>22.956024765835849</v>
      </c>
      <c r="S75" s="2">
        <v>420</v>
      </c>
      <c r="T75" s="3">
        <f>IF(S80=0,"- - -",S75/S80*100)</f>
        <v>18.683274021352315</v>
      </c>
      <c r="U75" s="2">
        <v>146</v>
      </c>
      <c r="V75" s="3">
        <f>IF(U80=0,"- - -",U75/U80*100)</f>
        <v>14.643931795386159</v>
      </c>
      <c r="W75" s="2">
        <v>64</v>
      </c>
      <c r="X75" s="3">
        <f>IF(W80=0,"- - -",W75/W80*100)</f>
        <v>10.543657331136739</v>
      </c>
      <c r="Y75" s="2">
        <v>105</v>
      </c>
      <c r="Z75" s="3">
        <f>IF(Y80=0,"- - -",Y75/Y80*100)</f>
        <v>4.1849342367477078</v>
      </c>
      <c r="AA75" s="26">
        <f t="shared" si="3"/>
        <v>35275</v>
      </c>
      <c r="AB75" s="29">
        <f>IF(AA80=0,"- - -",AA75/AA80*100)</f>
        <v>27.408276483659925</v>
      </c>
      <c r="AE75" s="69"/>
    </row>
    <row r="76" spans="1:31" x14ac:dyDescent="0.3">
      <c r="A76" s="60" t="s">
        <v>38</v>
      </c>
      <c r="B76" s="62" t="s">
        <v>41</v>
      </c>
      <c r="C76" s="9">
        <v>51</v>
      </c>
      <c r="D76" s="3">
        <f>IF(C80=0,"- - -",C76/C80*100)</f>
        <v>8.4158415841584162</v>
      </c>
      <c r="E76" s="2">
        <v>154</v>
      </c>
      <c r="F76" s="3">
        <f>IF(E80=0,"- - -",E76/E80*100)</f>
        <v>6.7991169977924937</v>
      </c>
      <c r="G76" s="2">
        <v>293</v>
      </c>
      <c r="H76" s="3">
        <f>IF(G80=0,"- - -",G76/G80*100)</f>
        <v>6.8714821763602245</v>
      </c>
      <c r="I76" s="2">
        <v>1276</v>
      </c>
      <c r="J76" s="3">
        <f>IF(I80=0,"- - -",I76/I80*100)</f>
        <v>7.4332983805196315</v>
      </c>
      <c r="K76" s="2">
        <v>3011</v>
      </c>
      <c r="L76" s="3">
        <f>IF(K80=0,"- - -",K76/K80*100)</f>
        <v>7.1007452127157809</v>
      </c>
      <c r="M76" s="2">
        <v>2466</v>
      </c>
      <c r="N76" s="3">
        <f>IF(M80=0,"- - -",M76/M80*100)</f>
        <v>7.2469730809921238</v>
      </c>
      <c r="O76" s="2">
        <v>1134</v>
      </c>
      <c r="P76" s="3">
        <f>IF(O80=0,"- - -",O76/O80*100)</f>
        <v>7.4074074074074066</v>
      </c>
      <c r="Q76" s="2">
        <v>437</v>
      </c>
      <c r="R76" s="3">
        <f>IF(Q80=0,"- - -",Q76/Q80*100)</f>
        <v>6.9376091443086203</v>
      </c>
      <c r="S76" s="2">
        <v>126</v>
      </c>
      <c r="T76" s="3">
        <f>IF(S80=0,"- - -",S76/S80*100)</f>
        <v>5.604982206405694</v>
      </c>
      <c r="U76" s="2">
        <v>41</v>
      </c>
      <c r="V76" s="3">
        <f>IF(U80=0,"- - -",U76/U80*100)</f>
        <v>4.112337011033099</v>
      </c>
      <c r="W76" s="2">
        <v>24</v>
      </c>
      <c r="X76" s="3">
        <f>IF(W80=0,"- - -",W76/W80*100)</f>
        <v>3.9538714991762767</v>
      </c>
      <c r="Y76" s="2">
        <v>24</v>
      </c>
      <c r="Z76" s="3">
        <f>IF(Y80=0,"- - -",Y76/Y80*100)</f>
        <v>0.95655639697090467</v>
      </c>
      <c r="AA76" s="26">
        <f t="shared" si="3"/>
        <v>9037</v>
      </c>
      <c r="AB76" s="29">
        <f>IF(AA80=0,"- - -",AA76/AA80*100)</f>
        <v>7.0216469052539976</v>
      </c>
      <c r="AE76" s="69"/>
    </row>
    <row r="77" spans="1:31" x14ac:dyDescent="0.3">
      <c r="A77" s="60" t="s">
        <v>39</v>
      </c>
      <c r="B77" s="62" t="s">
        <v>41</v>
      </c>
      <c r="C77" s="9">
        <v>4</v>
      </c>
      <c r="D77" s="3">
        <f>IF(C80=0,"- - -",C77/C80*100)</f>
        <v>0.66006600660066006</v>
      </c>
      <c r="E77" s="2">
        <v>17</v>
      </c>
      <c r="F77" s="3">
        <f>IF(E80=0,"- - -",E77/E80*100)</f>
        <v>0.7505518763796909</v>
      </c>
      <c r="G77" s="2">
        <v>36</v>
      </c>
      <c r="H77" s="3">
        <f>IF(G80=0,"- - -",G77/G80*100)</f>
        <v>0.84427767354596628</v>
      </c>
      <c r="I77" s="2">
        <v>123</v>
      </c>
      <c r="J77" s="3">
        <f>IF(I80=0,"- - -",I77/I80*100)</f>
        <v>0.7165326808808109</v>
      </c>
      <c r="K77" s="2">
        <v>315</v>
      </c>
      <c r="L77" s="3">
        <f>IF(K80=0,"- - -",K77/K80*100)</f>
        <v>0.74285444769361375</v>
      </c>
      <c r="M77" s="2">
        <v>279</v>
      </c>
      <c r="N77" s="3">
        <f>IF(M80=0,"- - -",M77/M80*100)</f>
        <v>0.81991301281297746</v>
      </c>
      <c r="O77" s="2">
        <v>142</v>
      </c>
      <c r="P77" s="3">
        <f>IF(O80=0,"- - -",O77/O80*100)</f>
        <v>0.92755895225031026</v>
      </c>
      <c r="Q77" s="2">
        <v>72</v>
      </c>
      <c r="R77" s="3">
        <f>IF(Q80=0,"- - -",Q77/Q80*100)</f>
        <v>1.1430385775519925</v>
      </c>
      <c r="S77" s="2">
        <v>24</v>
      </c>
      <c r="T77" s="3">
        <f>IF(S80=0,"- - -",S77/S80*100)</f>
        <v>1.0676156583629894</v>
      </c>
      <c r="U77" s="2">
        <v>9</v>
      </c>
      <c r="V77" s="3">
        <f>IF(U80=0,"- - -",U77/U80*100)</f>
        <v>0.90270812437311942</v>
      </c>
      <c r="W77" s="2">
        <v>3</v>
      </c>
      <c r="X77" s="3">
        <f>IF(W80=0,"- - -",W77/W80*100)</f>
        <v>0.49423393739703458</v>
      </c>
      <c r="Y77" s="2">
        <v>7</v>
      </c>
      <c r="Z77" s="3">
        <f>IF(Y80=0,"- - -",Y77/Y80*100)</f>
        <v>0.27899561578318055</v>
      </c>
      <c r="AA77" s="26">
        <f t="shared" si="3"/>
        <v>1031</v>
      </c>
      <c r="AB77" s="29">
        <f>IF(AA80=0,"- - -",AA77/AA80*100)</f>
        <v>0.80107535236437666</v>
      </c>
      <c r="AE77" s="69"/>
    </row>
    <row r="78" spans="1:31" x14ac:dyDescent="0.3">
      <c r="A78" s="61" t="s">
        <v>40</v>
      </c>
      <c r="B78" s="62" t="s">
        <v>41</v>
      </c>
      <c r="C78" s="10">
        <v>0</v>
      </c>
      <c r="D78" s="7">
        <f>IF(C80=0,"- - -",C78/C80*100)</f>
        <v>0</v>
      </c>
      <c r="E78" s="6">
        <v>1</v>
      </c>
      <c r="F78" s="7">
        <f>IF(E80=0,"- - -",E78/E80*100)</f>
        <v>4.4150110375275942E-2</v>
      </c>
      <c r="G78" s="6">
        <v>3</v>
      </c>
      <c r="H78" s="7">
        <f>IF(G80=0,"- - -",G78/G80*100)</f>
        <v>7.0356472795497185E-2</v>
      </c>
      <c r="I78" s="6">
        <v>12</v>
      </c>
      <c r="J78" s="7">
        <f>IF(I80=0,"- - -",I78/I80*100)</f>
        <v>6.9905627403005932E-2</v>
      </c>
      <c r="K78" s="6">
        <v>21</v>
      </c>
      <c r="L78" s="7">
        <f>IF(K80=0,"- - -",K78/K80*100)</f>
        <v>4.9523629846240924E-2</v>
      </c>
      <c r="M78" s="6">
        <v>19</v>
      </c>
      <c r="N78" s="7">
        <f>IF(M80=0,"- - -",M78/M80*100)</f>
        <v>5.5836370048195604E-2</v>
      </c>
      <c r="O78" s="6">
        <v>17</v>
      </c>
      <c r="P78" s="7">
        <f>IF(O80=0,"- - -",O78/O80*100)</f>
        <v>0.11104579005813574</v>
      </c>
      <c r="Q78" s="6">
        <v>4</v>
      </c>
      <c r="R78" s="7">
        <f>IF(Q80=0,"- - -",Q78/Q80*100)</f>
        <v>6.3502143197332911E-2</v>
      </c>
      <c r="S78" s="6">
        <v>6</v>
      </c>
      <c r="T78" s="7">
        <f>IF(S80=0,"- - -",S78/S80*100)</f>
        <v>0.26690391459074736</v>
      </c>
      <c r="U78" s="6">
        <v>1</v>
      </c>
      <c r="V78" s="7">
        <f>IF(U80=0,"- - -",U78/U80*100)</f>
        <v>0.10030090270812438</v>
      </c>
      <c r="W78" s="6">
        <v>2</v>
      </c>
      <c r="X78" s="7">
        <f>IF(W80=0,"- - -",W78/W80*100)</f>
        <v>0.32948929159802309</v>
      </c>
      <c r="Y78" s="6">
        <v>2</v>
      </c>
      <c r="Z78" s="7">
        <f>IF(Y80=0,"- - -",Y78/Y80*100)</f>
        <v>7.9713033080908727E-2</v>
      </c>
      <c r="AA78" s="26">
        <f t="shared" si="3"/>
        <v>88</v>
      </c>
      <c r="AB78" s="29">
        <f>IF(AA80=0,"- - -",AA78/AA80*100)</f>
        <v>6.8375005827415264E-2</v>
      </c>
      <c r="AE78" s="69"/>
    </row>
    <row r="79" spans="1:31" ht="15" thickBot="1" x14ac:dyDescent="0.35">
      <c r="A79" s="61" t="s">
        <v>127</v>
      </c>
      <c r="B79" s="62"/>
      <c r="C79" s="10">
        <v>0</v>
      </c>
      <c r="D79" s="7">
        <f>IF(C80=0,"- - -",C79/C80*100)</f>
        <v>0</v>
      </c>
      <c r="E79" s="6">
        <v>0</v>
      </c>
      <c r="F79" s="7">
        <f>IF(E80=0,"- - -",E79/E80*100)</f>
        <v>0</v>
      </c>
      <c r="G79" s="6">
        <v>1</v>
      </c>
      <c r="H79" s="7">
        <f>IF(G80=0,"- - -",G79/G80*100)</f>
        <v>2.3452157598499061E-2</v>
      </c>
      <c r="I79" s="6">
        <v>3</v>
      </c>
      <c r="J79" s="7">
        <f>IF(I80=0,"- - -",I79/I80*100)</f>
        <v>1.7476406850751483E-2</v>
      </c>
      <c r="K79" s="6">
        <v>0</v>
      </c>
      <c r="L79" s="7">
        <f>IF(K80=0,"- - -",K79/K80*100)</f>
        <v>0</v>
      </c>
      <c r="M79" s="6">
        <v>1</v>
      </c>
      <c r="N79" s="7">
        <f>IF(M80=0,"- - -",M79/M80*100)</f>
        <v>2.9387563183260845E-3</v>
      </c>
      <c r="O79" s="6">
        <v>0</v>
      </c>
      <c r="P79" s="7">
        <f>IF(O80=0,"- - -",O79/O80*100)</f>
        <v>0</v>
      </c>
      <c r="Q79" s="6">
        <v>0</v>
      </c>
      <c r="R79" s="7">
        <f>IF(Q80=0,"- - -",Q79/Q80*100)</f>
        <v>0</v>
      </c>
      <c r="S79" s="6">
        <v>0</v>
      </c>
      <c r="T79" s="7">
        <f>IF(S80=0,"- - -",S79/S80*100)</f>
        <v>0</v>
      </c>
      <c r="U79" s="6">
        <v>0</v>
      </c>
      <c r="V79" s="7">
        <f>IF(U80=0,"- - -",U79/U80*100)</f>
        <v>0</v>
      </c>
      <c r="W79" s="6">
        <v>1</v>
      </c>
      <c r="X79" s="7">
        <f>IF(W80=0,"- - -",W79/W80*100)</f>
        <v>0.16474464579901155</v>
      </c>
      <c r="Y79" s="6">
        <v>2</v>
      </c>
      <c r="Z79" s="7">
        <f>IF(Y80=0,"- - -",Y79/Y80*100)</f>
        <v>7.9713033080908727E-2</v>
      </c>
      <c r="AA79" s="26">
        <f t="shared" si="3"/>
        <v>8</v>
      </c>
      <c r="AB79" s="29">
        <f>IF(AA80=0,"- - -",AA79/AA80*100)</f>
        <v>6.2159096206741158E-3</v>
      </c>
      <c r="AE79" s="69"/>
    </row>
    <row r="80" spans="1:31" x14ac:dyDescent="0.3">
      <c r="A80" s="161" t="s">
        <v>153</v>
      </c>
      <c r="B80" s="162"/>
      <c r="C80" s="14">
        <f>SUM(C68:C79)</f>
        <v>606</v>
      </c>
      <c r="D80" s="15">
        <f>IF(C80=0,"- - -",C80/C80*100)</f>
        <v>100</v>
      </c>
      <c r="E80" s="16">
        <f>SUM(E68:E79)</f>
        <v>2265</v>
      </c>
      <c r="F80" s="15">
        <f>IF(E80=0,"- - -",E80/E80*100)</f>
        <v>100</v>
      </c>
      <c r="G80" s="16">
        <f>SUM(G68:G79)</f>
        <v>4264</v>
      </c>
      <c r="H80" s="15">
        <f>IF(G80=0,"- - -",G80/G80*100)</f>
        <v>100</v>
      </c>
      <c r="I80" s="16">
        <f>SUM(I68:I79)</f>
        <v>17166</v>
      </c>
      <c r="J80" s="15">
        <f>IF(I80=0,"- - -",I80/I80*100)</f>
        <v>100</v>
      </c>
      <c r="K80" s="16">
        <f>SUM(K68:K79)</f>
        <v>42404</v>
      </c>
      <c r="L80" s="15">
        <f>IF(K80=0,"- - -",K80/K80*100)</f>
        <v>100</v>
      </c>
      <c r="M80" s="16">
        <f>SUM(M68:M79)</f>
        <v>34028</v>
      </c>
      <c r="N80" s="15">
        <f>IF(M80=0,"- - -",M80/M80*100)</f>
        <v>100</v>
      </c>
      <c r="O80" s="16">
        <f>SUM(O68:O79)</f>
        <v>15309</v>
      </c>
      <c r="P80" s="15">
        <f>IF(O80=0,"- - -",O80/O80*100)</f>
        <v>100</v>
      </c>
      <c r="Q80" s="16">
        <f>SUM(Q68:Q79)</f>
        <v>6299</v>
      </c>
      <c r="R80" s="15">
        <f>IF(Q80=0,"- - -",Q80/Q80*100)</f>
        <v>100</v>
      </c>
      <c r="S80" s="16">
        <f>SUM(S68:S79)</f>
        <v>2248</v>
      </c>
      <c r="T80" s="15">
        <f>IF(S80=0,"- - -",S80/S80*100)</f>
        <v>100</v>
      </c>
      <c r="U80" s="16">
        <f>SUM(U68:U79)</f>
        <v>997</v>
      </c>
      <c r="V80" s="15">
        <f>IF(U80=0,"- - -",U80/U80*100)</f>
        <v>100</v>
      </c>
      <c r="W80" s="16">
        <f>SUM(W68:W79)</f>
        <v>607</v>
      </c>
      <c r="X80" s="15">
        <f>IF(W80=0,"- - -",W80/W80*100)</f>
        <v>100</v>
      </c>
      <c r="Y80" s="16">
        <f>SUM(Y68:Y79)</f>
        <v>2509</v>
      </c>
      <c r="Z80" s="15">
        <f>IF(Y80=0,"- - -",Y80/Y80*100)</f>
        <v>100</v>
      </c>
      <c r="AA80" s="22">
        <f>SUM(AA68:AA79)</f>
        <v>128702</v>
      </c>
      <c r="AB80" s="23">
        <f>IF(AA80=0,"- - -",AA80/AA80*100)</f>
        <v>100</v>
      </c>
      <c r="AE80" s="69"/>
    </row>
    <row r="81" spans="1:28" ht="15" thickBot="1" x14ac:dyDescent="0.35">
      <c r="A81" s="163" t="s">
        <v>187</v>
      </c>
      <c r="B81" s="164"/>
      <c r="C81" s="18">
        <f>IF($AA80=0,"- - -",C80/$AA80*100)</f>
        <v>0.47085515376606424</v>
      </c>
      <c r="D81" s="19"/>
      <c r="E81" s="20">
        <f>IF($AA80=0,"- - -",E80/$AA80*100)</f>
        <v>1.7598794113533589</v>
      </c>
      <c r="F81" s="19"/>
      <c r="G81" s="20">
        <f>IF($AA80=0,"- - -",G80/$AA80*100)</f>
        <v>3.3130798278193034</v>
      </c>
      <c r="H81" s="19"/>
      <c r="I81" s="20">
        <f>IF($AA80=0,"- - -",I80/$AA80*100)</f>
        <v>13.337788068561482</v>
      </c>
      <c r="J81" s="19"/>
      <c r="K81" s="20">
        <f>IF($AA80=0,"- - -",K80/$AA80*100)</f>
        <v>32.947428944383148</v>
      </c>
      <c r="L81" s="19"/>
      <c r="M81" s="20">
        <f>IF($AA80=0,"- - -",M80/$AA80*100)</f>
        <v>26.43937157153735</v>
      </c>
      <c r="N81" s="19"/>
      <c r="O81" s="20">
        <f>IF($AA80=0,"- - -",O80/$AA80*100)</f>
        <v>11.894920047862504</v>
      </c>
      <c r="P81" s="19"/>
      <c r="Q81" s="20">
        <f>IF($AA80=0,"- - -",Q80/$AA80*100)</f>
        <v>4.894251837578282</v>
      </c>
      <c r="R81" s="19"/>
      <c r="S81" s="20">
        <f>IF($AA80=0,"- - -",S80/$AA80*100)</f>
        <v>1.7466706034094264</v>
      </c>
      <c r="T81" s="19"/>
      <c r="U81" s="20">
        <f>IF($AA80=0,"- - -",U80/$AA80*100)</f>
        <v>0.7746577364765117</v>
      </c>
      <c r="V81" s="19"/>
      <c r="W81" s="20">
        <f>IF($AA80=0,"- - -",W80/$AA80*100)</f>
        <v>0.47163214246864849</v>
      </c>
      <c r="X81" s="19"/>
      <c r="Y81" s="20">
        <f>IF($AA80=0,"- - -",Y80/$AA80*100)</f>
        <v>1.9494646547839194</v>
      </c>
      <c r="Z81" s="19"/>
      <c r="AA81" s="24">
        <f>IF($AA80=0,"- - -",AA80/$AA80*100)</f>
        <v>100</v>
      </c>
      <c r="AB81" s="25"/>
    </row>
    <row r="84" spans="1:28" x14ac:dyDescent="0.3">
      <c r="A84" s="49" t="s">
        <v>440</v>
      </c>
      <c r="J84" s="48"/>
      <c r="L84" s="48"/>
    </row>
    <row r="85" spans="1:28" ht="15" thickBot="1" x14ac:dyDescent="0.35"/>
    <row r="86" spans="1:28" ht="14.4" customHeight="1" x14ac:dyDescent="0.3">
      <c r="A86" s="157" t="s">
        <v>436</v>
      </c>
      <c r="B86" s="158"/>
      <c r="C86" s="32" t="s">
        <v>195</v>
      </c>
      <c r="D86" s="33"/>
      <c r="E86" s="33" t="s">
        <v>196</v>
      </c>
      <c r="F86" s="33"/>
      <c r="G86" s="33" t="s">
        <v>197</v>
      </c>
      <c r="H86" s="33"/>
      <c r="I86" s="33" t="s">
        <v>198</v>
      </c>
      <c r="J86" s="33"/>
      <c r="K86" s="33" t="s">
        <v>199</v>
      </c>
      <c r="L86" s="33"/>
      <c r="M86" s="33" t="s">
        <v>200</v>
      </c>
      <c r="N86" s="33"/>
      <c r="O86" s="33" t="s">
        <v>201</v>
      </c>
      <c r="P86" s="33"/>
      <c r="Q86" s="33" t="s">
        <v>202</v>
      </c>
      <c r="R86" s="33"/>
      <c r="S86" s="33" t="s">
        <v>262</v>
      </c>
      <c r="T86" s="33"/>
      <c r="U86" s="35" t="s">
        <v>153</v>
      </c>
      <c r="V86" s="36"/>
    </row>
    <row r="87" spans="1:28" ht="15" thickBot="1" x14ac:dyDescent="0.35">
      <c r="A87" s="159"/>
      <c r="B87" s="160"/>
      <c r="C87" s="37" t="s">
        <v>154</v>
      </c>
      <c r="D87" s="38" t="s">
        <v>0</v>
      </c>
      <c r="E87" s="39" t="s">
        <v>154</v>
      </c>
      <c r="F87" s="38" t="s">
        <v>0</v>
      </c>
      <c r="G87" s="39" t="s">
        <v>154</v>
      </c>
      <c r="H87" s="38" t="s">
        <v>0</v>
      </c>
      <c r="I87" s="37" t="s">
        <v>154</v>
      </c>
      <c r="J87" s="38" t="s">
        <v>0</v>
      </c>
      <c r="K87" s="37" t="s">
        <v>154</v>
      </c>
      <c r="L87" s="38" t="s">
        <v>0</v>
      </c>
      <c r="M87" s="37" t="s">
        <v>154</v>
      </c>
      <c r="N87" s="38" t="s">
        <v>0</v>
      </c>
      <c r="O87" s="37" t="s">
        <v>154</v>
      </c>
      <c r="P87" s="38" t="s">
        <v>0</v>
      </c>
      <c r="Q87" s="37" t="s">
        <v>154</v>
      </c>
      <c r="R87" s="38" t="s">
        <v>0</v>
      </c>
      <c r="S87" s="37" t="s">
        <v>154</v>
      </c>
      <c r="T87" s="38" t="s">
        <v>0</v>
      </c>
      <c r="U87" s="41" t="s">
        <v>154</v>
      </c>
      <c r="V87" s="42" t="s">
        <v>0</v>
      </c>
    </row>
    <row r="88" spans="1:28" x14ac:dyDescent="0.3">
      <c r="A88" s="59" t="s">
        <v>42</v>
      </c>
      <c r="B88" s="62" t="s">
        <v>41</v>
      </c>
      <c r="C88" s="8">
        <v>10</v>
      </c>
      <c r="D88" s="5">
        <f>IF(C100=0,"- - -",C88/C100*100)</f>
        <v>22.222222222222221</v>
      </c>
      <c r="E88" s="4">
        <v>66</v>
      </c>
      <c r="F88" s="5">
        <f>IF(E100=0,"- - -",E88/E100*100)</f>
        <v>10.927152317880795</v>
      </c>
      <c r="G88" s="4">
        <v>13</v>
      </c>
      <c r="H88" s="5">
        <f>IF(G100=0,"- - -",G88/G100*100)</f>
        <v>0.83601286173633438</v>
      </c>
      <c r="I88" s="4">
        <v>13</v>
      </c>
      <c r="J88" s="5">
        <f>IF(I100=0,"- - -",I88/I100*100)</f>
        <v>7.1334503950834058E-2</v>
      </c>
      <c r="K88" s="4">
        <v>25</v>
      </c>
      <c r="L88" s="5">
        <f>IF(K100=0,"- - -",K88/K100*100)</f>
        <v>2.6689441656880537E-2</v>
      </c>
      <c r="M88" s="4">
        <v>6</v>
      </c>
      <c r="N88" s="5">
        <f>IF(M100=0,"- - -",M88/M100*100)</f>
        <v>4.1470832181365769E-2</v>
      </c>
      <c r="O88" s="4">
        <v>0</v>
      </c>
      <c r="P88" s="5">
        <f>IF(O100=0,"- - -",O88/O100*100)</f>
        <v>0</v>
      </c>
      <c r="Q88" s="4">
        <v>0</v>
      </c>
      <c r="R88" s="5">
        <f>IF(Q100=0,"- - -",Q88/Q100*100)</f>
        <v>0</v>
      </c>
      <c r="S88" s="4">
        <v>0</v>
      </c>
      <c r="T88" s="5">
        <f>IF(S100=0,"- - -",S88/S100*100)</f>
        <v>0</v>
      </c>
      <c r="U88" s="26">
        <f>C88+E88+G88+I88+K88+M88+O88+Q88+S88</f>
        <v>133</v>
      </c>
      <c r="V88" s="27">
        <f>IF(U100=0,"- - -",U88/U100*100)</f>
        <v>0.10333949744370716</v>
      </c>
      <c r="Y88" s="69"/>
    </row>
    <row r="89" spans="1:28" x14ac:dyDescent="0.3">
      <c r="A89" s="60" t="s">
        <v>31</v>
      </c>
      <c r="B89" s="62" t="s">
        <v>41</v>
      </c>
      <c r="C89" s="9">
        <v>4</v>
      </c>
      <c r="D89" s="3">
        <f>IF(C100=0,"- - -",C89/C100*100)</f>
        <v>8.8888888888888893</v>
      </c>
      <c r="E89" s="2">
        <v>455</v>
      </c>
      <c r="F89" s="3">
        <f>IF(E100=0,"- - -",E89/E100*100)</f>
        <v>75.331125827814574</v>
      </c>
      <c r="G89" s="2">
        <v>136</v>
      </c>
      <c r="H89" s="3">
        <f>IF(G100=0,"- - -",G89/G100*100)</f>
        <v>8.745980707395498</v>
      </c>
      <c r="I89" s="2">
        <v>10</v>
      </c>
      <c r="J89" s="3">
        <f>IF(I100=0,"- - -",I89/I100*100)</f>
        <v>5.4872695346795439E-2</v>
      </c>
      <c r="K89" s="2">
        <v>2</v>
      </c>
      <c r="L89" s="3">
        <f>IF(K100=0,"- - -",K89/K100*100)</f>
        <v>2.135155332550443E-3</v>
      </c>
      <c r="M89" s="2">
        <v>1</v>
      </c>
      <c r="N89" s="3">
        <f>IF(M100=0,"- - -",M89/M100*100)</f>
        <v>6.9118053635609626E-3</v>
      </c>
      <c r="O89" s="2">
        <v>0</v>
      </c>
      <c r="P89" s="3">
        <f>IF(O100=0,"- - -",O89/O100*100)</f>
        <v>0</v>
      </c>
      <c r="Q89" s="2">
        <v>1</v>
      </c>
      <c r="R89" s="3">
        <f>IF(Q100=0,"- - -",Q89/Q100*100)</f>
        <v>16.666666666666664</v>
      </c>
      <c r="S89" s="2">
        <v>4</v>
      </c>
      <c r="T89" s="3">
        <f>IF(S100=0,"- - -",S89/S100*100)</f>
        <v>3.3333333333333335</v>
      </c>
      <c r="U89" s="26">
        <f t="shared" ref="U89:U99" si="4">C89+E89+G89+I89+K89+M89+O89+Q89+S89</f>
        <v>613</v>
      </c>
      <c r="V89" s="29">
        <f>IF(U100=0,"- - -",U89/U100*100)</f>
        <v>0.47629407468415413</v>
      </c>
      <c r="Y89" s="69"/>
    </row>
    <row r="90" spans="1:28" x14ac:dyDescent="0.3">
      <c r="A90" s="60" t="s">
        <v>32</v>
      </c>
      <c r="B90" s="62" t="s">
        <v>41</v>
      </c>
      <c r="C90" s="9">
        <v>0</v>
      </c>
      <c r="D90" s="3">
        <f>IF(C100=0,"- - -",C90/C100*100)</f>
        <v>0</v>
      </c>
      <c r="E90" s="2">
        <v>72</v>
      </c>
      <c r="F90" s="3">
        <f>IF(E100=0,"- - -",E90/E100*100)</f>
        <v>11.920529801324504</v>
      </c>
      <c r="G90" s="2">
        <v>631</v>
      </c>
      <c r="H90" s="3">
        <f>IF(G100=0,"- - -",G90/G100*100)</f>
        <v>40.578778135048232</v>
      </c>
      <c r="I90" s="2">
        <v>144</v>
      </c>
      <c r="J90" s="3">
        <f>IF(I100=0,"- - -",I90/I100*100)</f>
        <v>0.79016681299385427</v>
      </c>
      <c r="K90" s="2">
        <v>5</v>
      </c>
      <c r="L90" s="3">
        <f>IF(K100=0,"- - -",K90/K100*100)</f>
        <v>5.3378883313761069E-3</v>
      </c>
      <c r="M90" s="2">
        <v>0</v>
      </c>
      <c r="N90" s="3">
        <f>IF(M100=0,"- - -",M90/M100*100)</f>
        <v>0</v>
      </c>
      <c r="O90" s="2">
        <v>0</v>
      </c>
      <c r="P90" s="3">
        <f>IF(O100=0,"- - -",O90/O100*100)</f>
        <v>0</v>
      </c>
      <c r="Q90" s="2">
        <v>0</v>
      </c>
      <c r="R90" s="3">
        <f>IF(Q100=0,"- - -",Q90/Q100*100)</f>
        <v>0</v>
      </c>
      <c r="S90" s="2">
        <v>11</v>
      </c>
      <c r="T90" s="3">
        <f>IF(S100=0,"- - -",S90/S100*100)</f>
        <v>9.1666666666666661</v>
      </c>
      <c r="U90" s="26">
        <f t="shared" si="4"/>
        <v>863</v>
      </c>
      <c r="V90" s="29">
        <f>IF(U100=0,"- - -",U90/U100*100)</f>
        <v>0.67054125033022016</v>
      </c>
      <c r="Y90" s="69"/>
    </row>
    <row r="91" spans="1:28" x14ac:dyDescent="0.3">
      <c r="A91" s="60" t="s">
        <v>35</v>
      </c>
      <c r="B91" s="62" t="s">
        <v>41</v>
      </c>
      <c r="C91" s="9">
        <v>1</v>
      </c>
      <c r="D91" s="3">
        <f>IF(C100=0,"- - -",C91/C100*100)</f>
        <v>2.2222222222222223</v>
      </c>
      <c r="E91" s="2">
        <v>3</v>
      </c>
      <c r="F91" s="3">
        <f>IF(E100=0,"- - -",E91/E100*100)</f>
        <v>0.49668874172185434</v>
      </c>
      <c r="G91" s="2">
        <v>595</v>
      </c>
      <c r="H91" s="3">
        <f>IF(G100=0,"- - -",G91/G100*100)</f>
        <v>38.263665594855304</v>
      </c>
      <c r="I91" s="2">
        <v>1059</v>
      </c>
      <c r="J91" s="3">
        <f>IF(I100=0,"- - -",I91/I100*100)</f>
        <v>5.8110184372256368</v>
      </c>
      <c r="K91" s="2">
        <v>94</v>
      </c>
      <c r="L91" s="3">
        <f>IF(K100=0,"- - -",K91/K100*100)</f>
        <v>0.10035230062987081</v>
      </c>
      <c r="M91" s="2">
        <v>1</v>
      </c>
      <c r="N91" s="3">
        <f>IF(M100=0,"- - -",M91/M100*100)</f>
        <v>6.9118053635609626E-3</v>
      </c>
      <c r="O91" s="2">
        <v>0</v>
      </c>
      <c r="P91" s="3">
        <f>IF(O100=0,"- - -",O91/O100*100)</f>
        <v>0</v>
      </c>
      <c r="Q91" s="2">
        <v>0</v>
      </c>
      <c r="R91" s="3">
        <f>IF(Q100=0,"- - -",Q91/Q100*100)</f>
        <v>0</v>
      </c>
      <c r="S91" s="2">
        <v>12</v>
      </c>
      <c r="T91" s="3">
        <f>IF(S100=0,"- - -",S91/S100*100)</f>
        <v>10</v>
      </c>
      <c r="U91" s="26">
        <f t="shared" si="4"/>
        <v>1765</v>
      </c>
      <c r="V91" s="29">
        <f>IF(U100=0,"- - -",U91/U100*100)</f>
        <v>1.3713850600612267</v>
      </c>
      <c r="Y91" s="69"/>
    </row>
    <row r="92" spans="1:28" x14ac:dyDescent="0.3">
      <c r="A92" s="60" t="s">
        <v>33</v>
      </c>
      <c r="B92" s="62" t="s">
        <v>41</v>
      </c>
      <c r="C92" s="9">
        <v>1</v>
      </c>
      <c r="D92" s="3">
        <f>IF(C100=0,"- - -",C92/C100*100)</f>
        <v>2.2222222222222223</v>
      </c>
      <c r="E92" s="2">
        <v>2</v>
      </c>
      <c r="F92" s="3">
        <f>IF(E100=0,"- - -",E92/E100*100)</f>
        <v>0.33112582781456956</v>
      </c>
      <c r="G92" s="2">
        <v>153</v>
      </c>
      <c r="H92" s="3">
        <f>IF(G100=0,"- - -",G92/G100*100)</f>
        <v>9.839228295819936</v>
      </c>
      <c r="I92" s="2">
        <v>3971</v>
      </c>
      <c r="J92" s="3">
        <f>IF(I100=0,"- - -",I92/I100*100)</f>
        <v>21.789947322212466</v>
      </c>
      <c r="K92" s="2">
        <v>1683</v>
      </c>
      <c r="L92" s="3">
        <f>IF(K100=0,"- - -",K92/K100*100)</f>
        <v>1.7967332123411976</v>
      </c>
      <c r="M92" s="2">
        <v>45</v>
      </c>
      <c r="N92" s="3">
        <f>IF(M100=0,"- - -",M92/M100*100)</f>
        <v>0.31103124136024329</v>
      </c>
      <c r="O92" s="2">
        <v>0</v>
      </c>
      <c r="P92" s="3">
        <f>IF(O100=0,"- - -",O92/O100*100)</f>
        <v>0</v>
      </c>
      <c r="Q92" s="2">
        <v>1</v>
      </c>
      <c r="R92" s="3">
        <f>IF(Q100=0,"- - -",Q92/Q100*100)</f>
        <v>16.666666666666664</v>
      </c>
      <c r="S92" s="2">
        <v>9</v>
      </c>
      <c r="T92" s="3">
        <f>IF(S100=0,"- - -",S92/S100*100)</f>
        <v>7.5</v>
      </c>
      <c r="U92" s="26">
        <f t="shared" si="4"/>
        <v>5865</v>
      </c>
      <c r="V92" s="29">
        <f>IF(U100=0,"- - -",U92/U100*100)</f>
        <v>4.5570387406567114</v>
      </c>
      <c r="Y92" s="69"/>
    </row>
    <row r="93" spans="1:28" x14ac:dyDescent="0.3">
      <c r="A93" s="60" t="s">
        <v>34</v>
      </c>
      <c r="B93" s="62" t="s">
        <v>41</v>
      </c>
      <c r="C93" s="9">
        <v>6</v>
      </c>
      <c r="D93" s="3">
        <f>IF(C100=0,"- - -",C93/C100*100)</f>
        <v>13.333333333333334</v>
      </c>
      <c r="E93" s="2">
        <v>5</v>
      </c>
      <c r="F93" s="3">
        <f>IF(E100=0,"- - -",E93/E100*100)</f>
        <v>0.82781456953642385</v>
      </c>
      <c r="G93" s="2">
        <v>14</v>
      </c>
      <c r="H93" s="3">
        <f>IF(G100=0,"- - -",G93/G100*100)</f>
        <v>0.90032154340836013</v>
      </c>
      <c r="I93" s="2">
        <v>6852</v>
      </c>
      <c r="J93" s="3">
        <f>IF(I100=0,"- - -",I93/I100*100)</f>
        <v>37.598770851624231</v>
      </c>
      <c r="K93" s="2">
        <v>15843</v>
      </c>
      <c r="L93" s="3">
        <f>IF(K100=0,"- - -",K93/K100*100)</f>
        <v>16.913632966798335</v>
      </c>
      <c r="M93" s="2">
        <v>928</v>
      </c>
      <c r="N93" s="3">
        <f>IF(M100=0,"- - -",M93/M100*100)</f>
        <v>6.4141553773845725</v>
      </c>
      <c r="O93" s="2">
        <v>0</v>
      </c>
      <c r="P93" s="3">
        <f>IF(O100=0,"- - -",O93/O100*100)</f>
        <v>0</v>
      </c>
      <c r="Q93" s="2">
        <v>1</v>
      </c>
      <c r="R93" s="3">
        <f>IF(Q100=0,"- - -",Q93/Q100*100)</f>
        <v>16.666666666666664</v>
      </c>
      <c r="S93" s="2">
        <v>22</v>
      </c>
      <c r="T93" s="3">
        <f>IF(S100=0,"- - -",S93/S100*100)</f>
        <v>18.333333333333332</v>
      </c>
      <c r="U93" s="26">
        <f t="shared" si="4"/>
        <v>23671</v>
      </c>
      <c r="V93" s="29">
        <f>IF(U100=0,"- - -",U93/U100*100)</f>
        <v>18.392099578872124</v>
      </c>
      <c r="Y93" s="69"/>
    </row>
    <row r="94" spans="1:28" x14ac:dyDescent="0.3">
      <c r="A94" s="60" t="s">
        <v>36</v>
      </c>
      <c r="B94" s="62" t="s">
        <v>41</v>
      </c>
      <c r="C94" s="9">
        <v>8</v>
      </c>
      <c r="D94" s="3">
        <f>IF(C100=0,"- - -",C94/C100*100)</f>
        <v>17.777777777777779</v>
      </c>
      <c r="E94" s="2">
        <v>1</v>
      </c>
      <c r="F94" s="3">
        <f>IF(E100=0,"- - -",E94/E100*100)</f>
        <v>0.16556291390728478</v>
      </c>
      <c r="G94" s="2">
        <v>9</v>
      </c>
      <c r="H94" s="3">
        <f>IF(G100=0,"- - -",G94/G100*100)</f>
        <v>0.5787781350482315</v>
      </c>
      <c r="I94" s="2">
        <v>4921</v>
      </c>
      <c r="J94" s="3">
        <f>IF(I100=0,"- - -",I94/I100*100)</f>
        <v>27.002853380158033</v>
      </c>
      <c r="K94" s="2">
        <v>40529</v>
      </c>
      <c r="L94" s="3">
        <f>IF(K100=0,"- - -",K94/K100*100)</f>
        <v>43.267855236468456</v>
      </c>
      <c r="M94" s="2">
        <v>4854</v>
      </c>
      <c r="N94" s="3">
        <f>IF(M100=0,"- - -",M94/M100*100)</f>
        <v>33.549903234724908</v>
      </c>
      <c r="O94" s="2">
        <v>3</v>
      </c>
      <c r="P94" s="3">
        <f>IF(O100=0,"- - -",O94/O100*100)</f>
        <v>30</v>
      </c>
      <c r="Q94" s="2">
        <v>1</v>
      </c>
      <c r="R94" s="3">
        <f>IF(Q100=0,"- - -",Q94/Q100*100)</f>
        <v>16.666666666666664</v>
      </c>
      <c r="S94" s="2">
        <v>27</v>
      </c>
      <c r="T94" s="3">
        <f>IF(S100=0,"- - -",S94/S100*100)</f>
        <v>22.5</v>
      </c>
      <c r="U94" s="26">
        <f t="shared" si="4"/>
        <v>50353</v>
      </c>
      <c r="V94" s="29">
        <f>IF(U100=0,"- - -",U94/U100*100)</f>
        <v>39.123712141225461</v>
      </c>
      <c r="Y94" s="69"/>
    </row>
    <row r="95" spans="1:28" x14ac:dyDescent="0.3">
      <c r="A95" s="60" t="s">
        <v>37</v>
      </c>
      <c r="B95" s="62" t="s">
        <v>41</v>
      </c>
      <c r="C95" s="9">
        <v>10</v>
      </c>
      <c r="D95" s="3">
        <f>IF(C100=0,"- - -",C95/C100*100)</f>
        <v>22.222222222222221</v>
      </c>
      <c r="E95" s="2">
        <v>0</v>
      </c>
      <c r="F95" s="3">
        <f>IF(E100=0,"- - -",E95/E100*100)</f>
        <v>0</v>
      </c>
      <c r="G95" s="2">
        <v>3</v>
      </c>
      <c r="H95" s="3">
        <f>IF(G100=0,"- - -",G95/G100*100)</f>
        <v>0.19292604501607716</v>
      </c>
      <c r="I95" s="2">
        <v>1073</v>
      </c>
      <c r="J95" s="3">
        <f>IF(I100=0,"- - -",I95/I100*100)</f>
        <v>5.8878402107111505</v>
      </c>
      <c r="K95" s="2">
        <v>28093</v>
      </c>
      <c r="L95" s="3">
        <f>IF(K100=0,"- - -",K95/K100*100)</f>
        <v>29.991459378669798</v>
      </c>
      <c r="M95" s="2">
        <v>6069</v>
      </c>
      <c r="N95" s="3">
        <f>IF(M100=0,"- - -",M95/M100*100)</f>
        <v>41.947746751451483</v>
      </c>
      <c r="O95" s="2">
        <v>3</v>
      </c>
      <c r="P95" s="3">
        <f>IF(O100=0,"- - -",O95/O100*100)</f>
        <v>30</v>
      </c>
      <c r="Q95" s="2">
        <v>2</v>
      </c>
      <c r="R95" s="3">
        <f>IF(Q100=0,"- - -",Q95/Q100*100)</f>
        <v>33.333333333333329</v>
      </c>
      <c r="S95" s="2">
        <v>22</v>
      </c>
      <c r="T95" s="3">
        <f>IF(S100=0,"- - -",S95/S100*100)</f>
        <v>18.333333333333332</v>
      </c>
      <c r="U95" s="26">
        <f t="shared" si="4"/>
        <v>35275</v>
      </c>
      <c r="V95" s="29">
        <f>IF(U100=0,"- - -",U95/U100*100)</f>
        <v>27.408276483659925</v>
      </c>
      <c r="Y95" s="69"/>
    </row>
    <row r="96" spans="1:28" x14ac:dyDescent="0.3">
      <c r="A96" s="60" t="s">
        <v>38</v>
      </c>
      <c r="B96" s="62" t="s">
        <v>41</v>
      </c>
      <c r="C96" s="9">
        <v>5</v>
      </c>
      <c r="D96" s="3">
        <f>IF(C100=0,"- - -",C96/C100*100)</f>
        <v>11.111111111111111</v>
      </c>
      <c r="E96" s="2">
        <v>0</v>
      </c>
      <c r="F96" s="3">
        <f>IF(E100=0,"- - -",E96/E100*100)</f>
        <v>0</v>
      </c>
      <c r="G96" s="2">
        <v>1</v>
      </c>
      <c r="H96" s="3">
        <f>IF(G100=0,"- - -",G96/G100*100)</f>
        <v>6.4308681672025719E-2</v>
      </c>
      <c r="I96" s="2">
        <v>144</v>
      </c>
      <c r="J96" s="3">
        <f>IF(I100=0,"- - -",I96/I100*100)</f>
        <v>0.79016681299385427</v>
      </c>
      <c r="K96" s="2">
        <v>6634</v>
      </c>
      <c r="L96" s="3">
        <f>IF(K100=0,"- - -",K96/K100*100)</f>
        <v>7.0823102380698195</v>
      </c>
      <c r="M96" s="2">
        <v>2244</v>
      </c>
      <c r="N96" s="3">
        <f>IF(M100=0,"- - -",M96/M100*100)</f>
        <v>15.510091235830799</v>
      </c>
      <c r="O96" s="2">
        <v>4</v>
      </c>
      <c r="P96" s="3">
        <f>IF(O100=0,"- - -",O96/O100*100)</f>
        <v>40</v>
      </c>
      <c r="Q96" s="2">
        <v>0</v>
      </c>
      <c r="R96" s="3">
        <f>IF(Q100=0,"- - -",Q96/Q100*100)</f>
        <v>0</v>
      </c>
      <c r="S96" s="2">
        <v>5</v>
      </c>
      <c r="T96" s="3">
        <f>IF(S100=0,"- - -",S96/S100*100)</f>
        <v>4.1666666666666661</v>
      </c>
      <c r="U96" s="26">
        <f t="shared" si="4"/>
        <v>9037</v>
      </c>
      <c r="V96" s="29">
        <f>IF(U100=0,"- - -",U96/U100*100)</f>
        <v>7.0216469052539976</v>
      </c>
      <c r="Y96" s="69"/>
    </row>
    <row r="97" spans="1:27" x14ac:dyDescent="0.3">
      <c r="A97" s="60" t="s">
        <v>39</v>
      </c>
      <c r="B97" s="62" t="s">
        <v>41</v>
      </c>
      <c r="C97" s="9">
        <v>0</v>
      </c>
      <c r="D97" s="3">
        <f>IF(C100=0,"- - -",C97/C100*100)</f>
        <v>0</v>
      </c>
      <c r="E97" s="2">
        <v>0</v>
      </c>
      <c r="F97" s="3">
        <f>IF(E100=0,"- - -",E97/E100*100)</f>
        <v>0</v>
      </c>
      <c r="G97" s="2">
        <v>0</v>
      </c>
      <c r="H97" s="3">
        <f>IF(G100=0,"- - -",G97/G100*100)</f>
        <v>0</v>
      </c>
      <c r="I97" s="2">
        <v>32</v>
      </c>
      <c r="J97" s="3">
        <f>IF(I100=0,"- - -",I97/I100*100)</f>
        <v>0.17559262510974538</v>
      </c>
      <c r="K97" s="2">
        <v>700</v>
      </c>
      <c r="L97" s="3">
        <f>IF(K100=0,"- - -",K97/K100*100)</f>
        <v>0.74730436639265507</v>
      </c>
      <c r="M97" s="2">
        <v>299</v>
      </c>
      <c r="N97" s="3">
        <f>IF(M100=0,"- - -",M97/M100*100)</f>
        <v>2.0666298037047279</v>
      </c>
      <c r="O97" s="2">
        <v>0</v>
      </c>
      <c r="P97" s="3">
        <f>IF(O100=0,"- - -",O97/O100*100)</f>
        <v>0</v>
      </c>
      <c r="Q97" s="2">
        <v>0</v>
      </c>
      <c r="R97" s="3">
        <f>IF(Q100=0,"- - -",Q97/Q100*100)</f>
        <v>0</v>
      </c>
      <c r="S97" s="2">
        <v>0</v>
      </c>
      <c r="T97" s="3">
        <f>IF(S100=0,"- - -",S97/S100*100)</f>
        <v>0</v>
      </c>
      <c r="U97" s="26">
        <f t="shared" si="4"/>
        <v>1031</v>
      </c>
      <c r="V97" s="29">
        <f>IF(U100=0,"- - -",U97/U100*100)</f>
        <v>0.80107535236437666</v>
      </c>
      <c r="Y97" s="69"/>
    </row>
    <row r="98" spans="1:27" x14ac:dyDescent="0.3">
      <c r="A98" s="61" t="s">
        <v>40</v>
      </c>
      <c r="B98" s="62" t="s">
        <v>41</v>
      </c>
      <c r="C98" s="10">
        <v>0</v>
      </c>
      <c r="D98" s="7">
        <f>IF(C100=0,"- - -",C98/C100*100)</f>
        <v>0</v>
      </c>
      <c r="E98" s="6">
        <v>0</v>
      </c>
      <c r="F98" s="7">
        <f>IF(E100=0,"- - -",E98/E100*100)</f>
        <v>0</v>
      </c>
      <c r="G98" s="6">
        <v>0</v>
      </c>
      <c r="H98" s="7">
        <f>IF(G100=0,"- - -",G98/G100*100)</f>
        <v>0</v>
      </c>
      <c r="I98" s="6">
        <v>5</v>
      </c>
      <c r="J98" s="7">
        <f>IF(I100=0,"- - -",I98/I100*100)</f>
        <v>2.7436347673397719E-2</v>
      </c>
      <c r="K98" s="6">
        <v>62</v>
      </c>
      <c r="L98" s="7">
        <f>IF(K100=0,"- - -",K98/K100*100)</f>
        <v>6.6189815309063732E-2</v>
      </c>
      <c r="M98" s="6">
        <v>21</v>
      </c>
      <c r="N98" s="7">
        <f>IF(M100=0,"- - -",M98/M100*100)</f>
        <v>0.14514791263478022</v>
      </c>
      <c r="O98" s="6">
        <v>0</v>
      </c>
      <c r="P98" s="7">
        <f>IF(O100=0,"- - -",O98/O100*100)</f>
        <v>0</v>
      </c>
      <c r="Q98" s="6">
        <v>0</v>
      </c>
      <c r="R98" s="7">
        <f>IF(Q100=0,"- - -",Q98/Q100*100)</f>
        <v>0</v>
      </c>
      <c r="S98" s="6">
        <v>0</v>
      </c>
      <c r="T98" s="7">
        <f>IF(S100=0,"- - -",S98/S100*100)</f>
        <v>0</v>
      </c>
      <c r="U98" s="26">
        <f t="shared" si="4"/>
        <v>88</v>
      </c>
      <c r="V98" s="29">
        <f>IF(U100=0,"- - -",U98/U100*100)</f>
        <v>6.8375005827415264E-2</v>
      </c>
      <c r="Y98" s="69"/>
    </row>
    <row r="99" spans="1:27" ht="15" thickBot="1" x14ac:dyDescent="0.35">
      <c r="A99" s="75" t="s">
        <v>127</v>
      </c>
      <c r="B99" s="62"/>
      <c r="C99" s="10">
        <v>0</v>
      </c>
      <c r="D99" s="7">
        <f>IF(C100=0,"- - -",C99/C100*100)</f>
        <v>0</v>
      </c>
      <c r="E99" s="6">
        <v>0</v>
      </c>
      <c r="F99" s="7">
        <f>IF(E100=0,"- - -",E99/E100*100)</f>
        <v>0</v>
      </c>
      <c r="G99" s="6">
        <v>0</v>
      </c>
      <c r="H99" s="7">
        <f>IF(G100=0,"- - -",G99/G100*100)</f>
        <v>0</v>
      </c>
      <c r="I99" s="6">
        <v>0</v>
      </c>
      <c r="J99" s="7">
        <f>IF(I100=0,"- - -",I99/I100*100)</f>
        <v>0</v>
      </c>
      <c r="K99" s="6">
        <v>0</v>
      </c>
      <c r="L99" s="7">
        <f>IF(K100=0,"- - -",K99/K100*100)</f>
        <v>0</v>
      </c>
      <c r="M99" s="6">
        <v>0</v>
      </c>
      <c r="N99" s="7">
        <f>IF(M100=0,"- - -",M99/M100*100)</f>
        <v>0</v>
      </c>
      <c r="O99" s="6">
        <v>0</v>
      </c>
      <c r="P99" s="7">
        <f>IF(O100=0,"- - -",O99/O100*100)</f>
        <v>0</v>
      </c>
      <c r="Q99" s="6">
        <v>0</v>
      </c>
      <c r="R99" s="7">
        <f>IF(Q100=0,"- - -",Q99/Q100*100)</f>
        <v>0</v>
      </c>
      <c r="S99" s="6">
        <v>8</v>
      </c>
      <c r="T99" s="7">
        <f>IF(S100=0,"- - -",S99/S100*100)</f>
        <v>6.666666666666667</v>
      </c>
      <c r="U99" s="26">
        <f t="shared" si="4"/>
        <v>8</v>
      </c>
      <c r="V99" s="29">
        <f>IF(U100=0,"- - -",U99/U100*100)</f>
        <v>6.2159096206741158E-3</v>
      </c>
      <c r="Y99" s="69"/>
    </row>
    <row r="100" spans="1:27" x14ac:dyDescent="0.3">
      <c r="A100" s="161" t="s">
        <v>153</v>
      </c>
      <c r="B100" s="162"/>
      <c r="C100" s="14">
        <f>SUM(C88:C99)</f>
        <v>45</v>
      </c>
      <c r="D100" s="15">
        <f>IF(C100=0,"- - -",C100/C100*100)</f>
        <v>100</v>
      </c>
      <c r="E100" s="16">
        <f>SUM(E88:E99)</f>
        <v>604</v>
      </c>
      <c r="F100" s="15">
        <f>IF(E100=0,"- - -",E100/E100*100)</f>
        <v>100</v>
      </c>
      <c r="G100" s="16">
        <f>SUM(G88:G99)</f>
        <v>1555</v>
      </c>
      <c r="H100" s="15">
        <f>IF(G100=0,"- - -",G100/G100*100)</f>
        <v>100</v>
      </c>
      <c r="I100" s="16">
        <f>SUM(I88:I99)</f>
        <v>18224</v>
      </c>
      <c r="J100" s="15">
        <f>IF(I100=0,"- - -",I100/I100*100)</f>
        <v>100</v>
      </c>
      <c r="K100" s="16">
        <f>SUM(K88:K99)</f>
        <v>93670</v>
      </c>
      <c r="L100" s="15">
        <f>IF(K100=0,"- - -",K100/K100*100)</f>
        <v>100</v>
      </c>
      <c r="M100" s="16">
        <f>SUM(M88:M99)</f>
        <v>14468</v>
      </c>
      <c r="N100" s="15">
        <f>IF(M100=0,"- - -",M100/M100*100)</f>
        <v>100</v>
      </c>
      <c r="O100" s="16">
        <f>SUM(O88:O99)</f>
        <v>10</v>
      </c>
      <c r="P100" s="15">
        <f>IF(O100=0,"- - -",O100/O100*100)</f>
        <v>100</v>
      </c>
      <c r="Q100" s="16">
        <f>SUM(Q88:Q99)</f>
        <v>6</v>
      </c>
      <c r="R100" s="15">
        <f>IF(Q100=0,"- - -",Q100/Q100*100)</f>
        <v>100</v>
      </c>
      <c r="S100" s="16">
        <f>SUM(S88:S99)</f>
        <v>120</v>
      </c>
      <c r="T100" s="15">
        <f>IF(S100=0,"- - -",S100/S100*100)</f>
        <v>100</v>
      </c>
      <c r="U100" s="22">
        <f>SUM(U88:U99)</f>
        <v>128702</v>
      </c>
      <c r="V100" s="23">
        <f>IF(U100=0,"- - -",U100/U100*100)</f>
        <v>100</v>
      </c>
      <c r="Y100" s="69"/>
    </row>
    <row r="101" spans="1:27" ht="15" thickBot="1" x14ac:dyDescent="0.35">
      <c r="A101" s="163" t="s">
        <v>567</v>
      </c>
      <c r="B101" s="164"/>
      <c r="C101" s="18">
        <f>IF($U100=0,"- - -",C100/$U100*100)</f>
        <v>3.49644916162919E-2</v>
      </c>
      <c r="D101" s="19"/>
      <c r="E101" s="20">
        <f>IF($U100=0,"- - -",E100/$U100*100)</f>
        <v>0.46930117636089569</v>
      </c>
      <c r="F101" s="19"/>
      <c r="G101" s="20">
        <f>IF($U100=0,"- - -",G100/$U100*100)</f>
        <v>1.2082174325185313</v>
      </c>
      <c r="H101" s="19"/>
      <c r="I101" s="20">
        <f>IF($U100=0,"- - -",I100/$U100*100)</f>
        <v>14.159842115895636</v>
      </c>
      <c r="J101" s="19"/>
      <c r="K101" s="20">
        <f>IF($U100=0,"- - -",K100/$U100*100)</f>
        <v>72.780531771068041</v>
      </c>
      <c r="L101" s="19"/>
      <c r="M101" s="20">
        <f>IF($U100=0,"- - -",M100/$U100*100)</f>
        <v>11.241472548989137</v>
      </c>
      <c r="N101" s="19"/>
      <c r="O101" s="20">
        <f>IF($U100=0,"- - -",O100/$U100*100)</f>
        <v>7.7698870258426436E-3</v>
      </c>
      <c r="P101" s="19"/>
      <c r="Q101" s="20">
        <f>IF($U100=0,"- - -",Q100/$U100*100)</f>
        <v>4.661932215505587E-3</v>
      </c>
      <c r="R101" s="19"/>
      <c r="S101" s="20">
        <f>IF($U100=0,"- - -",S100/$U100*100)</f>
        <v>9.3238644310111737E-2</v>
      </c>
      <c r="T101" s="19"/>
      <c r="U101" s="24">
        <f>IF($U100=0,"- - -",U100/$U100*100)</f>
        <v>100</v>
      </c>
      <c r="V101" s="25"/>
    </row>
    <row r="102" spans="1:27" x14ac:dyDescent="0.3">
      <c r="A102" s="63"/>
    </row>
    <row r="104" spans="1:27" x14ac:dyDescent="0.3">
      <c r="A104" s="49" t="s">
        <v>441</v>
      </c>
      <c r="J104" s="48"/>
      <c r="L104" s="48"/>
    </row>
    <row r="105" spans="1:27" ht="15" thickBot="1" x14ac:dyDescent="0.35"/>
    <row r="106" spans="1:27" ht="14.4" customHeight="1" x14ac:dyDescent="0.3">
      <c r="A106" s="157" t="s">
        <v>436</v>
      </c>
      <c r="B106" s="183"/>
      <c r="C106" s="182" t="s">
        <v>213</v>
      </c>
      <c r="D106" s="180"/>
      <c r="E106" s="178" t="s">
        <v>214</v>
      </c>
      <c r="F106" s="180"/>
      <c r="G106" s="178" t="s">
        <v>215</v>
      </c>
      <c r="H106" s="180"/>
      <c r="I106" s="178" t="s">
        <v>216</v>
      </c>
      <c r="J106" s="180"/>
      <c r="K106" s="178" t="s">
        <v>217</v>
      </c>
      <c r="L106" s="180"/>
      <c r="M106" s="178" t="s">
        <v>218</v>
      </c>
      <c r="N106" s="180"/>
      <c r="O106" s="178" t="s">
        <v>219</v>
      </c>
      <c r="P106" s="180"/>
      <c r="Q106" s="178" t="s">
        <v>220</v>
      </c>
      <c r="R106" s="180"/>
      <c r="S106" s="178" t="s">
        <v>221</v>
      </c>
      <c r="T106" s="180"/>
      <c r="U106" s="178" t="s">
        <v>222</v>
      </c>
      <c r="V106" s="181"/>
      <c r="W106" s="182" t="s">
        <v>153</v>
      </c>
      <c r="X106" s="181"/>
    </row>
    <row r="107" spans="1:27" ht="15" thickBot="1" x14ac:dyDescent="0.35">
      <c r="A107" s="184"/>
      <c r="B107" s="185"/>
      <c r="C107" s="37" t="s">
        <v>154</v>
      </c>
      <c r="D107" s="38" t="s">
        <v>0</v>
      </c>
      <c r="E107" s="39" t="s">
        <v>154</v>
      </c>
      <c r="F107" s="38" t="s">
        <v>0</v>
      </c>
      <c r="G107" s="39" t="s">
        <v>154</v>
      </c>
      <c r="H107" s="38" t="s">
        <v>0</v>
      </c>
      <c r="I107" s="37" t="s">
        <v>154</v>
      </c>
      <c r="J107" s="38" t="s">
        <v>0</v>
      </c>
      <c r="K107" s="37" t="s">
        <v>154</v>
      </c>
      <c r="L107" s="38" t="s">
        <v>0</v>
      </c>
      <c r="M107" s="37" t="s">
        <v>154</v>
      </c>
      <c r="N107" s="38" t="s">
        <v>0</v>
      </c>
      <c r="O107" s="37" t="s">
        <v>154</v>
      </c>
      <c r="P107" s="38" t="s">
        <v>0</v>
      </c>
      <c r="Q107" s="37" t="s">
        <v>154</v>
      </c>
      <c r="R107" s="38" t="s">
        <v>0</v>
      </c>
      <c r="S107" s="37" t="s">
        <v>154</v>
      </c>
      <c r="T107" s="38" t="s">
        <v>0</v>
      </c>
      <c r="U107" s="37" t="s">
        <v>154</v>
      </c>
      <c r="V107" s="38" t="s">
        <v>0</v>
      </c>
      <c r="W107" s="41" t="s">
        <v>154</v>
      </c>
      <c r="X107" s="42" t="s">
        <v>0</v>
      </c>
    </row>
    <row r="108" spans="1:27" x14ac:dyDescent="0.3">
      <c r="A108" s="59" t="s">
        <v>42</v>
      </c>
      <c r="B108" s="62" t="s">
        <v>41</v>
      </c>
      <c r="C108" s="8">
        <v>0</v>
      </c>
      <c r="D108" s="5">
        <f>IF(C120=0,"- - -",C108/C120*100)</f>
        <v>0</v>
      </c>
      <c r="E108" s="4">
        <v>5</v>
      </c>
      <c r="F108" s="5">
        <f>IF(E120=0,"- - -",E108/E120*100)</f>
        <v>0.12324377618930245</v>
      </c>
      <c r="G108" s="4">
        <v>25</v>
      </c>
      <c r="H108" s="5">
        <f>IF(G120=0,"- - -",G108/G120*100)</f>
        <v>0.12099506340141322</v>
      </c>
      <c r="I108" s="4">
        <v>48</v>
      </c>
      <c r="J108" s="5">
        <f>IF(I120=0,"- - -",I108/I120*100)</f>
        <v>0.10364931980133882</v>
      </c>
      <c r="K108" s="4">
        <v>38</v>
      </c>
      <c r="L108" s="5">
        <f>IF(K120=0,"- - -",K108/K120*100)</f>
        <v>9.6701954397394138E-2</v>
      </c>
      <c r="M108" s="4">
        <v>12</v>
      </c>
      <c r="N108" s="5">
        <f>IF(M120=0,"- - -",M108/M120*100)</f>
        <v>7.816062007425259E-2</v>
      </c>
      <c r="O108" s="4">
        <v>4</v>
      </c>
      <c r="P108" s="5">
        <f>IF(O120=0,"- - -",O108/O120*100)</f>
        <v>0.14114326040931546</v>
      </c>
      <c r="Q108" s="4">
        <v>1</v>
      </c>
      <c r="R108" s="5">
        <f>IF(Q120=0,"- - -",Q108/Q120*100)</f>
        <v>0.78125</v>
      </c>
      <c r="S108" s="4">
        <v>0</v>
      </c>
      <c r="T108" s="5">
        <f>IF(S120=0,"- - -",S108/S120*100)</f>
        <v>0</v>
      </c>
      <c r="U108" s="4">
        <v>0</v>
      </c>
      <c r="V108" s="5" t="str">
        <f>IF(U120=0,"- - -",U108/U120*100)</f>
        <v>- - -</v>
      </c>
      <c r="W108" s="26">
        <f>C108+E108+G108+I108+K108+M108+O108+Q108+S108+U108</f>
        <v>133</v>
      </c>
      <c r="X108" s="27">
        <f>IF(W120=0,"- - -",W108/W120*100)</f>
        <v>0.10333949744370716</v>
      </c>
      <c r="AA108" s="69"/>
    </row>
    <row r="109" spans="1:27" x14ac:dyDescent="0.3">
      <c r="A109" s="60" t="s">
        <v>31</v>
      </c>
      <c r="B109" s="62" t="s">
        <v>41</v>
      </c>
      <c r="C109" s="9">
        <v>0</v>
      </c>
      <c r="D109" s="3">
        <f>IF(C120=0,"- - -",C109/C120*100)</f>
        <v>0</v>
      </c>
      <c r="E109" s="2">
        <v>25</v>
      </c>
      <c r="F109" s="3">
        <f>IF(E120=0,"- - -",E109/E120*100)</f>
        <v>0.61621888094651223</v>
      </c>
      <c r="G109" s="2">
        <v>122</v>
      </c>
      <c r="H109" s="3">
        <f>IF(G120=0,"- - -",G109/G120*100)</f>
        <v>0.59045590939889647</v>
      </c>
      <c r="I109" s="2">
        <v>179</v>
      </c>
      <c r="J109" s="3">
        <f>IF(I120=0,"- - -",I109/I120*100)</f>
        <v>0.38652558842582596</v>
      </c>
      <c r="K109" s="2">
        <v>171</v>
      </c>
      <c r="L109" s="3">
        <f>IF(K120=0,"- - -",K109/K120*100)</f>
        <v>0.43515879478827363</v>
      </c>
      <c r="M109" s="2">
        <v>86</v>
      </c>
      <c r="N109" s="3">
        <f>IF(M120=0,"- - -",M109/M120*100)</f>
        <v>0.5601511105321435</v>
      </c>
      <c r="O109" s="2">
        <v>28</v>
      </c>
      <c r="P109" s="3">
        <f>IF(O120=0,"- - -",O109/O120*100)</f>
        <v>0.98800282286520824</v>
      </c>
      <c r="Q109" s="2">
        <v>2</v>
      </c>
      <c r="R109" s="3">
        <f>IF(Q120=0,"- - -",Q109/Q120*100)</f>
        <v>1.5625</v>
      </c>
      <c r="S109" s="2">
        <v>0</v>
      </c>
      <c r="T109" s="3">
        <f>IF(S120=0,"- - -",S109/S120*100)</f>
        <v>0</v>
      </c>
      <c r="U109" s="2">
        <v>0</v>
      </c>
      <c r="V109" s="3" t="str">
        <f>IF(U120=0,"- - -",U109/U120*100)</f>
        <v>- - -</v>
      </c>
      <c r="W109" s="26">
        <f t="shared" ref="W109:W119" si="5">C109+E109+G109+I109+K109+M109+O109+Q109+S109+U109</f>
        <v>613</v>
      </c>
      <c r="X109" s="29">
        <f>IF(W120=0,"- - -",W109/W120*100)</f>
        <v>0.47629407468415413</v>
      </c>
      <c r="AA109" s="69"/>
    </row>
    <row r="110" spans="1:27" x14ac:dyDescent="0.3">
      <c r="A110" s="60" t="s">
        <v>32</v>
      </c>
      <c r="B110" s="62" t="s">
        <v>41</v>
      </c>
      <c r="C110" s="9">
        <v>0</v>
      </c>
      <c r="D110" s="3">
        <f>IF(C120=0,"- - -",C110/C120*100)</f>
        <v>0</v>
      </c>
      <c r="E110" s="2">
        <v>34</v>
      </c>
      <c r="F110" s="3">
        <f>IF(E120=0,"- - -",E110/E120*100)</f>
        <v>0.83805767808725651</v>
      </c>
      <c r="G110" s="2">
        <v>128</v>
      </c>
      <c r="H110" s="3">
        <f>IF(G120=0,"- - -",G110/G120*100)</f>
        <v>0.61949472461523569</v>
      </c>
      <c r="I110" s="2">
        <v>277</v>
      </c>
      <c r="J110" s="3">
        <f>IF(I120=0,"- - -",I110/I120*100)</f>
        <v>0.59814294968689274</v>
      </c>
      <c r="K110" s="2">
        <v>264</v>
      </c>
      <c r="L110" s="3">
        <f>IF(K120=0,"- - -",K110/K120*100)</f>
        <v>0.67182410423452776</v>
      </c>
      <c r="M110" s="2">
        <v>131</v>
      </c>
      <c r="N110" s="3">
        <f>IF(M120=0,"- - -",M110/M120*100)</f>
        <v>0.85325343581059077</v>
      </c>
      <c r="O110" s="2">
        <v>28</v>
      </c>
      <c r="P110" s="3">
        <f>IF(O120=0,"- - -",O110/O120*100)</f>
        <v>0.98800282286520824</v>
      </c>
      <c r="Q110" s="2">
        <v>1</v>
      </c>
      <c r="R110" s="3">
        <f>IF(Q120=0,"- - -",Q110/Q120*100)</f>
        <v>0.78125</v>
      </c>
      <c r="S110" s="2">
        <v>0</v>
      </c>
      <c r="T110" s="3">
        <f>IF(S120=0,"- - -",S110/S120*100)</f>
        <v>0</v>
      </c>
      <c r="U110" s="2">
        <v>0</v>
      </c>
      <c r="V110" s="3" t="str">
        <f>IF(U120=0,"- - -",U110/U120*100)</f>
        <v>- - -</v>
      </c>
      <c r="W110" s="26">
        <f t="shared" si="5"/>
        <v>863</v>
      </c>
      <c r="X110" s="29">
        <f>IF(W120=0,"- - -",W110/W120*100)</f>
        <v>0.67054125033022016</v>
      </c>
      <c r="AA110" s="69"/>
    </row>
    <row r="111" spans="1:27" x14ac:dyDescent="0.3">
      <c r="A111" s="60" t="s">
        <v>35</v>
      </c>
      <c r="B111" s="62" t="s">
        <v>41</v>
      </c>
      <c r="C111" s="9">
        <v>0</v>
      </c>
      <c r="D111" s="3">
        <f>IF(C120=0,"- - -",C111/C120*100)</f>
        <v>0</v>
      </c>
      <c r="E111" s="2">
        <v>69</v>
      </c>
      <c r="F111" s="3">
        <f>IF(E120=0,"- - -",E111/E120*100)</f>
        <v>1.7007641114123735</v>
      </c>
      <c r="G111" s="2">
        <v>261</v>
      </c>
      <c r="H111" s="3">
        <f>IF(G120=0,"- - -",G111/G120*100)</f>
        <v>1.2631884619107541</v>
      </c>
      <c r="I111" s="2">
        <v>599</v>
      </c>
      <c r="J111" s="3">
        <f>IF(I120=0,"- - -",I111/I120*100)</f>
        <v>1.2934571366875405</v>
      </c>
      <c r="K111" s="2">
        <v>522</v>
      </c>
      <c r="L111" s="3">
        <f>IF(K120=0,"- - -",K111/K120*100)</f>
        <v>1.3283794788273617</v>
      </c>
      <c r="M111" s="2">
        <v>258</v>
      </c>
      <c r="N111" s="3">
        <f>IF(M120=0,"- - -",M111/M120*100)</f>
        <v>1.6804533315964307</v>
      </c>
      <c r="O111" s="2">
        <v>47</v>
      </c>
      <c r="P111" s="3">
        <f>IF(O120=0,"- - -",O111/O120*100)</f>
        <v>1.6584333098094568</v>
      </c>
      <c r="Q111" s="2">
        <v>9</v>
      </c>
      <c r="R111" s="3">
        <f>IF(Q120=0,"- - -",Q111/Q120*100)</f>
        <v>7.03125</v>
      </c>
      <c r="S111" s="2">
        <v>0</v>
      </c>
      <c r="T111" s="3">
        <f>IF(S120=0,"- - -",S111/S120*100)</f>
        <v>0</v>
      </c>
      <c r="U111" s="2">
        <v>0</v>
      </c>
      <c r="V111" s="3" t="str">
        <f>IF(U120=0,"- - -",U111/U120*100)</f>
        <v>- - -</v>
      </c>
      <c r="W111" s="26">
        <f t="shared" si="5"/>
        <v>1765</v>
      </c>
      <c r="X111" s="29">
        <f>IF(W120=0,"- - -",W111/W120*100)</f>
        <v>1.3713850600612267</v>
      </c>
      <c r="AA111" s="69"/>
    </row>
    <row r="112" spans="1:27" x14ac:dyDescent="0.3">
      <c r="A112" s="60" t="s">
        <v>33</v>
      </c>
      <c r="B112" s="62" t="s">
        <v>41</v>
      </c>
      <c r="C112" s="9">
        <v>4</v>
      </c>
      <c r="D112" s="3">
        <f>IF(C120=0,"- - -",C112/C120*100)</f>
        <v>7.0175438596491224</v>
      </c>
      <c r="E112" s="2">
        <v>242</v>
      </c>
      <c r="F112" s="3">
        <f>IF(E120=0,"- - -",E112/E120*100)</f>
        <v>5.9649987675622382</v>
      </c>
      <c r="G112" s="2">
        <v>993</v>
      </c>
      <c r="H112" s="3">
        <f>IF(G120=0,"- - -",G112/G120*100)</f>
        <v>4.8059239183041331</v>
      </c>
      <c r="I112" s="2">
        <v>1910</v>
      </c>
      <c r="J112" s="3">
        <f>IF(I120=0,"- - -",I112/I120*100)</f>
        <v>4.1243791837616071</v>
      </c>
      <c r="K112" s="2">
        <v>1744</v>
      </c>
      <c r="L112" s="3">
        <f>IF(K120=0,"- - -",K112/K120*100)</f>
        <v>4.4381107491856673</v>
      </c>
      <c r="M112" s="2">
        <v>801</v>
      </c>
      <c r="N112" s="3">
        <f>IF(M120=0,"- - -",M112/M120*100)</f>
        <v>5.2172213899563609</v>
      </c>
      <c r="O112" s="2">
        <v>160</v>
      </c>
      <c r="P112" s="3">
        <f>IF(O120=0,"- - -",O112/O120*100)</f>
        <v>5.6457304163726185</v>
      </c>
      <c r="Q112" s="2">
        <v>11</v>
      </c>
      <c r="R112" s="3">
        <f>IF(Q120=0,"- - -",Q112/Q120*100)</f>
        <v>8.59375</v>
      </c>
      <c r="S112" s="2">
        <v>0</v>
      </c>
      <c r="T112" s="3">
        <f>IF(S120=0,"- - -",S112/S120*100)</f>
        <v>0</v>
      </c>
      <c r="U112" s="2">
        <v>0</v>
      </c>
      <c r="V112" s="3" t="str">
        <f>IF(U120=0,"- - -",U112/U120*100)</f>
        <v>- - -</v>
      </c>
      <c r="W112" s="26">
        <f t="shared" si="5"/>
        <v>5865</v>
      </c>
      <c r="X112" s="29">
        <f>IF(W120=0,"- - -",W112/W120*100)</f>
        <v>4.5570387406567114</v>
      </c>
      <c r="AA112" s="69"/>
    </row>
    <row r="113" spans="1:27" x14ac:dyDescent="0.3">
      <c r="A113" s="60" t="s">
        <v>34</v>
      </c>
      <c r="B113" s="62" t="s">
        <v>41</v>
      </c>
      <c r="C113" s="9">
        <v>26</v>
      </c>
      <c r="D113" s="3">
        <f>IF(C120=0,"- - -",C113/C120*100)</f>
        <v>45.614035087719294</v>
      </c>
      <c r="E113" s="2">
        <v>1010</v>
      </c>
      <c r="F113" s="3">
        <f>IF(E120=0,"- - -",E113/E120*100)</f>
        <v>24.895242790239092</v>
      </c>
      <c r="G113" s="2">
        <v>4351</v>
      </c>
      <c r="H113" s="3">
        <f>IF(G120=0,"- - -",G113/G120*100)</f>
        <v>21.057980834381958</v>
      </c>
      <c r="I113" s="2">
        <v>8229</v>
      </c>
      <c r="J113" s="3">
        <f>IF(I120=0,"- - -",I113/I120*100)</f>
        <v>17.769380263442024</v>
      </c>
      <c r="K113" s="2">
        <v>6726</v>
      </c>
      <c r="L113" s="3">
        <f>IF(K120=0,"- - -",K113/K120*100)</f>
        <v>17.116245928338763</v>
      </c>
      <c r="M113" s="2">
        <v>2761</v>
      </c>
      <c r="N113" s="3">
        <f>IF(M120=0,"- - -",M113/M120*100)</f>
        <v>17.983456002084282</v>
      </c>
      <c r="O113" s="2">
        <v>540</v>
      </c>
      <c r="P113" s="3">
        <f>IF(O120=0,"- - -",O113/O120*100)</f>
        <v>19.054340155257588</v>
      </c>
      <c r="Q113" s="2">
        <v>28</v>
      </c>
      <c r="R113" s="3">
        <f>IF(Q120=0,"- - -",Q113/Q120*100)</f>
        <v>21.875</v>
      </c>
      <c r="S113" s="2">
        <v>0</v>
      </c>
      <c r="T113" s="3">
        <f>IF(S120=0,"- - -",S113/S120*100)</f>
        <v>0</v>
      </c>
      <c r="U113" s="2">
        <v>0</v>
      </c>
      <c r="V113" s="3" t="str">
        <f>IF(U120=0,"- - -",U113/U120*100)</f>
        <v>- - -</v>
      </c>
      <c r="W113" s="26">
        <f t="shared" si="5"/>
        <v>23671</v>
      </c>
      <c r="X113" s="29">
        <f>IF(W120=0,"- - -",W113/W120*100)</f>
        <v>18.392099578872124</v>
      </c>
      <c r="AA113" s="69"/>
    </row>
    <row r="114" spans="1:27" x14ac:dyDescent="0.3">
      <c r="A114" s="60" t="s">
        <v>36</v>
      </c>
      <c r="B114" s="62" t="s">
        <v>41</v>
      </c>
      <c r="C114" s="9">
        <v>22</v>
      </c>
      <c r="D114" s="3">
        <f>IF(C120=0,"- - -",C114/C120*100)</f>
        <v>38.596491228070171</v>
      </c>
      <c r="E114" s="2">
        <v>1639</v>
      </c>
      <c r="F114" s="3">
        <f>IF(E120=0,"- - -",E114/E120*100)</f>
        <v>40.399309834853341</v>
      </c>
      <c r="G114" s="2">
        <v>8477</v>
      </c>
      <c r="H114" s="3">
        <f>IF(G120=0,"- - -",G114/G120*100)</f>
        <v>41.027006098151197</v>
      </c>
      <c r="I114" s="2">
        <v>18444</v>
      </c>
      <c r="J114" s="3">
        <f>IF(I120=0,"- - -",I114/I120*100)</f>
        <v>39.82725113366444</v>
      </c>
      <c r="K114" s="2">
        <v>15014</v>
      </c>
      <c r="L114" s="3">
        <f>IF(K120=0,"- - -",K114/K120*100)</f>
        <v>38.207451140065146</v>
      </c>
      <c r="M114" s="2">
        <v>5617</v>
      </c>
      <c r="N114" s="3">
        <f>IF(M120=0,"- - -",M114/M120*100)</f>
        <v>36.585683579756399</v>
      </c>
      <c r="O114" s="2">
        <v>1091</v>
      </c>
      <c r="P114" s="3">
        <f>IF(O120=0,"- - -",O114/O120*100)</f>
        <v>38.496824276640787</v>
      </c>
      <c r="Q114" s="2">
        <v>48</v>
      </c>
      <c r="R114" s="3">
        <f>IF(Q120=0,"- - -",Q114/Q120*100)</f>
        <v>37.5</v>
      </c>
      <c r="S114" s="2">
        <v>1</v>
      </c>
      <c r="T114" s="3">
        <f>IF(S120=0,"- - -",S114/S120*100)</f>
        <v>20</v>
      </c>
      <c r="U114" s="2">
        <v>0</v>
      </c>
      <c r="V114" s="3" t="str">
        <f>IF(U120=0,"- - -",U114/U120*100)</f>
        <v>- - -</v>
      </c>
      <c r="W114" s="26">
        <f t="shared" si="5"/>
        <v>50353</v>
      </c>
      <c r="X114" s="29">
        <f>IF(W120=0,"- - -",W114/W120*100)</f>
        <v>39.123712141225461</v>
      </c>
      <c r="AA114" s="69"/>
    </row>
    <row r="115" spans="1:27" x14ac:dyDescent="0.3">
      <c r="A115" s="60" t="s">
        <v>37</v>
      </c>
      <c r="B115" s="62" t="s">
        <v>41</v>
      </c>
      <c r="C115" s="9">
        <v>5</v>
      </c>
      <c r="D115" s="3">
        <f>IF(C120=0,"- - -",C115/C120*100)</f>
        <v>8.7719298245614024</v>
      </c>
      <c r="E115" s="2">
        <v>860</v>
      </c>
      <c r="F115" s="3">
        <f>IF(E120=0,"- - -",E115/E120*100)</f>
        <v>21.197929504560019</v>
      </c>
      <c r="G115" s="2">
        <v>5096</v>
      </c>
      <c r="H115" s="3">
        <f>IF(G120=0,"- - -",G115/G120*100)</f>
        <v>24.66363372374407</v>
      </c>
      <c r="I115" s="2">
        <v>13077</v>
      </c>
      <c r="J115" s="3">
        <f>IF(I120=0,"- - -",I115/I120*100)</f>
        <v>28.23796156337724</v>
      </c>
      <c r="K115" s="2">
        <v>11216</v>
      </c>
      <c r="L115" s="3">
        <f>IF(K120=0,"- - -",K115/K120*100)</f>
        <v>28.542345276872965</v>
      </c>
      <c r="M115" s="2">
        <v>4296</v>
      </c>
      <c r="N115" s="3">
        <f>IF(M120=0,"- - -",M115/M120*100)</f>
        <v>27.981501986582423</v>
      </c>
      <c r="O115" s="2">
        <v>700</v>
      </c>
      <c r="P115" s="3">
        <f>IF(O120=0,"- - -",O115/O120*100)</f>
        <v>24.700070571630206</v>
      </c>
      <c r="Q115" s="2">
        <v>21</v>
      </c>
      <c r="R115" s="3">
        <f>IF(Q120=0,"- - -",Q115/Q120*100)</f>
        <v>16.40625</v>
      </c>
      <c r="S115" s="2">
        <v>4</v>
      </c>
      <c r="T115" s="3">
        <f>IF(S120=0,"- - -",S115/S120*100)</f>
        <v>80</v>
      </c>
      <c r="U115" s="2">
        <v>0</v>
      </c>
      <c r="V115" s="3" t="str">
        <f>IF(U120=0,"- - -",U115/U120*100)</f>
        <v>- - -</v>
      </c>
      <c r="W115" s="26">
        <f t="shared" si="5"/>
        <v>35275</v>
      </c>
      <c r="X115" s="29">
        <f>IF(W120=0,"- - -",W115/W120*100)</f>
        <v>27.408276483659925</v>
      </c>
      <c r="AA115" s="69"/>
    </row>
    <row r="116" spans="1:27" x14ac:dyDescent="0.3">
      <c r="A116" s="60" t="s">
        <v>38</v>
      </c>
      <c r="B116" s="62" t="s">
        <v>41</v>
      </c>
      <c r="C116" s="9">
        <v>0</v>
      </c>
      <c r="D116" s="3">
        <f>IF(C120=0,"- - -",C116/C120*100)</f>
        <v>0</v>
      </c>
      <c r="E116" s="2">
        <v>159</v>
      </c>
      <c r="F116" s="3">
        <f>IF(E120=0,"- - -",E116/E120*100)</f>
        <v>3.9191520828198176</v>
      </c>
      <c r="G116" s="2">
        <v>1081</v>
      </c>
      <c r="H116" s="3">
        <f>IF(G120=0,"- - -",G116/G120*100)</f>
        <v>5.2318265414771075</v>
      </c>
      <c r="I116" s="2">
        <v>3157</v>
      </c>
      <c r="J116" s="3">
        <f>IF(I120=0,"- - -",I116/I120*100)</f>
        <v>6.817102137767221</v>
      </c>
      <c r="K116" s="2">
        <v>3214</v>
      </c>
      <c r="L116" s="3">
        <f>IF(K120=0,"- - -",K116/K120*100)</f>
        <v>8.178949511400651</v>
      </c>
      <c r="M116" s="2">
        <v>1226</v>
      </c>
      <c r="N116" s="3">
        <f>IF(M120=0,"- - -",M116/M120*100)</f>
        <v>7.9854100175861396</v>
      </c>
      <c r="O116" s="2">
        <v>194</v>
      </c>
      <c r="P116" s="3">
        <f>IF(O120=0,"- - -",O116/O120*100)</f>
        <v>6.8454481298517997</v>
      </c>
      <c r="Q116" s="2">
        <v>6</v>
      </c>
      <c r="R116" s="3">
        <f>IF(Q120=0,"- - -",Q116/Q120*100)</f>
        <v>4.6875</v>
      </c>
      <c r="S116" s="2">
        <v>0</v>
      </c>
      <c r="T116" s="3">
        <f>IF(S120=0,"- - -",S116/S120*100)</f>
        <v>0</v>
      </c>
      <c r="U116" s="2">
        <v>0</v>
      </c>
      <c r="V116" s="3" t="str">
        <f>IF(U120=0,"- - -",U116/U120*100)</f>
        <v>- - -</v>
      </c>
      <c r="W116" s="26">
        <f t="shared" si="5"/>
        <v>9037</v>
      </c>
      <c r="X116" s="29">
        <f>IF(W120=0,"- - -",W116/W120*100)</f>
        <v>7.0216469052539976</v>
      </c>
      <c r="AA116" s="69"/>
    </row>
    <row r="117" spans="1:27" x14ac:dyDescent="0.3">
      <c r="A117" s="60" t="s">
        <v>39</v>
      </c>
      <c r="B117" s="62" t="s">
        <v>41</v>
      </c>
      <c r="C117" s="9">
        <v>0</v>
      </c>
      <c r="D117" s="3">
        <f>IF(C120=0,"- - -",C117/C120*100)</f>
        <v>0</v>
      </c>
      <c r="E117" s="2">
        <v>9</v>
      </c>
      <c r="F117" s="3">
        <f>IF(E120=0,"- - -",E117/E120*100)</f>
        <v>0.22183879714074442</v>
      </c>
      <c r="G117" s="2">
        <v>121</v>
      </c>
      <c r="H117" s="3">
        <f>IF(G120=0,"- - -",G117/G120*100)</f>
        <v>0.58561610686284005</v>
      </c>
      <c r="I117" s="2">
        <v>366</v>
      </c>
      <c r="J117" s="3">
        <f>IF(I120=0,"- - -",I117/I120*100)</f>
        <v>0.79032606348520851</v>
      </c>
      <c r="K117" s="2">
        <v>350</v>
      </c>
      <c r="L117" s="3">
        <f>IF(K120=0,"- - -",K117/K120*100)</f>
        <v>0.89067589576547235</v>
      </c>
      <c r="M117" s="2">
        <v>147</v>
      </c>
      <c r="N117" s="3">
        <f>IF(M120=0,"- - -",M117/M120*100)</f>
        <v>0.95746759590959429</v>
      </c>
      <c r="O117" s="2">
        <v>37</v>
      </c>
      <c r="P117" s="3">
        <f>IF(O120=0,"- - -",O117/O120*100)</f>
        <v>1.3055751587861679</v>
      </c>
      <c r="Q117" s="2">
        <v>1</v>
      </c>
      <c r="R117" s="3">
        <f>IF(Q120=0,"- - -",Q117/Q120*100)</f>
        <v>0.78125</v>
      </c>
      <c r="S117" s="2">
        <v>0</v>
      </c>
      <c r="T117" s="3">
        <f>IF(S120=0,"- - -",S117/S120*100)</f>
        <v>0</v>
      </c>
      <c r="U117" s="2">
        <v>0</v>
      </c>
      <c r="V117" s="3" t="str">
        <f>IF(U120=0,"- - -",U117/U120*100)</f>
        <v>- - -</v>
      </c>
      <c r="W117" s="26">
        <f t="shared" si="5"/>
        <v>1031</v>
      </c>
      <c r="X117" s="29">
        <f>IF(W120=0,"- - -",W117/W120*100)</f>
        <v>0.80107535236437666</v>
      </c>
      <c r="AA117" s="69"/>
    </row>
    <row r="118" spans="1:27" x14ac:dyDescent="0.3">
      <c r="A118" s="61" t="s">
        <v>40</v>
      </c>
      <c r="B118" s="62" t="s">
        <v>41</v>
      </c>
      <c r="C118" s="10">
        <v>0</v>
      </c>
      <c r="D118" s="7">
        <f>IF(C120=0,"- - -",C118/C120*100)</f>
        <v>0</v>
      </c>
      <c r="E118" s="6">
        <v>4</v>
      </c>
      <c r="F118" s="7">
        <f>IF(E120=0,"- - -",E118/E120*100)</f>
        <v>9.8595020951441945E-2</v>
      </c>
      <c r="G118" s="6">
        <v>6</v>
      </c>
      <c r="H118" s="7">
        <f>IF(G120=0,"- - -",G118/G120*100)</f>
        <v>2.9038815216339175E-2</v>
      </c>
      <c r="I118" s="6">
        <v>23</v>
      </c>
      <c r="J118" s="7">
        <f>IF(I120=0,"- - -",I118/I120*100)</f>
        <v>4.9665299071474843E-2</v>
      </c>
      <c r="K118" s="6">
        <v>32</v>
      </c>
      <c r="L118" s="7">
        <f>IF(K120=0,"- - -",K118/K120*100)</f>
        <v>8.1433224755700334E-2</v>
      </c>
      <c r="M118" s="6">
        <v>18</v>
      </c>
      <c r="N118" s="7">
        <f>IF(M120=0,"- - -",M118/M120*100)</f>
        <v>0.11724093011137887</v>
      </c>
      <c r="O118" s="6">
        <v>5</v>
      </c>
      <c r="P118" s="7">
        <f>IF(O120=0,"- - -",O118/O120*100)</f>
        <v>0.17642907551164433</v>
      </c>
      <c r="Q118" s="6">
        <v>0</v>
      </c>
      <c r="R118" s="7">
        <f>IF(Q120=0,"- - -",Q118/Q120*100)</f>
        <v>0</v>
      </c>
      <c r="S118" s="6">
        <v>0</v>
      </c>
      <c r="T118" s="7">
        <f>IF(S120=0,"- - -",S118/S120*100)</f>
        <v>0</v>
      </c>
      <c r="U118" s="6">
        <v>0</v>
      </c>
      <c r="V118" s="7" t="str">
        <f>IF(U120=0,"- - -",U118/U120*100)</f>
        <v>- - -</v>
      </c>
      <c r="W118" s="26">
        <f t="shared" si="5"/>
        <v>88</v>
      </c>
      <c r="X118" s="29">
        <f>IF(W120=0,"- - -",W118/W120*100)</f>
        <v>6.8375005827415264E-2</v>
      </c>
      <c r="AA118" s="69"/>
    </row>
    <row r="119" spans="1:27" ht="15" thickBot="1" x14ac:dyDescent="0.35">
      <c r="A119" s="61" t="s">
        <v>127</v>
      </c>
      <c r="B119" s="62"/>
      <c r="C119" s="10">
        <v>0</v>
      </c>
      <c r="D119" s="7">
        <f>IF(C120=0,"- - -",C119/C120*100)</f>
        <v>0</v>
      </c>
      <c r="E119" s="6">
        <v>1</v>
      </c>
      <c r="F119" s="7">
        <f>IF(E120=0,"- - -",E119/E120*100)</f>
        <v>2.4648755237860486E-2</v>
      </c>
      <c r="G119" s="6">
        <v>1</v>
      </c>
      <c r="H119" s="7">
        <f>IF(G120=0,"- - -",G119/G120*100)</f>
        <v>4.8398025360565288E-3</v>
      </c>
      <c r="I119" s="6">
        <v>1</v>
      </c>
      <c r="J119" s="7">
        <f>IF(I120=0,"- - -",I119/I120*100)</f>
        <v>2.1593608291945584E-3</v>
      </c>
      <c r="K119" s="6">
        <v>5</v>
      </c>
      <c r="L119" s="7">
        <f>IF(K120=0,"- - -",K119/K120*100)</f>
        <v>1.2723941368078176E-2</v>
      </c>
      <c r="M119" s="6">
        <v>0</v>
      </c>
      <c r="N119" s="7">
        <f>IF(M120=0,"- - -",M119/M120*100)</f>
        <v>0</v>
      </c>
      <c r="O119" s="6">
        <v>0</v>
      </c>
      <c r="P119" s="7">
        <f>IF(O120=0,"- - -",O119/O120*100)</f>
        <v>0</v>
      </c>
      <c r="Q119" s="6">
        <v>0</v>
      </c>
      <c r="R119" s="7">
        <f>IF(Q120=0,"- - -",Q119/Q120*100)</f>
        <v>0</v>
      </c>
      <c r="S119" s="6">
        <v>0</v>
      </c>
      <c r="T119" s="7">
        <f>IF(S120=0,"- - -",S119/S120*100)</f>
        <v>0</v>
      </c>
      <c r="U119" s="6">
        <v>0</v>
      </c>
      <c r="V119" s="7" t="str">
        <f>IF(U120=0,"- - -",U119/U120*100)</f>
        <v>- - -</v>
      </c>
      <c r="W119" s="26">
        <f t="shared" si="5"/>
        <v>8</v>
      </c>
      <c r="X119" s="29">
        <f>IF(W120=0,"- - -",W119/W120*100)</f>
        <v>6.2159096206741158E-3</v>
      </c>
      <c r="AA119" s="69"/>
    </row>
    <row r="120" spans="1:27" x14ac:dyDescent="0.3">
      <c r="A120" s="161" t="s">
        <v>153</v>
      </c>
      <c r="B120" s="162"/>
      <c r="C120" s="14">
        <f>SUM(C108:C119)</f>
        <v>57</v>
      </c>
      <c r="D120" s="15">
        <f>IF(C120=0,"- - -",C120/C120*100)</f>
        <v>100</v>
      </c>
      <c r="E120" s="16">
        <f>SUM(E108:E119)</f>
        <v>4057</v>
      </c>
      <c r="F120" s="15">
        <f>IF(E120=0,"- - -",E120/E120*100)</f>
        <v>100</v>
      </c>
      <c r="G120" s="16">
        <f>SUM(G108:G119)</f>
        <v>20662</v>
      </c>
      <c r="H120" s="15">
        <f>IF(G120=0,"- - -",G120/G120*100)</f>
        <v>100</v>
      </c>
      <c r="I120" s="16">
        <f>SUM(I108:I119)</f>
        <v>46310</v>
      </c>
      <c r="J120" s="15">
        <f>IF(I120=0,"- - -",I120/I120*100)</f>
        <v>100</v>
      </c>
      <c r="K120" s="16">
        <f>SUM(K108:K119)</f>
        <v>39296</v>
      </c>
      <c r="L120" s="15">
        <f>IF(K120=0,"- - -",K120/K120*100)</f>
        <v>100</v>
      </c>
      <c r="M120" s="16">
        <f>SUM(M108:M119)</f>
        <v>15353</v>
      </c>
      <c r="N120" s="15">
        <f>IF(M120=0,"- - -",M120/M120*100)</f>
        <v>100</v>
      </c>
      <c r="O120" s="16">
        <f>SUM(O108:O119)</f>
        <v>2834</v>
      </c>
      <c r="P120" s="15">
        <f>IF(O120=0,"- - -",O120/O120*100)</f>
        <v>100</v>
      </c>
      <c r="Q120" s="16">
        <f>SUM(Q108:Q119)</f>
        <v>128</v>
      </c>
      <c r="R120" s="15">
        <f>IF(Q120=0,"- - -",Q120/Q120*100)</f>
        <v>100</v>
      </c>
      <c r="S120" s="16">
        <f>SUM(S108:S119)</f>
        <v>5</v>
      </c>
      <c r="T120" s="15">
        <f>IF(S120=0,"- - -",S120/S120*100)</f>
        <v>100</v>
      </c>
      <c r="U120" s="16">
        <f>SUM(U108:U119)</f>
        <v>0</v>
      </c>
      <c r="V120" s="15" t="str">
        <f>IF(U120=0,"- - -",U120/U120*100)</f>
        <v>- - -</v>
      </c>
      <c r="W120" s="22">
        <f>SUM(W108:W119)</f>
        <v>128702</v>
      </c>
      <c r="X120" s="23">
        <f>IF(W120=0,"- - -",W120/W120*100)</f>
        <v>100</v>
      </c>
      <c r="AA120" s="69"/>
    </row>
    <row r="121" spans="1:27" ht="15" thickBot="1" x14ac:dyDescent="0.35">
      <c r="A121" s="163" t="s">
        <v>615</v>
      </c>
      <c r="B121" s="164"/>
      <c r="C121" s="70">
        <f>IF($W120=0,"- - -",C120/$W120*100)</f>
        <v>4.4288356047303072E-2</v>
      </c>
      <c r="D121" s="71"/>
      <c r="E121" s="72">
        <f>IF($W120=0,"- - -",E120/$W120*100)</f>
        <v>3.1522431663843609</v>
      </c>
      <c r="F121" s="71"/>
      <c r="G121" s="72">
        <f>IF($W120=0,"- - -",G120/$W120*100)</f>
        <v>16.054140572796072</v>
      </c>
      <c r="H121" s="71"/>
      <c r="I121" s="72">
        <f>IF($W120=0,"- - -",I120/$W120*100)</f>
        <v>35.982346816677286</v>
      </c>
      <c r="J121" s="71"/>
      <c r="K121" s="72">
        <f>IF($W120=0,"- - -",K120/$W120*100)</f>
        <v>30.532548056751256</v>
      </c>
      <c r="L121" s="71"/>
      <c r="M121" s="72">
        <f>IF($W120=0,"- - -",M120/$W120*100)</f>
        <v>11.929107550776212</v>
      </c>
      <c r="N121" s="71"/>
      <c r="O121" s="72">
        <f>IF($W120=0,"- - -",O120/$W120*100)</f>
        <v>2.2019859831238051</v>
      </c>
      <c r="P121" s="71"/>
      <c r="Q121" s="72">
        <f>IF($W120=0,"- - -",Q120/$W120*100)</f>
        <v>9.9454553930785852E-2</v>
      </c>
      <c r="R121" s="71"/>
      <c r="S121" s="72">
        <f>IF($W120=0,"- - -",S120/$W120*100)</f>
        <v>3.8849435129213218E-3</v>
      </c>
      <c r="T121" s="71"/>
      <c r="U121" s="72">
        <f>IF($W120=0,"- - -",U120/$W120*100)</f>
        <v>0</v>
      </c>
      <c r="V121" s="71"/>
      <c r="W121" s="73">
        <f>IF($W120=0,"- - -",W120/$W120*100)</f>
        <v>100</v>
      </c>
      <c r="X121" s="74"/>
    </row>
    <row r="122" spans="1:27" x14ac:dyDescent="0.3">
      <c r="A122" s="63"/>
    </row>
    <row r="124" spans="1:27" x14ac:dyDescent="0.3">
      <c r="A124" s="49" t="s">
        <v>578</v>
      </c>
      <c r="J124" s="48"/>
      <c r="L124" s="48"/>
    </row>
    <row r="125" spans="1:27" ht="15" thickBot="1" x14ac:dyDescent="0.35"/>
    <row r="126" spans="1:27" ht="14.4" customHeight="1" x14ac:dyDescent="0.3">
      <c r="A126" s="157" t="s">
        <v>436</v>
      </c>
      <c r="B126" s="158"/>
      <c r="C126" s="32" t="s">
        <v>423</v>
      </c>
      <c r="D126" s="33"/>
      <c r="E126" s="33" t="s">
        <v>424</v>
      </c>
      <c r="F126" s="33"/>
      <c r="G126" s="33" t="s">
        <v>425</v>
      </c>
      <c r="H126" s="33"/>
      <c r="I126" s="33" t="s">
        <v>426</v>
      </c>
      <c r="J126" s="33"/>
      <c r="K126" s="35" t="s">
        <v>153</v>
      </c>
      <c r="L126" s="36"/>
    </row>
    <row r="127" spans="1:27" ht="15" thickBot="1" x14ac:dyDescent="0.35">
      <c r="A127" s="159"/>
      <c r="B127" s="160"/>
      <c r="C127" s="37" t="s">
        <v>154</v>
      </c>
      <c r="D127" s="38" t="s">
        <v>0</v>
      </c>
      <c r="E127" s="39" t="s">
        <v>154</v>
      </c>
      <c r="F127" s="38" t="s">
        <v>0</v>
      </c>
      <c r="G127" s="39" t="s">
        <v>154</v>
      </c>
      <c r="H127" s="38" t="s">
        <v>0</v>
      </c>
      <c r="I127" s="37" t="s">
        <v>154</v>
      </c>
      <c r="J127" s="38" t="s">
        <v>0</v>
      </c>
      <c r="K127" s="41" t="s">
        <v>154</v>
      </c>
      <c r="L127" s="42" t="s">
        <v>0</v>
      </c>
    </row>
    <row r="128" spans="1:27" x14ac:dyDescent="0.3">
      <c r="A128" s="59" t="s">
        <v>42</v>
      </c>
      <c r="B128" s="62" t="s">
        <v>41</v>
      </c>
      <c r="C128" s="8">
        <v>0</v>
      </c>
      <c r="D128" s="5">
        <f>IF(C140=0,"- - -",C128/C140*100)</f>
        <v>0</v>
      </c>
      <c r="E128" s="4">
        <v>67</v>
      </c>
      <c r="F128" s="5">
        <f>IF(E140=0,"- - -",E128/E140*100)</f>
        <v>0.10157055363531624</v>
      </c>
      <c r="G128" s="4">
        <v>66</v>
      </c>
      <c r="H128" s="5">
        <f>IF(G140=0,"- - -",G128/G140*100)</f>
        <v>0.10522455877429332</v>
      </c>
      <c r="I128" s="4">
        <v>0</v>
      </c>
      <c r="J128" s="5" t="str">
        <f>IF($I$140=0,"-    ",I128/$I$140*100)</f>
        <v xml:space="preserve">-    </v>
      </c>
      <c r="K128" s="26">
        <f>C128+E128+G128+I128</f>
        <v>133</v>
      </c>
      <c r="L128" s="27">
        <f>IF(K140=0,"- - -",K128/K140*100)</f>
        <v>0.10333949744370716</v>
      </c>
      <c r="O128" s="69"/>
    </row>
    <row r="129" spans="1:15" x14ac:dyDescent="0.3">
      <c r="A129" s="60" t="s">
        <v>31</v>
      </c>
      <c r="B129" s="62" t="s">
        <v>41</v>
      </c>
      <c r="C129" s="9">
        <v>2</v>
      </c>
      <c r="D129" s="3">
        <f>IF(C140=0,"- - -",C129/C140*100)</f>
        <v>13.333333333333334</v>
      </c>
      <c r="E129" s="2">
        <v>307</v>
      </c>
      <c r="F129" s="3">
        <f>IF(E140=0,"- - -",E129/E140*100)</f>
        <v>0.46540537262749376</v>
      </c>
      <c r="G129" s="2">
        <v>304</v>
      </c>
      <c r="H129" s="3">
        <f>IF(G140=0,"- - -",G129/G140*100)</f>
        <v>0.48467069496038134</v>
      </c>
      <c r="I129" s="2">
        <v>0</v>
      </c>
      <c r="J129" s="5" t="str">
        <f t="shared" ref="J129:J139" si="6">IF($I$140=0,"-    ",I129/$I$140*100)</f>
        <v xml:space="preserve">-    </v>
      </c>
      <c r="K129" s="26">
        <f t="shared" ref="K129:K139" si="7">C129+E129+G129+I129</f>
        <v>613</v>
      </c>
      <c r="L129" s="29">
        <f>IF(K140=0,"- - -",K129/K140*100)</f>
        <v>0.47629407468415413</v>
      </c>
      <c r="O129" s="69"/>
    </row>
    <row r="130" spans="1:15" x14ac:dyDescent="0.3">
      <c r="A130" s="60" t="s">
        <v>32</v>
      </c>
      <c r="B130" s="62" t="s">
        <v>41</v>
      </c>
      <c r="C130" s="9">
        <v>0</v>
      </c>
      <c r="D130" s="3">
        <f>IF(C140=0,"- - -",C130/C140*100)</f>
        <v>0</v>
      </c>
      <c r="E130" s="2">
        <v>418</v>
      </c>
      <c r="F130" s="3">
        <f>IF(E140=0,"- - -",E130/E140*100)</f>
        <v>0.63367897641137594</v>
      </c>
      <c r="G130" s="2">
        <v>445</v>
      </c>
      <c r="H130" s="3">
        <f>IF(G140=0,"- - -",G130/G140*100)</f>
        <v>0.70946861597818978</v>
      </c>
      <c r="I130" s="2">
        <v>0</v>
      </c>
      <c r="J130" s="5" t="str">
        <f t="shared" si="6"/>
        <v xml:space="preserve">-    </v>
      </c>
      <c r="K130" s="26">
        <f t="shared" si="7"/>
        <v>863</v>
      </c>
      <c r="L130" s="29">
        <f>IF(K140=0,"- - -",K130/K140*100)</f>
        <v>0.67054125033022016</v>
      </c>
      <c r="O130" s="69"/>
    </row>
    <row r="131" spans="1:15" x14ac:dyDescent="0.3">
      <c r="A131" s="60" t="s">
        <v>35</v>
      </c>
      <c r="B131" s="62" t="s">
        <v>41</v>
      </c>
      <c r="C131" s="9">
        <v>1</v>
      </c>
      <c r="D131" s="3">
        <f>IF(C140=0,"- - -",C131/C140*100)</f>
        <v>6.666666666666667</v>
      </c>
      <c r="E131" s="2">
        <v>869</v>
      </c>
      <c r="F131" s="3">
        <f>IF(E140=0,"- - -",E131/E140*100)</f>
        <v>1.3173852404341764</v>
      </c>
      <c r="G131" s="2">
        <v>895</v>
      </c>
      <c r="H131" s="3">
        <f>IF(G140=0,"- - -",G131/G140*100)</f>
        <v>1.4269087894392807</v>
      </c>
      <c r="I131" s="2">
        <v>0</v>
      </c>
      <c r="J131" s="5" t="str">
        <f t="shared" si="6"/>
        <v xml:space="preserve">-    </v>
      </c>
      <c r="K131" s="26">
        <f t="shared" si="7"/>
        <v>1765</v>
      </c>
      <c r="L131" s="29">
        <f>IF(K140=0,"- - -",K131/K140*100)</f>
        <v>1.3713850600612267</v>
      </c>
      <c r="O131" s="69"/>
    </row>
    <row r="132" spans="1:15" x14ac:dyDescent="0.3">
      <c r="A132" s="60" t="s">
        <v>33</v>
      </c>
      <c r="B132" s="62" t="s">
        <v>41</v>
      </c>
      <c r="C132" s="9">
        <v>1</v>
      </c>
      <c r="D132" s="3">
        <f>IF(C140=0,"- - -",C132/C140*100)</f>
        <v>6.666666666666667</v>
      </c>
      <c r="E132" s="2">
        <v>2603</v>
      </c>
      <c r="F132" s="3">
        <f>IF(E140=0,"- - -",E132/E140*100)</f>
        <v>3.946091807652659</v>
      </c>
      <c r="G132" s="2">
        <v>3261</v>
      </c>
      <c r="H132" s="3">
        <f>IF(G140=0,"- - -",G132/G140*100)</f>
        <v>5.1990497903480382</v>
      </c>
      <c r="I132" s="2">
        <v>0</v>
      </c>
      <c r="J132" s="5" t="str">
        <f t="shared" si="6"/>
        <v xml:space="preserve">-    </v>
      </c>
      <c r="K132" s="26">
        <f t="shared" si="7"/>
        <v>5865</v>
      </c>
      <c r="L132" s="29">
        <f>IF(K140=0,"- - -",K132/K140*100)</f>
        <v>4.5570387406567114</v>
      </c>
      <c r="O132" s="69"/>
    </row>
    <row r="133" spans="1:15" x14ac:dyDescent="0.3">
      <c r="A133" s="60" t="s">
        <v>34</v>
      </c>
      <c r="B133" s="62" t="s">
        <v>41</v>
      </c>
      <c r="C133" s="9">
        <v>2</v>
      </c>
      <c r="D133" s="3">
        <f>IF(C140=0,"- - -",C133/C140*100)</f>
        <v>13.333333333333334</v>
      </c>
      <c r="E133" s="2">
        <v>10235</v>
      </c>
      <c r="F133" s="3">
        <f>IF(E140=0,"- - -",E133/E140*100)</f>
        <v>15.516039051603906</v>
      </c>
      <c r="G133" s="2">
        <v>13434</v>
      </c>
      <c r="H133" s="3">
        <f>IF(G140=0,"- - -",G133/G140*100)</f>
        <v>21.417980645058432</v>
      </c>
      <c r="I133" s="2">
        <v>0</v>
      </c>
      <c r="J133" s="5" t="str">
        <f t="shared" si="6"/>
        <v xml:space="preserve">-    </v>
      </c>
      <c r="K133" s="26">
        <f t="shared" si="7"/>
        <v>23671</v>
      </c>
      <c r="L133" s="29">
        <f>IF(K140=0,"- - -",K133/K140*100)</f>
        <v>18.392099578872124</v>
      </c>
      <c r="O133" s="69"/>
    </row>
    <row r="134" spans="1:15" x14ac:dyDescent="0.3">
      <c r="A134" s="60" t="s">
        <v>36</v>
      </c>
      <c r="B134" s="62" t="s">
        <v>41</v>
      </c>
      <c r="C134" s="9">
        <v>6</v>
      </c>
      <c r="D134" s="3">
        <f>IF(C140=0,"- - -",C134/C140*100)</f>
        <v>40</v>
      </c>
      <c r="E134" s="2">
        <v>24533</v>
      </c>
      <c r="F134" s="3">
        <f>IF(E140=0,"- - -",E134/E140*100)</f>
        <v>37.191498393062886</v>
      </c>
      <c r="G134" s="2">
        <v>25814</v>
      </c>
      <c r="H134" s="3">
        <f>IF(G140=0,"- - -",G134/G140*100)</f>
        <v>41.155556972721328</v>
      </c>
      <c r="I134" s="2">
        <v>0</v>
      </c>
      <c r="J134" s="5" t="str">
        <f t="shared" si="6"/>
        <v xml:space="preserve">-    </v>
      </c>
      <c r="K134" s="26">
        <f t="shared" si="7"/>
        <v>50353</v>
      </c>
      <c r="L134" s="29">
        <f>IF(K140=0,"- - -",K134/K140*100)</f>
        <v>39.123712141225461</v>
      </c>
      <c r="O134" s="69"/>
    </row>
    <row r="135" spans="1:15" x14ac:dyDescent="0.3">
      <c r="A135" s="60" t="s">
        <v>37</v>
      </c>
      <c r="B135" s="62" t="s">
        <v>41</v>
      </c>
      <c r="C135" s="9">
        <v>3</v>
      </c>
      <c r="D135" s="3">
        <f>IF(C140=0,"- - -",C135/C140*100)</f>
        <v>20</v>
      </c>
      <c r="E135" s="2">
        <v>20235</v>
      </c>
      <c r="F135" s="3">
        <f>IF(E140=0,"- - -",E135/E140*100)</f>
        <v>30.675823176277973</v>
      </c>
      <c r="G135" s="2">
        <v>15037</v>
      </c>
      <c r="H135" s="3">
        <f>IF(G140=0,"- - -",G135/G140*100)</f>
        <v>23.973661974076496</v>
      </c>
      <c r="I135" s="2">
        <v>0</v>
      </c>
      <c r="J135" s="5" t="str">
        <f t="shared" si="6"/>
        <v xml:space="preserve">-    </v>
      </c>
      <c r="K135" s="26">
        <f t="shared" si="7"/>
        <v>35275</v>
      </c>
      <c r="L135" s="29">
        <f>IF(K140=0,"- - -",K135/K140*100)</f>
        <v>27.408276483659925</v>
      </c>
      <c r="O135" s="69"/>
    </row>
    <row r="136" spans="1:15" x14ac:dyDescent="0.3">
      <c r="A136" s="60" t="s">
        <v>38</v>
      </c>
      <c r="B136" s="62" t="s">
        <v>41</v>
      </c>
      <c r="C136" s="9">
        <v>0</v>
      </c>
      <c r="D136" s="3">
        <f>IF(C140=0,"- - -",C136/C140*100)</f>
        <v>0</v>
      </c>
      <c r="E136" s="2">
        <v>5897</v>
      </c>
      <c r="F136" s="3">
        <f>IF(E140=0,"- - -",E136/E140*100)</f>
        <v>8.9397246983202958</v>
      </c>
      <c r="G136" s="2">
        <v>3140</v>
      </c>
      <c r="H136" s="3">
        <f>IF(G140=0,"- - -",G136/G140*100)</f>
        <v>5.0061380992618334</v>
      </c>
      <c r="I136" s="2">
        <v>0</v>
      </c>
      <c r="J136" s="5" t="str">
        <f t="shared" si="6"/>
        <v xml:space="preserve">-    </v>
      </c>
      <c r="K136" s="26">
        <f t="shared" si="7"/>
        <v>9037</v>
      </c>
      <c r="L136" s="29">
        <f>IF(K140=0,"- - -",K136/K140*100)</f>
        <v>7.0216469052539976</v>
      </c>
      <c r="O136" s="69"/>
    </row>
    <row r="137" spans="1:15" x14ac:dyDescent="0.3">
      <c r="A137" s="60" t="s">
        <v>39</v>
      </c>
      <c r="B137" s="62" t="s">
        <v>41</v>
      </c>
      <c r="C137" s="9">
        <v>0</v>
      </c>
      <c r="D137" s="3">
        <f>IF(C140=0,"- - -",C137/C140*100)</f>
        <v>0</v>
      </c>
      <c r="E137" s="2">
        <v>729</v>
      </c>
      <c r="F137" s="3">
        <f>IF(E140=0,"- - -",E137/E140*100)</f>
        <v>1.1051482626887392</v>
      </c>
      <c r="G137" s="2">
        <v>302</v>
      </c>
      <c r="H137" s="3">
        <f>IF(G140=0,"- - -",G137/G140*100)</f>
        <v>0.48148207196722098</v>
      </c>
      <c r="I137" s="2">
        <v>0</v>
      </c>
      <c r="J137" s="5" t="str">
        <f t="shared" si="6"/>
        <v xml:space="preserve">-    </v>
      </c>
      <c r="K137" s="26">
        <f t="shared" si="7"/>
        <v>1031</v>
      </c>
      <c r="L137" s="29">
        <f>IF(K140=0,"- - -",K137/K140*100)</f>
        <v>0.80107535236437666</v>
      </c>
      <c r="O137" s="69"/>
    </row>
    <row r="138" spans="1:15" x14ac:dyDescent="0.3">
      <c r="A138" s="61" t="s">
        <v>40</v>
      </c>
      <c r="B138" s="62" t="s">
        <v>41</v>
      </c>
      <c r="C138" s="10">
        <v>0</v>
      </c>
      <c r="D138" s="7">
        <f>IF(C140=0,"- - -",C138/C140*100)</f>
        <v>0</v>
      </c>
      <c r="E138" s="6">
        <v>68</v>
      </c>
      <c r="F138" s="7">
        <f>IF(E140=0,"- - -",E138/E140*100)</f>
        <v>0.10308653204778365</v>
      </c>
      <c r="G138" s="6">
        <v>20</v>
      </c>
      <c r="H138" s="7">
        <f>IF(G140=0,"- - -",G138/G140*100)</f>
        <v>3.1886229931604039E-2</v>
      </c>
      <c r="I138" s="6">
        <v>0</v>
      </c>
      <c r="J138" s="5" t="str">
        <f t="shared" si="6"/>
        <v xml:space="preserve">-    </v>
      </c>
      <c r="K138" s="26">
        <f t="shared" si="7"/>
        <v>88</v>
      </c>
      <c r="L138" s="29">
        <f>IF(K140=0,"- - -",K138/K140*100)</f>
        <v>6.8375005827415264E-2</v>
      </c>
      <c r="O138" s="69"/>
    </row>
    <row r="139" spans="1:15" ht="15" thickBot="1" x14ac:dyDescent="0.35">
      <c r="A139" s="61" t="s">
        <v>127</v>
      </c>
      <c r="B139" s="62"/>
      <c r="C139" s="10">
        <v>0</v>
      </c>
      <c r="D139" s="7">
        <f>IF(C140=0,"- - -",C139/C140*100)</f>
        <v>0</v>
      </c>
      <c r="E139" s="6">
        <v>3</v>
      </c>
      <c r="F139" s="7">
        <f>IF(E140=0,"- - -",E139/E140*100)</f>
        <v>4.5479352374022198E-3</v>
      </c>
      <c r="G139" s="6">
        <v>5</v>
      </c>
      <c r="H139" s="7">
        <f>IF(G140=0,"- - -",G139/G140*100)</f>
        <v>7.9715574829010098E-3</v>
      </c>
      <c r="I139" s="6">
        <v>0</v>
      </c>
      <c r="J139" s="5" t="str">
        <f t="shared" si="6"/>
        <v xml:space="preserve">-    </v>
      </c>
      <c r="K139" s="26">
        <f t="shared" si="7"/>
        <v>8</v>
      </c>
      <c r="L139" s="29">
        <f>IF(K140=0,"- - -",K139/K140*100)</f>
        <v>6.2159096206741158E-3</v>
      </c>
      <c r="O139" s="69"/>
    </row>
    <row r="140" spans="1:15" x14ac:dyDescent="0.3">
      <c r="A140" s="161" t="s">
        <v>153</v>
      </c>
      <c r="B140" s="162"/>
      <c r="C140" s="14">
        <f>SUM(C128:C139)</f>
        <v>15</v>
      </c>
      <c r="D140" s="15">
        <f>IF(C140=0,"- - -",C140/C140*100)</f>
        <v>100</v>
      </c>
      <c r="E140" s="16">
        <f>SUM(E128:E139)</f>
        <v>65964</v>
      </c>
      <c r="F140" s="15">
        <f>IF(E140=0,"- - -",E140/E140*100)</f>
        <v>100</v>
      </c>
      <c r="G140" s="16">
        <f>SUM(G128:G139)</f>
        <v>62723</v>
      </c>
      <c r="H140" s="15">
        <f>IF(G140=0,"- - -",G140/G140*100)</f>
        <v>100</v>
      </c>
      <c r="I140" s="16">
        <f>SUM(I128:I139)</f>
        <v>0</v>
      </c>
      <c r="J140" s="15" t="str">
        <f>IF($I$140=0,"    ",I140/$I$140*100)</f>
        <v xml:space="preserve">    </v>
      </c>
      <c r="K140" s="22">
        <f>SUM(K128:K139)</f>
        <v>128702</v>
      </c>
      <c r="L140" s="23">
        <f>IF(K140=0,"- - -",K140/K140*100)</f>
        <v>100</v>
      </c>
      <c r="O140" s="69"/>
    </row>
    <row r="141" spans="1:15" ht="15" thickBot="1" x14ac:dyDescent="0.35">
      <c r="A141" s="163" t="s">
        <v>245</v>
      </c>
      <c r="B141" s="164"/>
      <c r="C141" s="18">
        <f>IF($K140=0,"- - -",C140/$K140*100)</f>
        <v>1.1654830538763967E-2</v>
      </c>
      <c r="D141" s="19"/>
      <c r="E141" s="20">
        <f>IF($K140=0,"- - -",E140/$K140*100)</f>
        <v>51.253282777268417</v>
      </c>
      <c r="F141" s="19"/>
      <c r="G141" s="20">
        <f>IF($K140=0,"- - -",G140/$K140*100)</f>
        <v>48.735062392192816</v>
      </c>
      <c r="H141" s="19"/>
      <c r="I141" s="20">
        <f>IF($K140=0,"- - -",I140/$K140*100)</f>
        <v>0</v>
      </c>
      <c r="J141" s="19"/>
      <c r="K141" s="24">
        <f>IF($K140=0,"- - -",K140/$K140*100)</f>
        <v>100</v>
      </c>
      <c r="L141" s="25"/>
    </row>
    <row r="142" spans="1:15" x14ac:dyDescent="0.3">
      <c r="A142" s="155" t="s">
        <v>572</v>
      </c>
      <c r="B142" s="156"/>
      <c r="C142" s="156"/>
      <c r="D142" s="156"/>
      <c r="E142" s="156"/>
    </row>
    <row r="144" spans="1:15" x14ac:dyDescent="0.3">
      <c r="A144" s="49" t="s">
        <v>442</v>
      </c>
      <c r="J144" s="48"/>
      <c r="L144" s="48"/>
    </row>
    <row r="145" spans="1:15" ht="15" thickBot="1" x14ac:dyDescent="0.35"/>
    <row r="146" spans="1:15" ht="14.4" customHeight="1" x14ac:dyDescent="0.3">
      <c r="A146" s="157" t="s">
        <v>436</v>
      </c>
      <c r="B146" s="158"/>
      <c r="C146" s="32" t="s">
        <v>259</v>
      </c>
      <c r="D146" s="33"/>
      <c r="E146" s="33" t="s">
        <v>260</v>
      </c>
      <c r="F146" s="33"/>
      <c r="G146" s="33" t="s">
        <v>261</v>
      </c>
      <c r="H146" s="33"/>
      <c r="I146" s="33" t="s">
        <v>262</v>
      </c>
      <c r="J146" s="33"/>
      <c r="K146" s="35" t="s">
        <v>153</v>
      </c>
      <c r="L146" s="36"/>
    </row>
    <row r="147" spans="1:15" ht="15" thickBot="1" x14ac:dyDescent="0.35">
      <c r="A147" s="159"/>
      <c r="B147" s="160"/>
      <c r="C147" s="37" t="s">
        <v>154</v>
      </c>
      <c r="D147" s="38" t="s">
        <v>0</v>
      </c>
      <c r="E147" s="39" t="s">
        <v>154</v>
      </c>
      <c r="F147" s="38" t="s">
        <v>0</v>
      </c>
      <c r="G147" s="39" t="s">
        <v>154</v>
      </c>
      <c r="H147" s="38" t="s">
        <v>0</v>
      </c>
      <c r="I147" s="37" t="s">
        <v>154</v>
      </c>
      <c r="J147" s="38" t="s">
        <v>0</v>
      </c>
      <c r="K147" s="41" t="s">
        <v>154</v>
      </c>
      <c r="L147" s="42" t="s">
        <v>0</v>
      </c>
    </row>
    <row r="148" spans="1:15" x14ac:dyDescent="0.3">
      <c r="A148" s="59" t="s">
        <v>42</v>
      </c>
      <c r="B148" s="62" t="s">
        <v>41</v>
      </c>
      <c r="C148" s="8">
        <v>55</v>
      </c>
      <c r="D148" s="5">
        <f>IF(C160=0,"- - -",C148/C160*100)</f>
        <v>4.4461330768049277E-2</v>
      </c>
      <c r="E148" s="4">
        <v>15</v>
      </c>
      <c r="F148" s="5">
        <f>IF(E160=0,"- - -",E148/E160*100)</f>
        <v>0.34618047542118624</v>
      </c>
      <c r="G148" s="4">
        <v>0</v>
      </c>
      <c r="H148" s="5">
        <f>IF(G160=0,"- - -",G148/G160*100)</f>
        <v>0</v>
      </c>
      <c r="I148" s="4">
        <v>63</v>
      </c>
      <c r="J148" s="5">
        <f>IF(I160=0,"- - -",I148/I160*100)</f>
        <v>11.033274956217163</v>
      </c>
      <c r="K148" s="26">
        <f>C148+E148+G148+I148</f>
        <v>133</v>
      </c>
      <c r="L148" s="27">
        <f>IF(K160=0,"- - -",K148/K160*100)</f>
        <v>0.10333949744370716</v>
      </c>
      <c r="O148" s="69"/>
    </row>
    <row r="149" spans="1:15" x14ac:dyDescent="0.3">
      <c r="A149" s="60" t="s">
        <v>31</v>
      </c>
      <c r="B149" s="62" t="s">
        <v>41</v>
      </c>
      <c r="C149" s="9">
        <v>281</v>
      </c>
      <c r="D149" s="3">
        <f>IF(C160=0,"- - -",C149/C160*100)</f>
        <v>0.22715698083312449</v>
      </c>
      <c r="E149" s="2">
        <v>141</v>
      </c>
      <c r="F149" s="3">
        <f>IF(E160=0,"- - -",E149/E160*100)</f>
        <v>3.2540964689591507</v>
      </c>
      <c r="G149" s="2">
        <v>9</v>
      </c>
      <c r="H149" s="3">
        <f>IF(G160=0,"- - -",G149/G160*100)</f>
        <v>9.4736842105263168</v>
      </c>
      <c r="I149" s="2">
        <v>182</v>
      </c>
      <c r="J149" s="3">
        <f>IF(I160=0,"- - -",I149/I160*100)</f>
        <v>31.873905429071804</v>
      </c>
      <c r="K149" s="26">
        <f t="shared" ref="K149:K159" si="8">C149+E149+G149+I149</f>
        <v>613</v>
      </c>
      <c r="L149" s="29">
        <f>IF(K160=0,"- - -",K149/K160*100)</f>
        <v>0.47629407468415413</v>
      </c>
      <c r="O149" s="69"/>
    </row>
    <row r="150" spans="1:15" x14ac:dyDescent="0.3">
      <c r="A150" s="60" t="s">
        <v>32</v>
      </c>
      <c r="B150" s="62" t="s">
        <v>41</v>
      </c>
      <c r="C150" s="9">
        <v>528</v>
      </c>
      <c r="D150" s="3">
        <f>IF(C160=0,"- - -",C150/C160*100)</f>
        <v>0.42682877537327307</v>
      </c>
      <c r="E150" s="2">
        <v>246</v>
      </c>
      <c r="F150" s="3">
        <f>IF(E160=0,"- - -",E150/E160*100)</f>
        <v>5.6773597969074547</v>
      </c>
      <c r="G150" s="2">
        <v>18</v>
      </c>
      <c r="H150" s="3">
        <f>IF(G160=0,"- - -",G150/G160*100)</f>
        <v>18.947368421052634</v>
      </c>
      <c r="I150" s="2">
        <v>71</v>
      </c>
      <c r="J150" s="3">
        <f>IF(I160=0,"- - -",I150/I160*100)</f>
        <v>12.43432574430823</v>
      </c>
      <c r="K150" s="26">
        <f t="shared" si="8"/>
        <v>863</v>
      </c>
      <c r="L150" s="29">
        <f>IF(K160=0,"- - -",K150/K160*100)</f>
        <v>0.67054125033022016</v>
      </c>
      <c r="O150" s="69"/>
    </row>
    <row r="151" spans="1:15" x14ac:dyDescent="0.3">
      <c r="A151" s="60" t="s">
        <v>35</v>
      </c>
      <c r="B151" s="62" t="s">
        <v>41</v>
      </c>
      <c r="C151" s="9">
        <v>1064</v>
      </c>
      <c r="D151" s="3">
        <f>IF(C160=0,"- - -",C151/C160*100)</f>
        <v>0.86012465340371702</v>
      </c>
      <c r="E151" s="2">
        <v>601</v>
      </c>
      <c r="F151" s="3">
        <f>IF(E160=0,"- - -",E151/E160*100)</f>
        <v>13.870297715208862</v>
      </c>
      <c r="G151" s="2">
        <v>29</v>
      </c>
      <c r="H151" s="3">
        <f>IF(G160=0,"- - -",G151/G160*100)</f>
        <v>30.526315789473685</v>
      </c>
      <c r="I151" s="2">
        <v>71</v>
      </c>
      <c r="J151" s="3">
        <f>IF(I160=0,"- - -",I151/I160*100)</f>
        <v>12.43432574430823</v>
      </c>
      <c r="K151" s="26">
        <f t="shared" si="8"/>
        <v>1765</v>
      </c>
      <c r="L151" s="29">
        <f>IF(K160=0,"- - -",K151/K160*100)</f>
        <v>1.3713850600612267</v>
      </c>
      <c r="O151" s="69"/>
    </row>
    <row r="152" spans="1:15" x14ac:dyDescent="0.3">
      <c r="A152" s="60" t="s">
        <v>33</v>
      </c>
      <c r="B152" s="62" t="s">
        <v>41</v>
      </c>
      <c r="C152" s="9">
        <v>4404</v>
      </c>
      <c r="D152" s="3">
        <f>IF(C160=0,"- - -",C152/C160*100)</f>
        <v>3.560140012772528</v>
      </c>
      <c r="E152" s="2">
        <v>1393</v>
      </c>
      <c r="F152" s="3">
        <f>IF(E160=0,"- - -",E152/E160*100)</f>
        <v>32.148626817447493</v>
      </c>
      <c r="G152" s="2">
        <v>22</v>
      </c>
      <c r="H152" s="3">
        <f>IF(G160=0,"- - -",G152/G160*100)</f>
        <v>23.157894736842106</v>
      </c>
      <c r="I152" s="2">
        <v>46</v>
      </c>
      <c r="J152" s="3">
        <f>IF(I160=0,"- - -",I152/I160*100)</f>
        <v>8.0560420315236421</v>
      </c>
      <c r="K152" s="26">
        <f t="shared" si="8"/>
        <v>5865</v>
      </c>
      <c r="L152" s="29">
        <f>IF(K160=0,"- - -",K152/K160*100)</f>
        <v>4.5570387406567114</v>
      </c>
      <c r="O152" s="69"/>
    </row>
    <row r="153" spans="1:15" x14ac:dyDescent="0.3">
      <c r="A153" s="60" t="s">
        <v>34</v>
      </c>
      <c r="B153" s="62" t="s">
        <v>41</v>
      </c>
      <c r="C153" s="9">
        <v>22155</v>
      </c>
      <c r="D153" s="3">
        <f>IF(C160=0,"- - -",C153/C160*100)</f>
        <v>17.909832421202395</v>
      </c>
      <c r="E153" s="2">
        <v>1446</v>
      </c>
      <c r="F153" s="3">
        <f>IF(E160=0,"- - -",E153/E160*100)</f>
        <v>33.371797830602354</v>
      </c>
      <c r="G153" s="2">
        <v>15</v>
      </c>
      <c r="H153" s="3">
        <f>IF(G160=0,"- - -",G153/G160*100)</f>
        <v>15.789473684210526</v>
      </c>
      <c r="I153" s="2">
        <v>55</v>
      </c>
      <c r="J153" s="3">
        <f>IF(I160=0,"- - -",I153/I160*100)</f>
        <v>9.6322241681260934</v>
      </c>
      <c r="K153" s="26">
        <f t="shared" si="8"/>
        <v>23671</v>
      </c>
      <c r="L153" s="29">
        <f>IF(K160=0,"- - -",K153/K160*100)</f>
        <v>18.392099578872124</v>
      </c>
      <c r="O153" s="69"/>
    </row>
    <row r="154" spans="1:15" x14ac:dyDescent="0.3">
      <c r="A154" s="60" t="s">
        <v>36</v>
      </c>
      <c r="B154" s="62" t="s">
        <v>41</v>
      </c>
      <c r="C154" s="9">
        <v>49845</v>
      </c>
      <c r="D154" s="3">
        <f>IF(C160=0,"- - -",C154/C160*100)</f>
        <v>40.294091493334847</v>
      </c>
      <c r="E154" s="2">
        <v>447</v>
      </c>
      <c r="F154" s="3">
        <f>IF(E160=0,"- - -",E154/E160*100)</f>
        <v>10.31617816755135</v>
      </c>
      <c r="G154" s="2">
        <v>2</v>
      </c>
      <c r="H154" s="3">
        <f>IF(G160=0,"- - -",G154/G160*100)</f>
        <v>2.1052631578947367</v>
      </c>
      <c r="I154" s="2">
        <v>59</v>
      </c>
      <c r="J154" s="3">
        <f>IF(I160=0,"- - -",I154/I160*100)</f>
        <v>10.332749562171628</v>
      </c>
      <c r="K154" s="26">
        <f t="shared" si="8"/>
        <v>50353</v>
      </c>
      <c r="L154" s="29">
        <f>IF(K160=0,"- - -",K154/K160*100)</f>
        <v>39.123712141225461</v>
      </c>
      <c r="O154" s="69"/>
    </row>
    <row r="155" spans="1:15" x14ac:dyDescent="0.3">
      <c r="A155" s="60" t="s">
        <v>37</v>
      </c>
      <c r="B155" s="62" t="s">
        <v>41</v>
      </c>
      <c r="C155" s="9">
        <v>35219</v>
      </c>
      <c r="D155" s="3">
        <f>IF(C160=0,"- - -",C155/C160*100)</f>
        <v>28.470611060362323</v>
      </c>
      <c r="E155" s="2">
        <v>40</v>
      </c>
      <c r="F155" s="3">
        <f>IF(E160=0,"- - -",E155/E160*100)</f>
        <v>0.92314793445649657</v>
      </c>
      <c r="G155" s="2">
        <v>0</v>
      </c>
      <c r="H155" s="3">
        <f>IF(G160=0,"- - -",G155/G160*100)</f>
        <v>0</v>
      </c>
      <c r="I155" s="2">
        <v>16</v>
      </c>
      <c r="J155" s="3">
        <f>IF(I160=0,"- - -",I155/I160*100)</f>
        <v>2.8021015761821366</v>
      </c>
      <c r="K155" s="26">
        <f t="shared" si="8"/>
        <v>35275</v>
      </c>
      <c r="L155" s="29">
        <f>IF(K160=0,"- - -",K155/K160*100)</f>
        <v>27.408276483659925</v>
      </c>
      <c r="O155" s="69"/>
    </row>
    <row r="156" spans="1:15" x14ac:dyDescent="0.3">
      <c r="A156" s="60" t="s">
        <v>38</v>
      </c>
      <c r="B156" s="62" t="s">
        <v>41</v>
      </c>
      <c r="C156" s="9">
        <v>9030</v>
      </c>
      <c r="D156" s="3">
        <f>IF(C160=0,"- - -",C156/C160*100)</f>
        <v>7.2997421242815452</v>
      </c>
      <c r="E156" s="2">
        <v>1</v>
      </c>
      <c r="F156" s="3">
        <f>IF(E160=0,"- - -",E156/E160*100)</f>
        <v>2.3078698361412419E-2</v>
      </c>
      <c r="G156" s="2">
        <v>0</v>
      </c>
      <c r="H156" s="3">
        <f>IF(G160=0,"- - -",G156/G160*100)</f>
        <v>0</v>
      </c>
      <c r="I156" s="2">
        <v>6</v>
      </c>
      <c r="J156" s="3">
        <f>IF(I160=0,"- - -",I156/I160*100)</f>
        <v>1.0507880910683012</v>
      </c>
      <c r="K156" s="26">
        <f t="shared" si="8"/>
        <v>9037</v>
      </c>
      <c r="L156" s="29">
        <f>IF(K160=0,"- - -",K156/K160*100)</f>
        <v>7.0216469052539976</v>
      </c>
      <c r="O156" s="69"/>
    </row>
    <row r="157" spans="1:15" x14ac:dyDescent="0.3">
      <c r="A157" s="60" t="s">
        <v>39</v>
      </c>
      <c r="B157" s="62" t="s">
        <v>41</v>
      </c>
      <c r="C157" s="9">
        <v>1030</v>
      </c>
      <c r="D157" s="3">
        <f>IF(C160=0,"- - -",C157/C160*100)</f>
        <v>0.83263946711074099</v>
      </c>
      <c r="E157" s="2">
        <v>0</v>
      </c>
      <c r="F157" s="3">
        <f>IF(E160=0,"- - -",E157/E160*100)</f>
        <v>0</v>
      </c>
      <c r="G157" s="2">
        <v>0</v>
      </c>
      <c r="H157" s="3">
        <f>IF(G160=0,"- - -",G157/G160*100)</f>
        <v>0</v>
      </c>
      <c r="I157" s="2">
        <v>1</v>
      </c>
      <c r="J157" s="3">
        <f>IF(I160=0,"- - -",I157/I160*100)</f>
        <v>0.17513134851138354</v>
      </c>
      <c r="K157" s="26">
        <f t="shared" si="8"/>
        <v>1031</v>
      </c>
      <c r="L157" s="29">
        <f>IF(K160=0,"- - -",K157/K160*100)</f>
        <v>0.80107535236437666</v>
      </c>
      <c r="O157" s="69"/>
    </row>
    <row r="158" spans="1:15" x14ac:dyDescent="0.3">
      <c r="A158" s="61" t="s">
        <v>40</v>
      </c>
      <c r="B158" s="62" t="s">
        <v>41</v>
      </c>
      <c r="C158" s="10">
        <v>87</v>
      </c>
      <c r="D158" s="7">
        <f>IF(C160=0,"- - -",C158/C160*100)</f>
        <v>7.0329741396732495E-2</v>
      </c>
      <c r="E158" s="6">
        <v>0</v>
      </c>
      <c r="F158" s="7">
        <f>IF(E160=0,"- - -",E158/E160*100)</f>
        <v>0</v>
      </c>
      <c r="G158" s="6">
        <v>0</v>
      </c>
      <c r="H158" s="7">
        <f>IF(G160=0,"- - -",G158/G160*100)</f>
        <v>0</v>
      </c>
      <c r="I158" s="6">
        <v>1</v>
      </c>
      <c r="J158" s="7">
        <f>IF(I160=0,"- - -",I158/I160*100)</f>
        <v>0.17513134851138354</v>
      </c>
      <c r="K158" s="26">
        <f t="shared" si="8"/>
        <v>88</v>
      </c>
      <c r="L158" s="29">
        <f>IF(K160=0,"- - -",K158/K160*100)</f>
        <v>6.8375005827415264E-2</v>
      </c>
      <c r="O158" s="69"/>
    </row>
    <row r="159" spans="1:15" ht="15" thickBot="1" x14ac:dyDescent="0.35">
      <c r="A159" s="61" t="s">
        <v>127</v>
      </c>
      <c r="B159" s="62"/>
      <c r="C159" s="10">
        <v>5</v>
      </c>
      <c r="D159" s="7">
        <f>IF(C160=0,"- - -",C159/C160*100)</f>
        <v>4.0419391607317522E-3</v>
      </c>
      <c r="E159" s="6">
        <v>3</v>
      </c>
      <c r="F159" s="7">
        <f>IF(E160=0,"- - -",E159/E160*100)</f>
        <v>6.923609508423724E-2</v>
      </c>
      <c r="G159" s="6">
        <v>0</v>
      </c>
      <c r="H159" s="7">
        <f>IF(G160=0,"- - -",G159/G160*100)</f>
        <v>0</v>
      </c>
      <c r="I159" s="6">
        <v>0</v>
      </c>
      <c r="J159" s="7">
        <f>IF(I160=0,"- - -",I159/I160*100)</f>
        <v>0</v>
      </c>
      <c r="K159" s="26">
        <f t="shared" si="8"/>
        <v>8</v>
      </c>
      <c r="L159" s="29">
        <f>IF(K160=0,"- - -",K159/K160*100)</f>
        <v>6.2159096206741158E-3</v>
      </c>
      <c r="O159" s="69"/>
    </row>
    <row r="160" spans="1:15" x14ac:dyDescent="0.3">
      <c r="A160" s="161" t="s">
        <v>153</v>
      </c>
      <c r="B160" s="162"/>
      <c r="C160" s="14">
        <f>SUM(C148:C159)</f>
        <v>123703</v>
      </c>
      <c r="D160" s="15">
        <f>IF(C160=0,"- - -",C160/C160*100)</f>
        <v>100</v>
      </c>
      <c r="E160" s="16">
        <f>SUM(E148:E159)</f>
        <v>4333</v>
      </c>
      <c r="F160" s="15">
        <f>IF(E160=0,"- - -",E160/E160*100)</f>
        <v>100</v>
      </c>
      <c r="G160" s="16">
        <f>SUM(G148:G159)</f>
        <v>95</v>
      </c>
      <c r="H160" s="15">
        <f>IF(G160=0,"- - -",G160/G160*100)</f>
        <v>100</v>
      </c>
      <c r="I160" s="16">
        <f>SUM(I148:I159)</f>
        <v>571</v>
      </c>
      <c r="J160" s="15">
        <f>IF(I160=0,"- - -",I160/I160*100)</f>
        <v>100</v>
      </c>
      <c r="K160" s="22">
        <f>SUM(K148:K159)</f>
        <v>128702</v>
      </c>
      <c r="L160" s="23">
        <f>IF(K160=0,"- - -",K160/K160*100)</f>
        <v>100</v>
      </c>
      <c r="O160" s="69"/>
    </row>
    <row r="161" spans="1:35" ht="15" thickBot="1" x14ac:dyDescent="0.35">
      <c r="A161" s="163" t="s">
        <v>609</v>
      </c>
      <c r="B161" s="164"/>
      <c r="C161" s="18">
        <f>IF($K160=0,"- - -",C160/$K160*100)</f>
        <v>96.115833475781258</v>
      </c>
      <c r="D161" s="19"/>
      <c r="E161" s="20">
        <f>IF($K160=0,"- - -",E160/$K160*100)</f>
        <v>3.3666920482976175</v>
      </c>
      <c r="F161" s="19"/>
      <c r="G161" s="20">
        <f>IF($K160=0,"- - -",G160/$K160*100)</f>
        <v>7.3813926745505118E-2</v>
      </c>
      <c r="H161" s="19"/>
      <c r="I161" s="20">
        <f>IF($K160=0,"- - -",I160/$K160*100)</f>
        <v>0.44366054917561504</v>
      </c>
      <c r="J161" s="19"/>
      <c r="K161" s="24">
        <f>IF($K160=0,"- - -",K160/$K160*100)</f>
        <v>100</v>
      </c>
      <c r="L161" s="25"/>
    </row>
    <row r="162" spans="1:35" x14ac:dyDescent="0.3">
      <c r="A162" s="155" t="s">
        <v>452</v>
      </c>
      <c r="B162" s="156"/>
      <c r="C162" s="156"/>
      <c r="D162" s="156"/>
      <c r="E162" s="156"/>
    </row>
    <row r="164" spans="1:35" x14ac:dyDescent="0.3">
      <c r="A164" s="49" t="s">
        <v>443</v>
      </c>
      <c r="J164" s="48"/>
      <c r="L164" s="48"/>
    </row>
    <row r="165" spans="1:35" ht="15" thickBot="1" x14ac:dyDescent="0.35"/>
    <row r="166" spans="1:35" ht="14.4" customHeight="1" x14ac:dyDescent="0.3">
      <c r="A166" s="157" t="s">
        <v>436</v>
      </c>
      <c r="B166" s="158"/>
      <c r="C166" s="32" t="s">
        <v>184</v>
      </c>
      <c r="D166" s="33"/>
      <c r="E166" s="33" t="s">
        <v>185</v>
      </c>
      <c r="F166" s="33"/>
      <c r="G166" s="33" t="s">
        <v>170</v>
      </c>
      <c r="H166" s="33"/>
      <c r="I166" s="33" t="s">
        <v>171</v>
      </c>
      <c r="J166" s="33"/>
      <c r="K166" s="33" t="s">
        <v>172</v>
      </c>
      <c r="L166" s="33"/>
      <c r="M166" s="33" t="s">
        <v>173</v>
      </c>
      <c r="N166" s="33"/>
      <c r="O166" s="33" t="s">
        <v>174</v>
      </c>
      <c r="P166" s="33"/>
      <c r="Q166" s="33" t="s">
        <v>175</v>
      </c>
      <c r="R166" s="33"/>
      <c r="S166" s="33" t="s">
        <v>176</v>
      </c>
      <c r="T166" s="33"/>
      <c r="U166" s="33" t="s">
        <v>177</v>
      </c>
      <c r="V166" s="33"/>
      <c r="W166" s="33" t="s">
        <v>178</v>
      </c>
      <c r="X166" s="33"/>
      <c r="Y166" s="33" t="s">
        <v>180</v>
      </c>
      <c r="Z166" s="33"/>
      <c r="AA166" s="33" t="s">
        <v>181</v>
      </c>
      <c r="AB166" s="34"/>
      <c r="AC166" s="33" t="s">
        <v>182</v>
      </c>
      <c r="AD166" s="33"/>
      <c r="AE166" s="35" t="s">
        <v>153</v>
      </c>
      <c r="AF166" s="36"/>
    </row>
    <row r="167" spans="1:35" ht="15" thickBot="1" x14ac:dyDescent="0.35">
      <c r="A167" s="159"/>
      <c r="B167" s="160"/>
      <c r="C167" s="37" t="s">
        <v>154</v>
      </c>
      <c r="D167" s="38" t="s">
        <v>0</v>
      </c>
      <c r="E167" s="39" t="s">
        <v>154</v>
      </c>
      <c r="F167" s="38" t="s">
        <v>0</v>
      </c>
      <c r="G167" s="39" t="s">
        <v>154</v>
      </c>
      <c r="H167" s="38" t="s">
        <v>0</v>
      </c>
      <c r="I167" s="37" t="s">
        <v>154</v>
      </c>
      <c r="J167" s="38" t="s">
        <v>0</v>
      </c>
      <c r="K167" s="37" t="s">
        <v>154</v>
      </c>
      <c r="L167" s="38" t="s">
        <v>0</v>
      </c>
      <c r="M167" s="37" t="s">
        <v>154</v>
      </c>
      <c r="N167" s="38" t="s">
        <v>0</v>
      </c>
      <c r="O167" s="37" t="s">
        <v>154</v>
      </c>
      <c r="P167" s="38" t="s">
        <v>0</v>
      </c>
      <c r="Q167" s="37" t="s">
        <v>154</v>
      </c>
      <c r="R167" s="38" t="s">
        <v>0</v>
      </c>
      <c r="S167" s="37" t="s">
        <v>154</v>
      </c>
      <c r="T167" s="38" t="s">
        <v>0</v>
      </c>
      <c r="U167" s="37" t="s">
        <v>154</v>
      </c>
      <c r="V167" s="38" t="s">
        <v>0</v>
      </c>
      <c r="W167" s="37" t="s">
        <v>154</v>
      </c>
      <c r="X167" s="38" t="s">
        <v>0</v>
      </c>
      <c r="Y167" s="37" t="s">
        <v>154</v>
      </c>
      <c r="Z167" s="38" t="s">
        <v>0</v>
      </c>
      <c r="AA167" s="37" t="s">
        <v>154</v>
      </c>
      <c r="AB167" s="38" t="s">
        <v>0</v>
      </c>
      <c r="AC167" s="37" t="s">
        <v>154</v>
      </c>
      <c r="AD167" s="38" t="s">
        <v>0</v>
      </c>
      <c r="AE167" s="41" t="s">
        <v>154</v>
      </c>
      <c r="AF167" s="42" t="s">
        <v>0</v>
      </c>
    </row>
    <row r="168" spans="1:35" x14ac:dyDescent="0.3">
      <c r="A168" s="59" t="s">
        <v>42</v>
      </c>
      <c r="B168" s="62" t="s">
        <v>41</v>
      </c>
      <c r="C168" s="8">
        <v>75</v>
      </c>
      <c r="D168" s="5">
        <f>IF(C180=0,"- - -",C168/C180*100)</f>
        <v>3.8819875776397512</v>
      </c>
      <c r="E168" s="4">
        <v>8</v>
      </c>
      <c r="F168" s="5">
        <f>IF(E180=0,"- - -",E168/E180*100)</f>
        <v>0.32679738562091504</v>
      </c>
      <c r="G168" s="4">
        <v>1</v>
      </c>
      <c r="H168" s="5">
        <f>IF(G180=0,"- - -",G168/G180*100)</f>
        <v>2.0358306188925084E-2</v>
      </c>
      <c r="I168" s="4">
        <v>9</v>
      </c>
      <c r="J168" s="5">
        <f>IF(I180=0,"- - -",I168/I180*100)</f>
        <v>3.8821550273907601E-2</v>
      </c>
      <c r="K168" s="4">
        <v>22</v>
      </c>
      <c r="L168" s="5">
        <f>IF(K180=0,"- - -",K168/K180*100)</f>
        <v>4.289418783754801E-2</v>
      </c>
      <c r="M168" s="4">
        <v>4</v>
      </c>
      <c r="N168" s="5">
        <f>IF(M180=0,"- - -",M168/M180*100)</f>
        <v>1.6875500991435682E-2</v>
      </c>
      <c r="O168" s="4">
        <v>3</v>
      </c>
      <c r="P168" s="5">
        <f>IF(O180=0,"- - -",O168/O180*100)</f>
        <v>3.1857279388340237E-2</v>
      </c>
      <c r="Q168" s="4">
        <v>1</v>
      </c>
      <c r="R168" s="5">
        <f>IF(Q180=0,"- - -",Q168/Q180*100)</f>
        <v>2.9753049687592979E-2</v>
      </c>
      <c r="S168" s="4">
        <v>0</v>
      </c>
      <c r="T168" s="5">
        <f>IF(S180=0,"- - -",S168/S180*100)</f>
        <v>0</v>
      </c>
      <c r="U168" s="4">
        <v>2</v>
      </c>
      <c r="V168" s="5">
        <f>IF(U180=0,"- - -",U168/U180*100)</f>
        <v>0.28288543140028288</v>
      </c>
      <c r="W168" s="4">
        <v>0</v>
      </c>
      <c r="X168" s="5">
        <f>IF(W180=0,"- - -",W168/W180*100)</f>
        <v>0</v>
      </c>
      <c r="Y168" s="4">
        <v>2</v>
      </c>
      <c r="Z168" s="5">
        <f>IF(Y180=0,"- - -",Y168/Y180*100)</f>
        <v>6.0957025297165492E-2</v>
      </c>
      <c r="AA168" s="4">
        <v>2</v>
      </c>
      <c r="AB168" s="5">
        <f>IF(AA180=0,"- - -",AA168/AA180*100)</f>
        <v>0.15313935681470139</v>
      </c>
      <c r="AC168" s="4">
        <v>4</v>
      </c>
      <c r="AD168" s="5">
        <f>IF(AC180=0,"- - -",AC168/AC180*100)</f>
        <v>0.27027027027027029</v>
      </c>
      <c r="AE168" s="26">
        <f>C168+E168+G168+I168+K168+M168+O168+Q168+S168+U168+W168+Y168+AA168+AC168</f>
        <v>133</v>
      </c>
      <c r="AF168" s="27">
        <f>IF(AE180=0,"- - -",AE168/AE180*100)</f>
        <v>0.10333949744370716</v>
      </c>
      <c r="AI168" s="69"/>
    </row>
    <row r="169" spans="1:35" x14ac:dyDescent="0.3">
      <c r="A169" s="60" t="s">
        <v>31</v>
      </c>
      <c r="B169" s="62" t="s">
        <v>41</v>
      </c>
      <c r="C169" s="9">
        <v>266</v>
      </c>
      <c r="D169" s="3">
        <f>IF(C180=0,"- - -",C169/C180*100)</f>
        <v>13.768115942028986</v>
      </c>
      <c r="E169" s="2">
        <v>26</v>
      </c>
      <c r="F169" s="3">
        <f>IF(E180=0,"- - -",E169/E180*100)</f>
        <v>1.0620915032679739</v>
      </c>
      <c r="G169" s="2">
        <v>11</v>
      </c>
      <c r="H169" s="3">
        <f>IF(G180=0,"- - -",G169/G180*100)</f>
        <v>0.22394136807817591</v>
      </c>
      <c r="I169" s="2">
        <v>9</v>
      </c>
      <c r="J169" s="3">
        <f>IF(I180=0,"- - -",I169/I180*100)</f>
        <v>3.8821550273907601E-2</v>
      </c>
      <c r="K169" s="2">
        <v>14</v>
      </c>
      <c r="L169" s="3">
        <f>IF(K180=0,"- - -",K169/K180*100)</f>
        <v>2.729630135116692E-2</v>
      </c>
      <c r="M169" s="2">
        <v>3</v>
      </c>
      <c r="N169" s="3">
        <f>IF(M180=0,"- - -",M169/M180*100)</f>
        <v>1.2656625743576764E-2</v>
      </c>
      <c r="O169" s="2">
        <v>2</v>
      </c>
      <c r="P169" s="3">
        <f>IF(O180=0,"- - -",O169/O180*100)</f>
        <v>2.1238186258893493E-2</v>
      </c>
      <c r="Q169" s="2">
        <v>4</v>
      </c>
      <c r="R169" s="3">
        <f>IF(Q180=0,"- - -",Q169/Q180*100)</f>
        <v>0.11901219875037192</v>
      </c>
      <c r="S169" s="2">
        <v>1</v>
      </c>
      <c r="T169" s="3">
        <f>IF(S180=0,"- - -",S169/S180*100)</f>
        <v>8.9525514771709933E-2</v>
      </c>
      <c r="U169" s="2">
        <v>3</v>
      </c>
      <c r="V169" s="3">
        <f>IF(U180=0,"- - -",U169/U180*100)</f>
        <v>0.42432814710042432</v>
      </c>
      <c r="W169" s="2">
        <v>1</v>
      </c>
      <c r="X169" s="3">
        <f>IF(W180=0,"- - -",W169/W180*100)</f>
        <v>0.17667844522968199</v>
      </c>
      <c r="Y169" s="2">
        <v>6</v>
      </c>
      <c r="Z169" s="3">
        <f>IF(Y180=0,"- - -",Y169/Y180*100)</f>
        <v>0.18287107589149651</v>
      </c>
      <c r="AA169" s="2">
        <v>7</v>
      </c>
      <c r="AB169" s="3">
        <f>IF(AA180=0,"- - -",AA169/AA180*100)</f>
        <v>0.53598774885145484</v>
      </c>
      <c r="AC169" s="2">
        <v>260</v>
      </c>
      <c r="AD169" s="3">
        <f>IF(AC180=0,"- - -",AC169/AC180*100)</f>
        <v>17.567567567567568</v>
      </c>
      <c r="AE169" s="26">
        <f t="shared" ref="AE169:AE179" si="9">C169+E169+G169+I169+K169+M169+O169+Q169+S169+U169+W169+Y169+AA169+AC169</f>
        <v>613</v>
      </c>
      <c r="AF169" s="29">
        <f>IF(AE180=0,"- - -",AE169/AE180*100)</f>
        <v>0.47629407468415413</v>
      </c>
      <c r="AI169" s="69"/>
    </row>
    <row r="170" spans="1:35" x14ac:dyDescent="0.3">
      <c r="A170" s="60" t="s">
        <v>32</v>
      </c>
      <c r="B170" s="62" t="s">
        <v>41</v>
      </c>
      <c r="C170" s="9">
        <v>152</v>
      </c>
      <c r="D170" s="3">
        <f>IF(C180=0,"- - -",C170/C180*100)</f>
        <v>7.8674948240165632</v>
      </c>
      <c r="E170" s="2">
        <v>28</v>
      </c>
      <c r="F170" s="3">
        <f>IF(E180=0,"- - -",E170/E180*100)</f>
        <v>1.1437908496732025</v>
      </c>
      <c r="G170" s="2">
        <v>10</v>
      </c>
      <c r="H170" s="3">
        <f>IF(G180=0,"- - -",G170/G180*100)</f>
        <v>0.20358306188925082</v>
      </c>
      <c r="I170" s="2">
        <v>2</v>
      </c>
      <c r="J170" s="3">
        <f>IF(I180=0,"- - -",I170/I180*100)</f>
        <v>8.6270111719794675E-3</v>
      </c>
      <c r="K170" s="2">
        <v>6</v>
      </c>
      <c r="L170" s="3">
        <f>IF(K180=0,"- - -",K170/K180*100)</f>
        <v>1.1698414864785822E-2</v>
      </c>
      <c r="M170" s="2">
        <v>2</v>
      </c>
      <c r="N170" s="3">
        <f>IF(M180=0,"- - -",M170/M180*100)</f>
        <v>8.4377504957178408E-3</v>
      </c>
      <c r="O170" s="2">
        <v>2</v>
      </c>
      <c r="P170" s="3">
        <f>IF(O180=0,"- - -",O170/O180*100)</f>
        <v>2.1238186258893493E-2</v>
      </c>
      <c r="Q170" s="2">
        <v>3</v>
      </c>
      <c r="R170" s="3">
        <f>IF(Q180=0,"- - -",Q170/Q180*100)</f>
        <v>8.9259149062778931E-2</v>
      </c>
      <c r="S170" s="2">
        <v>0</v>
      </c>
      <c r="T170" s="3">
        <f>IF(S180=0,"- - -",S170/S180*100)</f>
        <v>0</v>
      </c>
      <c r="U170" s="2">
        <v>1</v>
      </c>
      <c r="V170" s="3">
        <f>IF(U180=0,"- - -",U170/U180*100)</f>
        <v>0.14144271570014144</v>
      </c>
      <c r="W170" s="2">
        <v>4</v>
      </c>
      <c r="X170" s="3">
        <f>IF(W180=0,"- - -",W170/W180*100)</f>
        <v>0.70671378091872794</v>
      </c>
      <c r="Y170" s="2">
        <v>67</v>
      </c>
      <c r="Z170" s="3">
        <f>IF(Y180=0,"- - -",Y170/Y180*100)</f>
        <v>2.0420603474550445</v>
      </c>
      <c r="AA170" s="2">
        <v>101</v>
      </c>
      <c r="AB170" s="3">
        <f>IF(AA180=0,"- - -",AA170/AA180*100)</f>
        <v>7.7335375191424198</v>
      </c>
      <c r="AC170" s="2">
        <v>485</v>
      </c>
      <c r="AD170" s="3">
        <f>IF(AC180=0,"- - -",AC170/AC180*100)</f>
        <v>32.770270270270267</v>
      </c>
      <c r="AE170" s="26">
        <f t="shared" si="9"/>
        <v>863</v>
      </c>
      <c r="AF170" s="29">
        <f>IF(AE180=0,"- - -",AE170/AE180*100)</f>
        <v>0.67054125033022016</v>
      </c>
      <c r="AI170" s="69"/>
    </row>
    <row r="171" spans="1:35" x14ac:dyDescent="0.3">
      <c r="A171" s="60" t="s">
        <v>35</v>
      </c>
      <c r="B171" s="62" t="s">
        <v>41</v>
      </c>
      <c r="C171" s="9">
        <v>173</v>
      </c>
      <c r="D171" s="3">
        <f>IF(C180=0,"- - -",C171/C180*100)</f>
        <v>8.9544513457556931</v>
      </c>
      <c r="E171" s="2">
        <v>50</v>
      </c>
      <c r="F171" s="3">
        <f>IF(E180=0,"- - -",E171/E180*100)</f>
        <v>2.0424836601307188</v>
      </c>
      <c r="G171" s="2">
        <v>9</v>
      </c>
      <c r="H171" s="3">
        <f>IF(G180=0,"- - -",G171/G180*100)</f>
        <v>0.18322475570032573</v>
      </c>
      <c r="I171" s="2">
        <v>19</v>
      </c>
      <c r="J171" s="3">
        <f>IF(I180=0,"- - -",I171/I180*100)</f>
        <v>8.1956606133804941E-2</v>
      </c>
      <c r="K171" s="2">
        <v>18</v>
      </c>
      <c r="L171" s="3">
        <f>IF(K180=0,"- - -",K171/K180*100)</f>
        <v>3.5095244594357464E-2</v>
      </c>
      <c r="M171" s="2">
        <v>19</v>
      </c>
      <c r="N171" s="3">
        <f>IF(M180=0,"- - -",M171/M180*100)</f>
        <v>8.0158629709319501E-2</v>
      </c>
      <c r="O171" s="2">
        <v>17</v>
      </c>
      <c r="P171" s="3">
        <f>IF(O180=0,"- - -",O171/O180*100)</f>
        <v>0.18052458320059467</v>
      </c>
      <c r="Q171" s="2">
        <v>29</v>
      </c>
      <c r="R171" s="3">
        <f>IF(Q180=0,"- - -",Q171/Q180*100)</f>
        <v>0.86283844094019635</v>
      </c>
      <c r="S171" s="2">
        <v>28</v>
      </c>
      <c r="T171" s="3">
        <f>IF(S180=0,"- - -",S171/S180*100)</f>
        <v>2.5067144136078783</v>
      </c>
      <c r="U171" s="2">
        <v>29</v>
      </c>
      <c r="V171" s="3">
        <f>IF(U180=0,"- - -",U171/U180*100)</f>
        <v>4.1018387553041018</v>
      </c>
      <c r="W171" s="2">
        <v>28</v>
      </c>
      <c r="X171" s="3">
        <f>IF(W180=0,"- - -",W171/W180*100)</f>
        <v>4.946996466431095</v>
      </c>
      <c r="Y171" s="2">
        <v>409</v>
      </c>
      <c r="Z171" s="3">
        <f>IF(Y180=0,"- - -",Y171/Y180*100)</f>
        <v>12.465711673270343</v>
      </c>
      <c r="AA171" s="2">
        <v>514</v>
      </c>
      <c r="AB171" s="3">
        <f>IF(AA180=0,"- - -",AA171/AA180*100)</f>
        <v>39.356814701378255</v>
      </c>
      <c r="AC171" s="2">
        <v>423</v>
      </c>
      <c r="AD171" s="3">
        <f>IF(AC180=0,"- - -",AC171/AC180*100)</f>
        <v>28.581081081081084</v>
      </c>
      <c r="AE171" s="26">
        <f t="shared" si="9"/>
        <v>1765</v>
      </c>
      <c r="AF171" s="29">
        <f>IF(AE180=0,"- - -",AE171/AE180*100)</f>
        <v>1.3713850600612267</v>
      </c>
      <c r="AI171" s="69"/>
    </row>
    <row r="172" spans="1:35" x14ac:dyDescent="0.3">
      <c r="A172" s="60" t="s">
        <v>33</v>
      </c>
      <c r="B172" s="62" t="s">
        <v>41</v>
      </c>
      <c r="C172" s="9">
        <v>163</v>
      </c>
      <c r="D172" s="3">
        <f>IF(C180=0,"- - -",C172/C180*100)</f>
        <v>8.4368530020703929</v>
      </c>
      <c r="E172" s="2">
        <v>76</v>
      </c>
      <c r="F172" s="3">
        <f>IF(E180=0,"- - -",E172/E180*100)</f>
        <v>3.1045751633986929</v>
      </c>
      <c r="G172" s="2">
        <v>52</v>
      </c>
      <c r="H172" s="3">
        <f>IF(G180=0,"- - -",G172/G180*100)</f>
        <v>1.0586319218241043</v>
      </c>
      <c r="I172" s="2">
        <v>249</v>
      </c>
      <c r="J172" s="3">
        <f>IF(I180=0,"- - -",I172/I180*100)</f>
        <v>1.0740628909114436</v>
      </c>
      <c r="K172" s="2">
        <v>713</v>
      </c>
      <c r="L172" s="3">
        <f>IF(K180=0,"- - -",K172/K180*100)</f>
        <v>1.3901616330987152</v>
      </c>
      <c r="M172" s="2">
        <v>694</v>
      </c>
      <c r="N172" s="3">
        <f>IF(M180=0,"- - -",M172/M180*100)</f>
        <v>2.9278994220140913</v>
      </c>
      <c r="O172" s="2">
        <v>525</v>
      </c>
      <c r="P172" s="3">
        <f>IF(O180=0,"- - -",O172/O180*100)</f>
        <v>5.5750238929595417</v>
      </c>
      <c r="Q172" s="2">
        <v>392</v>
      </c>
      <c r="R172" s="3">
        <f>IF(Q180=0,"- - -",Q172/Q180*100)</f>
        <v>11.663195477536448</v>
      </c>
      <c r="S172" s="2">
        <v>258</v>
      </c>
      <c r="T172" s="3">
        <f>IF(S180=0,"- - -",S172/S180*100)</f>
        <v>23.097582811101162</v>
      </c>
      <c r="U172" s="2">
        <v>232</v>
      </c>
      <c r="V172" s="3">
        <f>IF(U180=0,"- - -",U172/U180*100)</f>
        <v>32.814710042432814</v>
      </c>
      <c r="W172" s="2">
        <v>210</v>
      </c>
      <c r="X172" s="3">
        <f>IF(W180=0,"- - -",W172/W180*100)</f>
        <v>37.102473498233216</v>
      </c>
      <c r="Y172" s="2">
        <v>1636</v>
      </c>
      <c r="Z172" s="3">
        <f>IF(Y180=0,"- - -",Y172/Y180*100)</f>
        <v>49.862846693081373</v>
      </c>
      <c r="AA172" s="2">
        <v>501</v>
      </c>
      <c r="AB172" s="3">
        <f>IF(AA180=0,"- - -",AA172/AA180*100)</f>
        <v>38.361408882082692</v>
      </c>
      <c r="AC172" s="2">
        <v>164</v>
      </c>
      <c r="AD172" s="3">
        <f>IF(AC180=0,"- - -",AC172/AC180*100)</f>
        <v>11.081081081081082</v>
      </c>
      <c r="AE172" s="26">
        <f t="shared" si="9"/>
        <v>5865</v>
      </c>
      <c r="AF172" s="29">
        <f>IF(AE180=0,"- - -",AE172/AE180*100)</f>
        <v>4.5570387406567114</v>
      </c>
      <c r="AI172" s="69"/>
    </row>
    <row r="173" spans="1:35" x14ac:dyDescent="0.3">
      <c r="A173" s="60" t="s">
        <v>34</v>
      </c>
      <c r="B173" s="62" t="s">
        <v>41</v>
      </c>
      <c r="C173" s="9">
        <v>300</v>
      </c>
      <c r="D173" s="3">
        <f>IF(C180=0,"- - -",C173/C180*100)</f>
        <v>15.527950310559005</v>
      </c>
      <c r="E173" s="2">
        <v>372</v>
      </c>
      <c r="F173" s="3">
        <f>IF(E180=0,"- - -",E173/E180*100)</f>
        <v>15.196078431372548</v>
      </c>
      <c r="G173" s="2">
        <v>868</v>
      </c>
      <c r="H173" s="3">
        <f>IF(G180=0,"- - -",G173/G180*100)</f>
        <v>17.67100977198697</v>
      </c>
      <c r="I173" s="2">
        <v>3768</v>
      </c>
      <c r="J173" s="3">
        <f>IF(I180=0,"- - -",I173/I180*100)</f>
        <v>16.253289048009318</v>
      </c>
      <c r="K173" s="2">
        <v>9059</v>
      </c>
      <c r="L173" s="3">
        <f>IF(K180=0,"- - -",K173/K180*100)</f>
        <v>17.662656710015792</v>
      </c>
      <c r="M173" s="2">
        <v>4810</v>
      </c>
      <c r="N173" s="3">
        <f>IF(M180=0,"- - -",M173/M180*100)</f>
        <v>20.292789942201409</v>
      </c>
      <c r="O173" s="2">
        <v>2146</v>
      </c>
      <c r="P173" s="3">
        <f>IF(O180=0,"- - -",O173/O180*100)</f>
        <v>22.788573855792716</v>
      </c>
      <c r="Q173" s="2">
        <v>854</v>
      </c>
      <c r="R173" s="3">
        <f>IF(Q180=0,"- - -",Q173/Q180*100)</f>
        <v>25.409104433204405</v>
      </c>
      <c r="S173" s="2">
        <v>300</v>
      </c>
      <c r="T173" s="3">
        <f>IF(S180=0,"- - -",S173/S180*100)</f>
        <v>26.857654431512984</v>
      </c>
      <c r="U173" s="2">
        <v>172</v>
      </c>
      <c r="V173" s="3">
        <f>IF(U180=0,"- - -",U173/U180*100)</f>
        <v>24.328147100424328</v>
      </c>
      <c r="W173" s="2">
        <v>143</v>
      </c>
      <c r="X173" s="3">
        <f>IF(W180=0,"- - -",W173/W180*100)</f>
        <v>25.265017667844525</v>
      </c>
      <c r="Y173" s="2">
        <v>710</v>
      </c>
      <c r="Z173" s="3">
        <f>IF(Y180=0,"- - -",Y173/Y180*100)</f>
        <v>21.639743980493755</v>
      </c>
      <c r="AA173" s="2">
        <v>108</v>
      </c>
      <c r="AB173" s="3">
        <f>IF(AA180=0,"- - -",AA173/AA180*100)</f>
        <v>8.269525267993874</v>
      </c>
      <c r="AC173" s="2">
        <v>61</v>
      </c>
      <c r="AD173" s="3">
        <f>IF(AC180=0,"- - -",AC173/AC180*100)</f>
        <v>4.1216216216216219</v>
      </c>
      <c r="AE173" s="26">
        <f t="shared" si="9"/>
        <v>23671</v>
      </c>
      <c r="AF173" s="29">
        <f>IF(AE180=0,"- - -",AE173/AE180*100)</f>
        <v>18.392099578872124</v>
      </c>
      <c r="AI173" s="69"/>
    </row>
    <row r="174" spans="1:35" x14ac:dyDescent="0.3">
      <c r="A174" s="60" t="s">
        <v>36</v>
      </c>
      <c r="B174" s="62" t="s">
        <v>41</v>
      </c>
      <c r="C174" s="9">
        <v>462</v>
      </c>
      <c r="D174" s="3">
        <f>IF(C180=0,"- - -",C174/C180*100)</f>
        <v>23.913043478260871</v>
      </c>
      <c r="E174" s="2">
        <v>968</v>
      </c>
      <c r="F174" s="3">
        <f>IF(E180=0,"- - -",E174/E180*100)</f>
        <v>39.542483660130721</v>
      </c>
      <c r="G174" s="2">
        <v>2095</v>
      </c>
      <c r="H174" s="3">
        <f>IF(G180=0,"- - -",G174/G180*100)</f>
        <v>42.650651465798042</v>
      </c>
      <c r="I174" s="2">
        <v>10110</v>
      </c>
      <c r="J174" s="3">
        <f>IF(I180=0,"- - -",I174/I180*100)</f>
        <v>43.609541474356213</v>
      </c>
      <c r="K174" s="2">
        <v>21864</v>
      </c>
      <c r="L174" s="3">
        <f>IF(K180=0,"- - -",K174/K180*100)</f>
        <v>42.629023767279534</v>
      </c>
      <c r="M174" s="2">
        <v>9491</v>
      </c>
      <c r="N174" s="3">
        <f>IF(M180=0,"- - -",M174/M180*100)</f>
        <v>40.04134497742902</v>
      </c>
      <c r="O174" s="2">
        <v>3434</v>
      </c>
      <c r="P174" s="3">
        <f>IF(O180=0,"- - -",O174/O180*100)</f>
        <v>36.465965806520124</v>
      </c>
      <c r="Q174" s="2">
        <v>1072</v>
      </c>
      <c r="R174" s="3">
        <f>IF(Q180=0,"- - -",Q174/Q180*100)</f>
        <v>31.895269265099675</v>
      </c>
      <c r="S174" s="2">
        <v>269</v>
      </c>
      <c r="T174" s="3">
        <f>IF(S180=0,"- - -",S174/S180*100)</f>
        <v>24.082363473589975</v>
      </c>
      <c r="U174" s="2">
        <v>128</v>
      </c>
      <c r="V174" s="3">
        <f>IF(U180=0,"- - -",U174/U180*100)</f>
        <v>18.104667609618105</v>
      </c>
      <c r="W174" s="2">
        <v>88</v>
      </c>
      <c r="X174" s="3">
        <f>IF(W180=0,"- - -",W174/W180*100)</f>
        <v>15.547703180212014</v>
      </c>
      <c r="Y174" s="2">
        <v>269</v>
      </c>
      <c r="Z174" s="3">
        <f>IF(Y180=0,"- - -",Y174/Y180*100)</f>
        <v>8.1987199024687598</v>
      </c>
      <c r="AA174" s="2">
        <v>50</v>
      </c>
      <c r="AB174" s="3">
        <f>IF(AA180=0,"- - -",AA174/AA180*100)</f>
        <v>3.828483920367534</v>
      </c>
      <c r="AC174" s="2">
        <v>53</v>
      </c>
      <c r="AD174" s="3">
        <f>IF(AC180=0,"- - -",AC174/AC180*100)</f>
        <v>3.5810810810810811</v>
      </c>
      <c r="AE174" s="26">
        <f t="shared" si="9"/>
        <v>50353</v>
      </c>
      <c r="AF174" s="29">
        <f>IF(AE180=0,"- - -",AE174/AE180*100)</f>
        <v>39.123712141225461</v>
      </c>
      <c r="AI174" s="69"/>
    </row>
    <row r="175" spans="1:35" x14ac:dyDescent="0.3">
      <c r="A175" s="60" t="s">
        <v>37</v>
      </c>
      <c r="B175" s="62" t="s">
        <v>41</v>
      </c>
      <c r="C175" s="9">
        <v>257</v>
      </c>
      <c r="D175" s="3">
        <f>IF(C180=0,"- - -",C175/C180*100)</f>
        <v>13.302277432712215</v>
      </c>
      <c r="E175" s="2">
        <v>715</v>
      </c>
      <c r="F175" s="3">
        <f>IF(E180=0,"- - -",E175/E180*100)</f>
        <v>29.207516339869283</v>
      </c>
      <c r="G175" s="2">
        <v>1457</v>
      </c>
      <c r="H175" s="3">
        <f>IF(G180=0,"- - -",G175/G180*100)</f>
        <v>29.662052117263844</v>
      </c>
      <c r="I175" s="2">
        <v>7074</v>
      </c>
      <c r="J175" s="3">
        <f>IF(I180=0,"- - -",I175/I180*100)</f>
        <v>30.513738515291379</v>
      </c>
      <c r="K175" s="2">
        <v>15391</v>
      </c>
      <c r="L175" s="3">
        <f>IF(K180=0,"- - -",K175/K180*100)</f>
        <v>30.008383863986431</v>
      </c>
      <c r="M175" s="2">
        <v>6674</v>
      </c>
      <c r="N175" s="3">
        <f>IF(M180=0,"- - -",M175/M180*100)</f>
        <v>28.156773404210441</v>
      </c>
      <c r="O175" s="2">
        <v>2450</v>
      </c>
      <c r="P175" s="3">
        <f>IF(O180=0,"- - -",O175/O180*100)</f>
        <v>26.016778167144526</v>
      </c>
      <c r="Q175" s="2">
        <v>738</v>
      </c>
      <c r="R175" s="3">
        <f>IF(Q180=0,"- - -",Q175/Q180*100)</f>
        <v>21.95775066944362</v>
      </c>
      <c r="S175" s="2">
        <v>195</v>
      </c>
      <c r="T175" s="3">
        <f>IF(S180=0,"- - -",S175/S180*100)</f>
        <v>17.457475380483437</v>
      </c>
      <c r="U175" s="2">
        <v>97</v>
      </c>
      <c r="V175" s="3">
        <f>IF(U180=0,"- - -",U175/U180*100)</f>
        <v>13.719943422913719</v>
      </c>
      <c r="W175" s="2">
        <v>65</v>
      </c>
      <c r="X175" s="3">
        <f>IF(W180=0,"- - -",W175/W180*100)</f>
        <v>11.484098939929329</v>
      </c>
      <c r="Y175" s="2">
        <v>128</v>
      </c>
      <c r="Z175" s="3">
        <f>IF(Y180=0,"- - -",Y175/Y180*100)</f>
        <v>3.9012496190185915</v>
      </c>
      <c r="AA175" s="2">
        <v>14</v>
      </c>
      <c r="AB175" s="3">
        <f>IF(AA180=0,"- - -",AA175/AA180*100)</f>
        <v>1.0719754977029097</v>
      </c>
      <c r="AC175" s="2">
        <v>20</v>
      </c>
      <c r="AD175" s="3">
        <f>IF(AC180=0,"- - -",AC175/AC180*100)</f>
        <v>1.3513513513513513</v>
      </c>
      <c r="AE175" s="26">
        <f t="shared" si="9"/>
        <v>35275</v>
      </c>
      <c r="AF175" s="29">
        <f>IF(AE180=0,"- - -",AE175/AE180*100)</f>
        <v>27.408276483659925</v>
      </c>
      <c r="AI175" s="69"/>
    </row>
    <row r="176" spans="1:35" x14ac:dyDescent="0.3">
      <c r="A176" s="60" t="s">
        <v>38</v>
      </c>
      <c r="B176" s="62" t="s">
        <v>41</v>
      </c>
      <c r="C176" s="9">
        <v>74</v>
      </c>
      <c r="D176" s="3">
        <f>IF(C180=0,"- - -",C176/C180*100)</f>
        <v>3.8302277432712217</v>
      </c>
      <c r="E176" s="2">
        <v>180</v>
      </c>
      <c r="F176" s="3">
        <f>IF(E180=0,"- - -",E176/E180*100)</f>
        <v>7.3529411764705888</v>
      </c>
      <c r="G176" s="2">
        <v>371</v>
      </c>
      <c r="H176" s="3">
        <f>IF(G180=0,"- - -",G176/G180*100)</f>
        <v>7.5529315960912058</v>
      </c>
      <c r="I176" s="2">
        <v>1755</v>
      </c>
      <c r="J176" s="3">
        <f>IF(I180=0,"- - -",I176/I180*100)</f>
        <v>7.5702023034119827</v>
      </c>
      <c r="K176" s="2">
        <v>3794</v>
      </c>
      <c r="L176" s="3">
        <f>IF(K180=0,"- - -",K176/K180*100)</f>
        <v>7.3972976661662342</v>
      </c>
      <c r="M176" s="2">
        <v>1765</v>
      </c>
      <c r="N176" s="3">
        <f>IF(M180=0,"- - -",M176/M180*100)</f>
        <v>7.4463148124709955</v>
      </c>
      <c r="O176" s="2">
        <v>715</v>
      </c>
      <c r="P176" s="3">
        <f>IF(O180=0,"- - -",O176/O180*100)</f>
        <v>7.5926515875544238</v>
      </c>
      <c r="Q176" s="2">
        <v>228</v>
      </c>
      <c r="R176" s="3">
        <f>IF(Q180=0,"- - -",Q176/Q180*100)</f>
        <v>6.7836953287711985</v>
      </c>
      <c r="S176" s="2">
        <v>48</v>
      </c>
      <c r="T176" s="3">
        <f>IF(S180=0,"- - -",S176/S180*100)</f>
        <v>4.2972247090420774</v>
      </c>
      <c r="U176" s="2">
        <v>34</v>
      </c>
      <c r="V176" s="3">
        <f>IF(U180=0,"- - -",U176/U180*100)</f>
        <v>4.809052333804809</v>
      </c>
      <c r="W176" s="2">
        <v>21</v>
      </c>
      <c r="X176" s="3">
        <f>IF(W180=0,"- - -",W176/W180*100)</f>
        <v>3.7102473498233217</v>
      </c>
      <c r="Y176" s="2">
        <v>40</v>
      </c>
      <c r="Z176" s="3">
        <f>IF(Y180=0,"- - -",Y176/Y180*100)</f>
        <v>1.21914050594331</v>
      </c>
      <c r="AA176" s="2">
        <v>8</v>
      </c>
      <c r="AB176" s="3">
        <f>IF(AA180=0,"- - -",AA176/AA180*100)</f>
        <v>0.61255742725880558</v>
      </c>
      <c r="AC176" s="2">
        <v>4</v>
      </c>
      <c r="AD176" s="3">
        <f>IF(AC180=0,"- - -",AC176/AC180*100)</f>
        <v>0.27027027027027029</v>
      </c>
      <c r="AE176" s="26">
        <f t="shared" si="9"/>
        <v>9037</v>
      </c>
      <c r="AF176" s="29">
        <f>IF(AE180=0,"- - -",AE176/AE180*100)</f>
        <v>7.0216469052539976</v>
      </c>
      <c r="AI176" s="69"/>
    </row>
    <row r="177" spans="1:35" x14ac:dyDescent="0.3">
      <c r="A177" s="60" t="s">
        <v>39</v>
      </c>
      <c r="B177" s="62" t="s">
        <v>41</v>
      </c>
      <c r="C177" s="9">
        <v>7</v>
      </c>
      <c r="D177" s="3">
        <f>IF(C180=0,"- - -",C177/C180*100)</f>
        <v>0.36231884057971014</v>
      </c>
      <c r="E177" s="2">
        <v>24</v>
      </c>
      <c r="F177" s="3">
        <f>IF(E180=0,"- - -",E177/E180*100)</f>
        <v>0.98039215686274506</v>
      </c>
      <c r="G177" s="2">
        <v>37</v>
      </c>
      <c r="H177" s="3">
        <f>IF(G180=0,"- - -",G177/G180*100)</f>
        <v>0.75325732899022801</v>
      </c>
      <c r="I177" s="2">
        <v>174</v>
      </c>
      <c r="J177" s="3">
        <f>IF(I180=0,"- - -",I177/I180*100)</f>
        <v>0.75054997196221362</v>
      </c>
      <c r="K177" s="2">
        <v>384</v>
      </c>
      <c r="L177" s="3">
        <f>IF(K180=0,"- - -",K177/K180*100)</f>
        <v>0.7486985513462926</v>
      </c>
      <c r="M177" s="2">
        <v>222</v>
      </c>
      <c r="N177" s="3">
        <f>IF(M180=0,"- - -",M177/M180*100)</f>
        <v>0.93659030502468055</v>
      </c>
      <c r="O177" s="2">
        <v>112</v>
      </c>
      <c r="P177" s="3">
        <f>IF(O180=0,"- - -",O177/O180*100)</f>
        <v>1.1893384304980354</v>
      </c>
      <c r="Q177" s="2">
        <v>33</v>
      </c>
      <c r="R177" s="3">
        <f>IF(Q180=0,"- - -",Q177/Q180*100)</f>
        <v>0.98185063969056829</v>
      </c>
      <c r="S177" s="2">
        <v>16</v>
      </c>
      <c r="T177" s="3">
        <f>IF(S180=0,"- - -",S177/S180*100)</f>
        <v>1.4324082363473589</v>
      </c>
      <c r="U177" s="2">
        <v>7</v>
      </c>
      <c r="V177" s="3">
        <f>IF(U180=0,"- - -",U177/U180*100)</f>
        <v>0.99009900990099009</v>
      </c>
      <c r="W177" s="2">
        <v>5</v>
      </c>
      <c r="X177" s="3">
        <f>IF(W180=0,"- - -",W177/W180*100)</f>
        <v>0.88339222614840995</v>
      </c>
      <c r="Y177" s="2">
        <v>7</v>
      </c>
      <c r="Z177" s="3">
        <f>IF(Y180=0,"- - -",Y177/Y180*100)</f>
        <v>0.21334958854007927</v>
      </c>
      <c r="AA177" s="2">
        <v>0</v>
      </c>
      <c r="AB177" s="3">
        <f>IF(AA180=0,"- - -",AA177/AA180*100)</f>
        <v>0</v>
      </c>
      <c r="AC177" s="2">
        <v>3</v>
      </c>
      <c r="AD177" s="3">
        <f>IF(AC180=0,"- - -",AC177/AC180*100)</f>
        <v>0.20270270270270271</v>
      </c>
      <c r="AE177" s="26">
        <f t="shared" si="9"/>
        <v>1031</v>
      </c>
      <c r="AF177" s="29">
        <f>IF(AE180=0,"- - -",AE177/AE180*100)</f>
        <v>0.80107535236437666</v>
      </c>
      <c r="AI177" s="69"/>
    </row>
    <row r="178" spans="1:35" x14ac:dyDescent="0.3">
      <c r="A178" s="61" t="s">
        <v>40</v>
      </c>
      <c r="B178" s="62" t="s">
        <v>41</v>
      </c>
      <c r="C178" s="10">
        <v>3</v>
      </c>
      <c r="D178" s="7">
        <f>IF(C180=0,"- - -",C178/C180*100)</f>
        <v>0.15527950310559005</v>
      </c>
      <c r="E178" s="6">
        <v>1</v>
      </c>
      <c r="F178" s="7">
        <f>IF(E180=0,"- - -",E178/E180*100)</f>
        <v>4.084967320261438E-2</v>
      </c>
      <c r="G178" s="6">
        <v>1</v>
      </c>
      <c r="H178" s="7">
        <f>IF(G180=0,"- - -",G178/G180*100)</f>
        <v>2.0358306188925084E-2</v>
      </c>
      <c r="I178" s="6">
        <v>13</v>
      </c>
      <c r="J178" s="7">
        <f>IF(I180=0,"- - -",I178/I180*100)</f>
        <v>5.607557261786654E-2</v>
      </c>
      <c r="K178" s="6">
        <v>24</v>
      </c>
      <c r="L178" s="7">
        <f>IF(K180=0,"- - -",K178/K180*100)</f>
        <v>4.6793659459143287E-2</v>
      </c>
      <c r="M178" s="6">
        <v>18</v>
      </c>
      <c r="N178" s="7">
        <f>IF(M180=0,"- - -",M178/M180*100)</f>
        <v>7.5939754461460576E-2</v>
      </c>
      <c r="O178" s="6">
        <v>11</v>
      </c>
      <c r="P178" s="7">
        <f>IF(O180=0,"- - -",O178/O180*100)</f>
        <v>0.11681002442391419</v>
      </c>
      <c r="Q178" s="6">
        <v>7</v>
      </c>
      <c r="R178" s="7">
        <f>IF(Q180=0,"- - -",Q178/Q180*100)</f>
        <v>0.20827134781315082</v>
      </c>
      <c r="S178" s="6">
        <v>2</v>
      </c>
      <c r="T178" s="7">
        <f>IF(S180=0,"- - -",S178/S180*100)</f>
        <v>0.17905102954341987</v>
      </c>
      <c r="U178" s="6">
        <v>2</v>
      </c>
      <c r="V178" s="7">
        <f>IF(U180=0,"- - -",U178/U180*100)</f>
        <v>0.28288543140028288</v>
      </c>
      <c r="W178" s="6">
        <v>1</v>
      </c>
      <c r="X178" s="7">
        <f>IF(W180=0,"- - -",W178/W180*100)</f>
        <v>0.17667844522968199</v>
      </c>
      <c r="Y178" s="6">
        <v>5</v>
      </c>
      <c r="Z178" s="7">
        <f>IF(Y180=0,"- - -",Y178/Y180*100)</f>
        <v>0.15239256324291375</v>
      </c>
      <c r="AA178" s="6">
        <v>0</v>
      </c>
      <c r="AB178" s="7">
        <f>IF(AA180=0,"- - -",AA178/AA180*100)</f>
        <v>0</v>
      </c>
      <c r="AC178" s="6">
        <v>0</v>
      </c>
      <c r="AD178" s="7">
        <f>IF(AC180=0,"- - -",AC178/AC180*100)</f>
        <v>0</v>
      </c>
      <c r="AE178" s="26">
        <f t="shared" si="9"/>
        <v>88</v>
      </c>
      <c r="AF178" s="29">
        <f>IF(AE180=0,"- - -",AE178/AE180*100)</f>
        <v>6.8375005827415264E-2</v>
      </c>
      <c r="AI178" s="69"/>
    </row>
    <row r="179" spans="1:35" ht="15" thickBot="1" x14ac:dyDescent="0.35">
      <c r="A179" s="61" t="s">
        <v>127</v>
      </c>
      <c r="B179" s="62"/>
      <c r="C179" s="10">
        <v>0</v>
      </c>
      <c r="D179" s="7">
        <f>IF(C180=0,"- - -",C179/C180*100)</f>
        <v>0</v>
      </c>
      <c r="E179" s="6">
        <v>0</v>
      </c>
      <c r="F179" s="7">
        <f>IF(E180=0,"- - -",E179/E180*100)</f>
        <v>0</v>
      </c>
      <c r="G179" s="6">
        <v>0</v>
      </c>
      <c r="H179" s="7">
        <f>IF(G180=0,"- - -",G179/G180*100)</f>
        <v>0</v>
      </c>
      <c r="I179" s="6">
        <v>1</v>
      </c>
      <c r="J179" s="7">
        <f>IF(I180=0,"- - -",I179/I180*100)</f>
        <v>4.3135055859897338E-3</v>
      </c>
      <c r="K179" s="6">
        <v>0</v>
      </c>
      <c r="L179" s="7">
        <f>IF(K180=0,"- - -",K179/K180*100)</f>
        <v>0</v>
      </c>
      <c r="M179" s="6">
        <v>1</v>
      </c>
      <c r="N179" s="7">
        <f>IF(M180=0,"- - -",M179/M180*100)</f>
        <v>4.2188752478589204E-3</v>
      </c>
      <c r="O179" s="6">
        <v>0</v>
      </c>
      <c r="P179" s="7">
        <f>IF(O180=0,"- - -",O179/O180*100)</f>
        <v>0</v>
      </c>
      <c r="Q179" s="6">
        <v>0</v>
      </c>
      <c r="R179" s="7">
        <f>IF(Q180=0,"- - -",Q179/Q180*100)</f>
        <v>0</v>
      </c>
      <c r="S179" s="6">
        <v>0</v>
      </c>
      <c r="T179" s="7">
        <f>IF(S180=0,"- - -",S179/S180*100)</f>
        <v>0</v>
      </c>
      <c r="U179" s="6">
        <v>0</v>
      </c>
      <c r="V179" s="7">
        <f>IF(U180=0,"- - -",U179/U180*100)</f>
        <v>0</v>
      </c>
      <c r="W179" s="6">
        <v>0</v>
      </c>
      <c r="X179" s="7">
        <f>IF(W180=0,"- - -",W179/W180*100)</f>
        <v>0</v>
      </c>
      <c r="Y179" s="6">
        <v>2</v>
      </c>
      <c r="Z179" s="7">
        <f>IF(Y180=0,"- - -",Y179/Y180*100)</f>
        <v>6.0957025297165492E-2</v>
      </c>
      <c r="AA179" s="6">
        <v>1</v>
      </c>
      <c r="AB179" s="7">
        <f>IF(AA180=0,"- - -",AA179/AA180*100)</f>
        <v>7.6569678407350697E-2</v>
      </c>
      <c r="AC179" s="6">
        <v>3</v>
      </c>
      <c r="AD179" s="7">
        <f>IF(AC180=0,"- - -",AC179/AC180*100)</f>
        <v>0.20270270270270271</v>
      </c>
      <c r="AE179" s="26">
        <f t="shared" si="9"/>
        <v>8</v>
      </c>
      <c r="AF179" s="29">
        <f>IF(AE180=0,"- - -",AE179/AE180*100)</f>
        <v>6.2159096206741158E-3</v>
      </c>
      <c r="AI179" s="69"/>
    </row>
    <row r="180" spans="1:35" x14ac:dyDescent="0.3">
      <c r="A180" s="161" t="s">
        <v>153</v>
      </c>
      <c r="B180" s="162"/>
      <c r="C180" s="14">
        <f>SUM(C168:C179)</f>
        <v>1932</v>
      </c>
      <c r="D180" s="15">
        <f>IF(C180=0,"- - -",C180/C180*100)</f>
        <v>100</v>
      </c>
      <c r="E180" s="16">
        <f>SUM(E168:E179)</f>
        <v>2448</v>
      </c>
      <c r="F180" s="15">
        <f>IF(E180=0,"- - -",E180/E180*100)</f>
        <v>100</v>
      </c>
      <c r="G180" s="16">
        <f>SUM(G168:G179)</f>
        <v>4912</v>
      </c>
      <c r="H180" s="15">
        <f>IF(G180=0,"- - -",G180/G180*100)</f>
        <v>100</v>
      </c>
      <c r="I180" s="16">
        <f>SUM(I168:I179)</f>
        <v>23183</v>
      </c>
      <c r="J180" s="15">
        <f>IF(I180=0,"- - -",I180/I180*100)</f>
        <v>100</v>
      </c>
      <c r="K180" s="16">
        <f>SUM(K168:K179)</f>
        <v>51289</v>
      </c>
      <c r="L180" s="15">
        <f>IF(K180=0,"- - -",K180/K180*100)</f>
        <v>100</v>
      </c>
      <c r="M180" s="16">
        <f>SUM(M168:M179)</f>
        <v>23703</v>
      </c>
      <c r="N180" s="15">
        <f>IF(M180=0,"- - -",M180/M180*100)</f>
        <v>100</v>
      </c>
      <c r="O180" s="16">
        <f>SUM(O168:O179)</f>
        <v>9417</v>
      </c>
      <c r="P180" s="15">
        <f>IF(O180=0,"- - -",O180/O180*100)</f>
        <v>100</v>
      </c>
      <c r="Q180" s="16">
        <f>SUM(Q168:Q179)</f>
        <v>3361</v>
      </c>
      <c r="R180" s="15">
        <f>IF(Q180=0,"- - -",Q180/Q180*100)</f>
        <v>100</v>
      </c>
      <c r="S180" s="16">
        <f>SUM(S168:S179)</f>
        <v>1117</v>
      </c>
      <c r="T180" s="15">
        <f>IF(S180=0,"- - -",S180/S180*100)</f>
        <v>100</v>
      </c>
      <c r="U180" s="16">
        <f>SUM(U168:U179)</f>
        <v>707</v>
      </c>
      <c r="V180" s="15">
        <f>IF(U180=0,"- - -",U180/U180*100)</f>
        <v>100</v>
      </c>
      <c r="W180" s="16">
        <f>SUM(W168:W179)</f>
        <v>566</v>
      </c>
      <c r="X180" s="15">
        <f>IF(W180=0,"- - -",W180/W180*100)</f>
        <v>100</v>
      </c>
      <c r="Y180" s="16">
        <f>SUM(Y168:Y179)</f>
        <v>3281</v>
      </c>
      <c r="Z180" s="15">
        <f>IF(Y180=0,"- - -",Y180/Y180*100)</f>
        <v>100</v>
      </c>
      <c r="AA180" s="16">
        <f>SUM(AA168:AA179)</f>
        <v>1306</v>
      </c>
      <c r="AB180" s="15">
        <f t="shared" ref="AB180" si="10">IF(AA180=0,"- - -",AA180/AA180*100)</f>
        <v>100</v>
      </c>
      <c r="AC180" s="16">
        <f>SUM(AC168:AC179)</f>
        <v>1480</v>
      </c>
      <c r="AD180" s="15">
        <f t="shared" ref="AD180" si="11">IF(AC180=0,"- - -",AC180/AC180*100)</f>
        <v>100</v>
      </c>
      <c r="AE180" s="22">
        <f>SUM(AE168:AE179)</f>
        <v>128702</v>
      </c>
      <c r="AF180" s="23">
        <f>IF(AE180=0,"- - -",AE180/AE180*100)</f>
        <v>100</v>
      </c>
      <c r="AI180" s="69"/>
    </row>
    <row r="181" spans="1:35" ht="15" thickBot="1" x14ac:dyDescent="0.35">
      <c r="A181" s="163" t="s">
        <v>187</v>
      </c>
      <c r="B181" s="164"/>
      <c r="C181" s="18">
        <f>IF($AE180=0,"- - -",C180/$AE180*100)</f>
        <v>1.5011421733927988</v>
      </c>
      <c r="D181" s="19"/>
      <c r="E181" s="20">
        <f>IF($AE180=0,"- - -",E180/$AE180*100)</f>
        <v>1.9020683439262793</v>
      </c>
      <c r="F181" s="19"/>
      <c r="G181" s="20">
        <f>IF($AE180=0,"- - -",G180/$AE180*100)</f>
        <v>3.816568507093907</v>
      </c>
      <c r="H181" s="19"/>
      <c r="I181" s="20">
        <f>IF($AE180=0,"- - -",I180/$AE180*100)</f>
        <v>18.012929092011003</v>
      </c>
      <c r="J181" s="19"/>
      <c r="K181" s="20">
        <f>IF($AE180=0,"- - -",K180/$AE180*100)</f>
        <v>39.850973566844338</v>
      </c>
      <c r="L181" s="19"/>
      <c r="M181" s="20">
        <f>IF($AE180=0,"- - -",M180/$AE180*100)</f>
        <v>18.416963217354819</v>
      </c>
      <c r="N181" s="19"/>
      <c r="O181" s="20">
        <f>IF($AE180=0,"- - -",O180/$AE180*100)</f>
        <v>7.3169026122360172</v>
      </c>
      <c r="P181" s="19"/>
      <c r="Q181" s="20">
        <f>IF($AE180=0,"- - -",Q180/$AE180*100)</f>
        <v>2.6114590293857125</v>
      </c>
      <c r="R181" s="19"/>
      <c r="S181" s="20">
        <f>IF($AE180=0,"- - -",S180/$AE180*100)</f>
        <v>0.86789638078662334</v>
      </c>
      <c r="T181" s="19"/>
      <c r="U181" s="20">
        <f>IF($AE180=0,"- - -",U180/$AE180*100)</f>
        <v>0.54933101272707496</v>
      </c>
      <c r="V181" s="19"/>
      <c r="W181" s="20">
        <f>IF($AE180=0,"- - -",W180/$AE180*100)</f>
        <v>0.43977560566269369</v>
      </c>
      <c r="X181" s="19"/>
      <c r="Y181" s="20">
        <f>IF($AE180=0,"- - -",Y180/$AE180*100)</f>
        <v>2.5492999331789714</v>
      </c>
      <c r="Z181" s="19"/>
      <c r="AA181" s="20">
        <f>IF($AE180=0,"- - -",AA180/$AE180*100)</f>
        <v>1.0147472455750495</v>
      </c>
      <c r="AB181" s="50"/>
      <c r="AC181" s="20">
        <f>IF($AE180=0,"- - -",AC180/$AE180*100)</f>
        <v>1.1499432798247113</v>
      </c>
      <c r="AD181" s="50"/>
      <c r="AE181" s="24">
        <f>IF($AE180=0,"- - -",AE180/$AE180*100)</f>
        <v>100</v>
      </c>
      <c r="AF181" s="25"/>
    </row>
    <row r="184" spans="1:35" x14ac:dyDescent="0.3">
      <c r="A184" s="49" t="s">
        <v>444</v>
      </c>
      <c r="L184" s="48"/>
    </row>
    <row r="185" spans="1:35" ht="15" thickBot="1" x14ac:dyDescent="0.35"/>
    <row r="186" spans="1:35" ht="14.4" customHeight="1" x14ac:dyDescent="0.3">
      <c r="A186" s="157" t="s">
        <v>436</v>
      </c>
      <c r="B186" s="158"/>
      <c r="C186" s="32" t="s">
        <v>263</v>
      </c>
      <c r="D186" s="33"/>
      <c r="E186" s="33" t="s">
        <v>264</v>
      </c>
      <c r="F186" s="33"/>
      <c r="G186" s="33" t="s">
        <v>279</v>
      </c>
      <c r="H186" s="33"/>
      <c r="I186" s="35" t="s">
        <v>153</v>
      </c>
      <c r="J186" s="36"/>
    </row>
    <row r="187" spans="1:35" ht="15" thickBot="1" x14ac:dyDescent="0.35">
      <c r="A187" s="159"/>
      <c r="B187" s="160"/>
      <c r="C187" s="37" t="s">
        <v>154</v>
      </c>
      <c r="D187" s="38" t="s">
        <v>0</v>
      </c>
      <c r="E187" s="39" t="s">
        <v>154</v>
      </c>
      <c r="F187" s="38" t="s">
        <v>0</v>
      </c>
      <c r="G187" s="39" t="s">
        <v>154</v>
      </c>
      <c r="H187" s="38" t="s">
        <v>0</v>
      </c>
      <c r="I187" s="41" t="s">
        <v>154</v>
      </c>
      <c r="J187" s="42" t="s">
        <v>0</v>
      </c>
    </row>
    <row r="188" spans="1:35" x14ac:dyDescent="0.3">
      <c r="A188" s="59" t="s">
        <v>42</v>
      </c>
      <c r="B188" s="62" t="s">
        <v>41</v>
      </c>
      <c r="C188" s="8">
        <v>44</v>
      </c>
      <c r="D188" s="5">
        <f>IF(C200=0,"- - -",C188/C200*100)</f>
        <v>4.3406203141030698E-2</v>
      </c>
      <c r="E188" s="4">
        <v>18</v>
      </c>
      <c r="F188" s="5">
        <f>IF(E200=0,"- - -",E188/E200*100)</f>
        <v>6.7666629074094958E-2</v>
      </c>
      <c r="G188" s="4">
        <v>71</v>
      </c>
      <c r="H188" s="5">
        <f>IF(G200=0,"- - -",G188/G200*100)</f>
        <v>9.6862210095497954</v>
      </c>
      <c r="I188" s="26">
        <f>C188+E188+G188</f>
        <v>133</v>
      </c>
      <c r="J188" s="27">
        <f>IF(I200=0,"- - -",I188/I200*100)</f>
        <v>0.10333949744370716</v>
      </c>
      <c r="M188" s="69"/>
    </row>
    <row r="189" spans="1:35" x14ac:dyDescent="0.3">
      <c r="A189" s="60" t="s">
        <v>31</v>
      </c>
      <c r="B189" s="62" t="s">
        <v>41</v>
      </c>
      <c r="C189" s="9">
        <v>156</v>
      </c>
      <c r="D189" s="3">
        <f>IF(C200=0,"- - -",C189/C200*100)</f>
        <v>0.15389472022729067</v>
      </c>
      <c r="E189" s="2">
        <v>259</v>
      </c>
      <c r="F189" s="3">
        <f>IF(E200=0,"- - -",E189/E200*100)</f>
        <v>0.97364760723281074</v>
      </c>
      <c r="G189" s="2">
        <v>198</v>
      </c>
      <c r="H189" s="3">
        <f>IF(G200=0,"- - -",G189/G200*100)</f>
        <v>27.012278308321964</v>
      </c>
      <c r="I189" s="26">
        <f t="shared" ref="I189:I199" si="12">C189+E189+G189</f>
        <v>613</v>
      </c>
      <c r="J189" s="29">
        <f>IF(I200=0,"- - -",I189/I200*100)</f>
        <v>0.47629407468415413</v>
      </c>
      <c r="M189" s="69"/>
    </row>
    <row r="190" spans="1:35" x14ac:dyDescent="0.3">
      <c r="A190" s="60" t="s">
        <v>32</v>
      </c>
      <c r="B190" s="62" t="s">
        <v>41</v>
      </c>
      <c r="C190" s="9">
        <v>242</v>
      </c>
      <c r="D190" s="3">
        <f>IF(C200=0,"- - -",C190/C200*100)</f>
        <v>0.23873411727566884</v>
      </c>
      <c r="E190" s="2">
        <v>547</v>
      </c>
      <c r="F190" s="3">
        <f>IF(E200=0,"- - -",E190/E200*100)</f>
        <v>2.0563136724183302</v>
      </c>
      <c r="G190" s="2">
        <v>74</v>
      </c>
      <c r="H190" s="3">
        <f>IF(G200=0,"- - -",G190/G200*100)</f>
        <v>10.095497953615281</v>
      </c>
      <c r="I190" s="26">
        <f t="shared" si="12"/>
        <v>863</v>
      </c>
      <c r="J190" s="29">
        <f>IF(I200=0,"- - -",I190/I200*100)</f>
        <v>0.67054125033022016</v>
      </c>
      <c r="M190" s="69"/>
    </row>
    <row r="191" spans="1:35" x14ac:dyDescent="0.3">
      <c r="A191" s="60" t="s">
        <v>35</v>
      </c>
      <c r="B191" s="62" t="s">
        <v>41</v>
      </c>
      <c r="C191" s="9">
        <v>678</v>
      </c>
      <c r="D191" s="3">
        <f>IF(C200=0,"- - -",C191/C200*100)</f>
        <v>0.6688501302186094</v>
      </c>
      <c r="E191" s="2">
        <v>1005</v>
      </c>
      <c r="F191" s="3">
        <f>IF(E200=0,"- - -",E191/E200*100)</f>
        <v>3.7780534566369686</v>
      </c>
      <c r="G191" s="2">
        <v>82</v>
      </c>
      <c r="H191" s="3">
        <f>IF(G200=0,"- - -",G191/G200*100)</f>
        <v>11.186903137789903</v>
      </c>
      <c r="I191" s="26">
        <f t="shared" si="12"/>
        <v>1765</v>
      </c>
      <c r="J191" s="29">
        <f>IF(I200=0,"- - -",I191/I200*100)</f>
        <v>1.3713850600612267</v>
      </c>
      <c r="M191" s="69"/>
    </row>
    <row r="192" spans="1:35" x14ac:dyDescent="0.3">
      <c r="A192" s="60" t="s">
        <v>33</v>
      </c>
      <c r="B192" s="62" t="s">
        <v>41</v>
      </c>
      <c r="C192" s="9">
        <v>3622</v>
      </c>
      <c r="D192" s="3">
        <f>IF(C200=0,"- - -",C192/C200*100)</f>
        <v>3.5731197222002997</v>
      </c>
      <c r="E192" s="2">
        <v>2181</v>
      </c>
      <c r="F192" s="3">
        <f>IF(E200=0,"- - -",E192/E200*100)</f>
        <v>8.19893988947784</v>
      </c>
      <c r="G192" s="2">
        <v>62</v>
      </c>
      <c r="H192" s="3">
        <f>IF(G200=0,"- - -",G192/G200*100)</f>
        <v>8.4583901773533423</v>
      </c>
      <c r="I192" s="26">
        <f t="shared" si="12"/>
        <v>5865</v>
      </c>
      <c r="J192" s="29">
        <f>IF(I200=0,"- - -",I192/I200*100)</f>
        <v>4.5570387406567114</v>
      </c>
      <c r="M192" s="69"/>
    </row>
    <row r="193" spans="1:13" x14ac:dyDescent="0.3">
      <c r="A193" s="60" t="s">
        <v>34</v>
      </c>
      <c r="B193" s="62" t="s">
        <v>41</v>
      </c>
      <c r="C193" s="9">
        <v>18098</v>
      </c>
      <c r="D193" s="3">
        <f>IF(C200=0,"- - -",C193/C200*100)</f>
        <v>17.853760555599401</v>
      </c>
      <c r="E193" s="2">
        <v>5487</v>
      </c>
      <c r="F193" s="3">
        <f>IF(E200=0,"- - -",E193/E200*100)</f>
        <v>20.627044096086614</v>
      </c>
      <c r="G193" s="2">
        <v>86</v>
      </c>
      <c r="H193" s="3">
        <f>IF(G200=0,"- - -",G193/G200*100)</f>
        <v>11.732605729877218</v>
      </c>
      <c r="I193" s="26">
        <f t="shared" si="12"/>
        <v>23671</v>
      </c>
      <c r="J193" s="29">
        <f>IF(I200=0,"- - -",I193/I200*100)</f>
        <v>18.392099578872124</v>
      </c>
      <c r="M193" s="69"/>
    </row>
    <row r="194" spans="1:13" x14ac:dyDescent="0.3">
      <c r="A194" s="60" t="s">
        <v>36</v>
      </c>
      <c r="B194" s="62" t="s">
        <v>41</v>
      </c>
      <c r="C194" s="9">
        <v>41277</v>
      </c>
      <c r="D194" s="3">
        <f>IF(C200=0,"- - -",C194/C200*100)</f>
        <v>40.719951069371</v>
      </c>
      <c r="E194" s="2">
        <v>8970</v>
      </c>
      <c r="F194" s="3">
        <f>IF(E200=0,"- - -",E194/E200*100)</f>
        <v>33.720536821923986</v>
      </c>
      <c r="G194" s="2">
        <v>106</v>
      </c>
      <c r="H194" s="3">
        <f>IF(G200=0,"- - -",G194/G200*100)</f>
        <v>14.461118690313779</v>
      </c>
      <c r="I194" s="26">
        <f t="shared" si="12"/>
        <v>50353</v>
      </c>
      <c r="J194" s="29">
        <f>IF(I200=0,"- - -",I194/I200*100)</f>
        <v>39.123712141225461</v>
      </c>
      <c r="M194" s="69"/>
    </row>
    <row r="195" spans="1:13" x14ac:dyDescent="0.3">
      <c r="A195" s="60" t="s">
        <v>37</v>
      </c>
      <c r="B195" s="62" t="s">
        <v>41</v>
      </c>
      <c r="C195" s="9">
        <v>29191</v>
      </c>
      <c r="D195" s="3">
        <f>IF(C200=0,"- - -",C195/C200*100)</f>
        <v>28.797056270223344</v>
      </c>
      <c r="E195" s="2">
        <v>6043</v>
      </c>
      <c r="F195" s="3">
        <f>IF(E200=0,"- - -",E195/E200*100)</f>
        <v>22.717191083041989</v>
      </c>
      <c r="G195" s="2">
        <v>41</v>
      </c>
      <c r="H195" s="3">
        <f>IF(G200=0,"- - -",G195/G200*100)</f>
        <v>5.5934515688949515</v>
      </c>
      <c r="I195" s="26">
        <f t="shared" si="12"/>
        <v>35275</v>
      </c>
      <c r="J195" s="29">
        <f>IF(I200=0,"- - -",I195/I200*100)</f>
        <v>27.408276483659925</v>
      </c>
      <c r="M195" s="69"/>
    </row>
    <row r="196" spans="1:13" x14ac:dyDescent="0.3">
      <c r="A196" s="60" t="s">
        <v>38</v>
      </c>
      <c r="B196" s="62" t="s">
        <v>41</v>
      </c>
      <c r="C196" s="9">
        <v>7249</v>
      </c>
      <c r="D196" s="3">
        <f>IF(C200=0,"- - -",C196/C200*100)</f>
        <v>7.1511719674848084</v>
      </c>
      <c r="E196" s="2">
        <v>1777</v>
      </c>
      <c r="F196" s="3">
        <f>IF(E200=0,"- - -",E196/E200*100)</f>
        <v>6.6801999924814854</v>
      </c>
      <c r="G196" s="2">
        <v>11</v>
      </c>
      <c r="H196" s="3">
        <f>IF(G200=0,"- - -",G196/G200*100)</f>
        <v>1.5006821282401093</v>
      </c>
      <c r="I196" s="26">
        <f t="shared" si="12"/>
        <v>9037</v>
      </c>
      <c r="J196" s="29">
        <f>IF(I200=0,"- - -",I196/I200*100)</f>
        <v>7.0216469052539976</v>
      </c>
      <c r="M196" s="69"/>
    </row>
    <row r="197" spans="1:13" x14ac:dyDescent="0.3">
      <c r="A197" s="60" t="s">
        <v>39</v>
      </c>
      <c r="B197" s="62" t="s">
        <v>41</v>
      </c>
      <c r="C197" s="9">
        <v>755</v>
      </c>
      <c r="D197" s="3">
        <f>IF(C200=0,"- - -",C197/C200*100)</f>
        <v>0.74481098571541315</v>
      </c>
      <c r="E197" s="2">
        <v>275</v>
      </c>
      <c r="F197" s="3">
        <f>IF(E200=0,"- - -",E197/E200*100)</f>
        <v>1.0337957219653395</v>
      </c>
      <c r="G197" s="2">
        <v>1</v>
      </c>
      <c r="H197" s="3">
        <f>IF(G200=0,"- - -",G197/G200*100)</f>
        <v>0.13642564802182811</v>
      </c>
      <c r="I197" s="26">
        <f t="shared" si="12"/>
        <v>1031</v>
      </c>
      <c r="J197" s="29">
        <f>IF(I200=0,"- - -",I197/I200*100)</f>
        <v>0.80107535236437666</v>
      </c>
      <c r="M197" s="69"/>
    </row>
    <row r="198" spans="1:13" x14ac:dyDescent="0.3">
      <c r="A198" s="61" t="s">
        <v>40</v>
      </c>
      <c r="B198" s="62" t="s">
        <v>41</v>
      </c>
      <c r="C198" s="10">
        <v>48</v>
      </c>
      <c r="D198" s="7">
        <f>IF(C200=0,"- - -",C198/C200*100)</f>
        <v>4.7352221608397131E-2</v>
      </c>
      <c r="E198" s="6">
        <v>39</v>
      </c>
      <c r="F198" s="7">
        <f>IF(E200=0,"- - -",E198/E200*100)</f>
        <v>0.14661102966053907</v>
      </c>
      <c r="G198" s="6">
        <v>1</v>
      </c>
      <c r="H198" s="7">
        <f>IF(G200=0,"- - -",G198/G200*100)</f>
        <v>0.13642564802182811</v>
      </c>
      <c r="I198" s="26">
        <f t="shared" si="12"/>
        <v>88</v>
      </c>
      <c r="J198" s="29">
        <f>IF(I200=0,"- - -",I198/I200*100)</f>
        <v>6.8375005827415264E-2</v>
      </c>
      <c r="M198" s="69"/>
    </row>
    <row r="199" spans="1:13" ht="15" thickBot="1" x14ac:dyDescent="0.35">
      <c r="A199" s="61" t="s">
        <v>127</v>
      </c>
      <c r="B199" s="62"/>
      <c r="C199" s="10">
        <v>8</v>
      </c>
      <c r="D199" s="7">
        <f>IF(C200=0,"- - -",C199/C200*100)</f>
        <v>7.8920369347328535E-3</v>
      </c>
      <c r="E199" s="6">
        <v>0</v>
      </c>
      <c r="F199" s="7">
        <f>IF(E200=0,"- - -",E199/E200*100)</f>
        <v>0</v>
      </c>
      <c r="G199" s="6">
        <v>0</v>
      </c>
      <c r="H199" s="7">
        <f>IF(G200=0,"- - -",G199/G200*100)</f>
        <v>0</v>
      </c>
      <c r="I199" s="26">
        <f t="shared" si="12"/>
        <v>8</v>
      </c>
      <c r="J199" s="29">
        <f>IF(I200=0,"- - -",I199/I200*100)</f>
        <v>6.2159096206741158E-3</v>
      </c>
      <c r="M199" s="69"/>
    </row>
    <row r="200" spans="1:13" x14ac:dyDescent="0.3">
      <c r="A200" s="161" t="s">
        <v>153</v>
      </c>
      <c r="B200" s="162"/>
      <c r="C200" s="14">
        <f>SUM(C188:C199)</f>
        <v>101368</v>
      </c>
      <c r="D200" s="15">
        <f>IF(C200=0,"- - -",C200/C200*100)</f>
        <v>100</v>
      </c>
      <c r="E200" s="16">
        <f>SUM(E188:E199)</f>
        <v>26601</v>
      </c>
      <c r="F200" s="15">
        <f>IF(E200=0,"- - -",E200/E200*100)</f>
        <v>100</v>
      </c>
      <c r="G200" s="16">
        <f>SUM(G188:G199)</f>
        <v>733</v>
      </c>
      <c r="H200" s="15">
        <f>IF(G200=0,"- - -",G200/G200*100)</f>
        <v>100</v>
      </c>
      <c r="I200" s="22">
        <f>SUM(I188:I199)</f>
        <v>128702</v>
      </c>
      <c r="J200" s="23">
        <f>IF(I200=0,"- - -",I200/I200*100)</f>
        <v>100</v>
      </c>
      <c r="M200" s="69"/>
    </row>
    <row r="201" spans="1:13" ht="15" thickBot="1" x14ac:dyDescent="0.35">
      <c r="A201" s="165" t="s">
        <v>614</v>
      </c>
      <c r="B201" s="166"/>
      <c r="C201" s="18">
        <f>IF($I200=0,"- - -",C200/$I200*100)</f>
        <v>78.761790803561709</v>
      </c>
      <c r="D201" s="19"/>
      <c r="E201" s="20">
        <f>IF($I200=0,"- - -",E200/$I200*100)</f>
        <v>20.668676477444016</v>
      </c>
      <c r="F201" s="19"/>
      <c r="G201" s="20">
        <f>IF($I200=0,"- - -",G200/$I200*100)</f>
        <v>0.56953271899426583</v>
      </c>
      <c r="H201" s="19"/>
      <c r="I201" s="24">
        <f>IF($I200=0,"- - -",I200/$I200*100)</f>
        <v>100</v>
      </c>
      <c r="J201" s="25"/>
    </row>
    <row r="202" spans="1:13" x14ac:dyDescent="0.3">
      <c r="A202" s="155" t="s">
        <v>531</v>
      </c>
      <c r="B202" s="156"/>
      <c r="C202" s="156"/>
      <c r="D202" s="156"/>
      <c r="E202" s="156"/>
    </row>
    <row r="204" spans="1:13" x14ac:dyDescent="0.3">
      <c r="A204" s="49" t="s">
        <v>445</v>
      </c>
      <c r="J204" s="48"/>
      <c r="L204" s="48"/>
    </row>
    <row r="205" spans="1:13" ht="15" thickBot="1" x14ac:dyDescent="0.35"/>
    <row r="206" spans="1:13" ht="14.4" customHeight="1" x14ac:dyDescent="0.3">
      <c r="A206" s="157" t="s">
        <v>436</v>
      </c>
      <c r="B206" s="158"/>
      <c r="C206" s="32" t="s">
        <v>427</v>
      </c>
      <c r="D206" s="33"/>
      <c r="E206" s="33" t="s">
        <v>428</v>
      </c>
      <c r="F206" s="33"/>
      <c r="G206" s="33" t="s">
        <v>364</v>
      </c>
      <c r="H206" s="33"/>
      <c r="I206" s="35" t="s">
        <v>153</v>
      </c>
      <c r="J206" s="36"/>
    </row>
    <row r="207" spans="1:13" ht="15" thickBot="1" x14ac:dyDescent="0.35">
      <c r="A207" s="159"/>
      <c r="B207" s="160"/>
      <c r="C207" s="37" t="s">
        <v>154</v>
      </c>
      <c r="D207" s="38" t="s">
        <v>0</v>
      </c>
      <c r="E207" s="39" t="s">
        <v>154</v>
      </c>
      <c r="F207" s="38" t="s">
        <v>0</v>
      </c>
      <c r="G207" s="39" t="s">
        <v>154</v>
      </c>
      <c r="H207" s="38" t="s">
        <v>0</v>
      </c>
      <c r="I207" s="41" t="s">
        <v>154</v>
      </c>
      <c r="J207" s="42" t="s">
        <v>0</v>
      </c>
    </row>
    <row r="208" spans="1:13" x14ac:dyDescent="0.3">
      <c r="A208" s="59" t="s">
        <v>42</v>
      </c>
      <c r="B208" s="62" t="s">
        <v>41</v>
      </c>
      <c r="C208" s="8">
        <v>12</v>
      </c>
      <c r="D208" s="5">
        <f>IF(C220=0,"- - -",C208/C220*100)</f>
        <v>9.3182171144587669E-2</v>
      </c>
      <c r="E208" s="4">
        <v>114</v>
      </c>
      <c r="F208" s="5">
        <f>IF(E220=0,"- - -",E208/E220*100)</f>
        <v>0.10114811988713998</v>
      </c>
      <c r="G208" s="4">
        <v>7</v>
      </c>
      <c r="H208" s="5">
        <f>IF(G220=0,"- - -",G208/G220*100)</f>
        <v>0.22450288646568314</v>
      </c>
      <c r="I208" s="26">
        <f>C208+E208+G208</f>
        <v>133</v>
      </c>
      <c r="J208" s="27">
        <f>IF(I220=0,"- - -",I208/I220*100)</f>
        <v>0.10333949744370716</v>
      </c>
      <c r="M208" s="69"/>
    </row>
    <row r="209" spans="1:13" x14ac:dyDescent="0.3">
      <c r="A209" s="60" t="s">
        <v>31</v>
      </c>
      <c r="B209" s="62" t="s">
        <v>41</v>
      </c>
      <c r="C209" s="9">
        <v>55</v>
      </c>
      <c r="D209" s="3">
        <f>IF(C220=0,"- - -",C209/C220*100)</f>
        <v>0.42708495107936012</v>
      </c>
      <c r="E209" s="2">
        <v>535</v>
      </c>
      <c r="F209" s="3">
        <f>IF(E220=0,"- - -",E209/E220*100)</f>
        <v>0.47468635210192889</v>
      </c>
      <c r="G209" s="2">
        <v>23</v>
      </c>
      <c r="H209" s="3">
        <f>IF(G220=0,"- - -",G209/G220*100)</f>
        <v>0.7376523412443875</v>
      </c>
      <c r="I209" s="26">
        <f t="shared" ref="I209:I219" si="13">C209+E209+G209</f>
        <v>613</v>
      </c>
      <c r="J209" s="29">
        <f>IF(I220=0,"- - -",I209/I220*100)</f>
        <v>0.47629407468415413</v>
      </c>
      <c r="M209" s="69"/>
    </row>
    <row r="210" spans="1:13" x14ac:dyDescent="0.3">
      <c r="A210" s="60" t="s">
        <v>32</v>
      </c>
      <c r="B210" s="62" t="s">
        <v>41</v>
      </c>
      <c r="C210" s="9">
        <v>73</v>
      </c>
      <c r="D210" s="3">
        <f>IF(C220=0,"- - -",C210/C220*100)</f>
        <v>0.56685820779624163</v>
      </c>
      <c r="E210" s="2">
        <v>750</v>
      </c>
      <c r="F210" s="3">
        <f>IF(E220=0,"- - -",E210/E220*100)</f>
        <v>0.66544815715223682</v>
      </c>
      <c r="G210" s="2">
        <v>40</v>
      </c>
      <c r="H210" s="3">
        <f>IF(G220=0,"- - -",G210/G220*100)</f>
        <v>1.2828736369467608</v>
      </c>
      <c r="I210" s="26">
        <f t="shared" si="13"/>
        <v>863</v>
      </c>
      <c r="J210" s="29">
        <f>IF(I220=0,"- - -",I210/I220*100)</f>
        <v>0.67054125033022016</v>
      </c>
      <c r="M210" s="69"/>
    </row>
    <row r="211" spans="1:13" x14ac:dyDescent="0.3">
      <c r="A211" s="60" t="s">
        <v>35</v>
      </c>
      <c r="B211" s="62" t="s">
        <v>41</v>
      </c>
      <c r="C211" s="9">
        <v>173</v>
      </c>
      <c r="D211" s="3">
        <f>IF(C220=0,"- - -",C211/C220*100)</f>
        <v>1.3433763006678054</v>
      </c>
      <c r="E211" s="2">
        <v>1528</v>
      </c>
      <c r="F211" s="3">
        <f>IF(E220=0,"- - -",E211/E220*100)</f>
        <v>1.3557397121714905</v>
      </c>
      <c r="G211" s="2">
        <v>64</v>
      </c>
      <c r="H211" s="3">
        <f>IF(G220=0,"- - -",G211/G220*100)</f>
        <v>2.0525978191148169</v>
      </c>
      <c r="I211" s="26">
        <f t="shared" si="13"/>
        <v>1765</v>
      </c>
      <c r="J211" s="29">
        <f>IF(I220=0,"- - -",I211/I220*100)</f>
        <v>1.3713850600612267</v>
      </c>
      <c r="M211" s="69"/>
    </row>
    <row r="212" spans="1:13" x14ac:dyDescent="0.3">
      <c r="A212" s="60" t="s">
        <v>33</v>
      </c>
      <c r="B212" s="62" t="s">
        <v>41</v>
      </c>
      <c r="C212" s="9">
        <v>624</v>
      </c>
      <c r="D212" s="3">
        <f>IF(C220=0,"- - -",C212/C220*100)</f>
        <v>4.8454728995185592</v>
      </c>
      <c r="E212" s="2">
        <v>5033</v>
      </c>
      <c r="F212" s="3">
        <f>IF(E220=0,"- - -",E212/E220*100)</f>
        <v>4.4656007665962765</v>
      </c>
      <c r="G212" s="2">
        <v>208</v>
      </c>
      <c r="H212" s="3">
        <f>IF(G220=0,"- - -",G212/G220*100)</f>
        <v>6.6709429121231549</v>
      </c>
      <c r="I212" s="26">
        <f t="shared" si="13"/>
        <v>5865</v>
      </c>
      <c r="J212" s="29">
        <f>IF(I220=0,"- - -",I212/I220*100)</f>
        <v>4.5570387406567114</v>
      </c>
      <c r="M212" s="69"/>
    </row>
    <row r="213" spans="1:13" x14ac:dyDescent="0.3">
      <c r="A213" s="60" t="s">
        <v>34</v>
      </c>
      <c r="B213" s="62" t="s">
        <v>41</v>
      </c>
      <c r="C213" s="9">
        <v>2450</v>
      </c>
      <c r="D213" s="3">
        <f>IF(C220=0,"- - -",C213/C220*100)</f>
        <v>19.024693275353314</v>
      </c>
      <c r="E213" s="2">
        <v>20620</v>
      </c>
      <c r="F213" s="3">
        <f>IF(E220=0,"- - -",E213/E220*100)</f>
        <v>18.29538800063883</v>
      </c>
      <c r="G213" s="2">
        <v>601</v>
      </c>
      <c r="H213" s="3">
        <f>IF(G220=0,"- - -",G213/G220*100)</f>
        <v>19.275176395125079</v>
      </c>
      <c r="I213" s="26">
        <f t="shared" si="13"/>
        <v>23671</v>
      </c>
      <c r="J213" s="29">
        <f>IF(I220=0,"- - -",I213/I220*100)</f>
        <v>18.392099578872124</v>
      </c>
      <c r="M213" s="69"/>
    </row>
    <row r="214" spans="1:13" x14ac:dyDescent="0.3">
      <c r="A214" s="60" t="s">
        <v>36</v>
      </c>
      <c r="B214" s="62" t="s">
        <v>41</v>
      </c>
      <c r="C214" s="9">
        <v>4960</v>
      </c>
      <c r="D214" s="3">
        <f>IF(C220=0,"- - -",C214/C220*100)</f>
        <v>38.515297406429575</v>
      </c>
      <c r="E214" s="2">
        <v>44205</v>
      </c>
      <c r="F214" s="3">
        <f>IF(E220=0,"- - -",E214/E220*100)</f>
        <v>39.221514382552833</v>
      </c>
      <c r="G214" s="2">
        <v>1188</v>
      </c>
      <c r="H214" s="3">
        <f>IF(G220=0,"- - -",G214/G220*100)</f>
        <v>38.101347017318794</v>
      </c>
      <c r="I214" s="26">
        <f t="shared" si="13"/>
        <v>50353</v>
      </c>
      <c r="J214" s="29">
        <f>IF(I220=0,"- - -",I214/I220*100)</f>
        <v>39.123712141225461</v>
      </c>
      <c r="M214" s="69"/>
    </row>
    <row r="215" spans="1:13" x14ac:dyDescent="0.3">
      <c r="A215" s="60" t="s">
        <v>37</v>
      </c>
      <c r="B215" s="62" t="s">
        <v>41</v>
      </c>
      <c r="C215" s="9">
        <v>3453</v>
      </c>
      <c r="D215" s="3">
        <f>IF(C220=0,"- - -",C215/C220*100)</f>
        <v>26.813169746855102</v>
      </c>
      <c r="E215" s="2">
        <v>31041</v>
      </c>
      <c r="F215" s="3">
        <f>IF(E220=0,"- - -",E215/E220*100)</f>
        <v>27.541568328216776</v>
      </c>
      <c r="G215" s="2">
        <v>781</v>
      </c>
      <c r="H215" s="3">
        <f>IF(G220=0,"- - -",G215/G220*100)</f>
        <v>25.048107761385502</v>
      </c>
      <c r="I215" s="26">
        <f t="shared" si="13"/>
        <v>35275</v>
      </c>
      <c r="J215" s="29">
        <f>IF(I220=0,"- - -",I215/I220*100)</f>
        <v>27.408276483659925</v>
      </c>
      <c r="M215" s="69"/>
    </row>
    <row r="216" spans="1:13" x14ac:dyDescent="0.3">
      <c r="A216" s="60" t="s">
        <v>38</v>
      </c>
      <c r="B216" s="62" t="s">
        <v>41</v>
      </c>
      <c r="C216" s="9">
        <v>950</v>
      </c>
      <c r="D216" s="3">
        <f>IF(C220=0,"- - -",C216/C220*100)</f>
        <v>7.3769218822798575</v>
      </c>
      <c r="E216" s="2">
        <v>7909</v>
      </c>
      <c r="F216" s="3">
        <f>IF(E220=0,"- - -",E216/E220*100)</f>
        <v>7.0173726332227213</v>
      </c>
      <c r="G216" s="2">
        <v>178</v>
      </c>
      <c r="H216" s="3">
        <f>IF(G220=0,"- - -",G216/G220*100)</f>
        <v>5.7087876844130854</v>
      </c>
      <c r="I216" s="26">
        <f t="shared" si="13"/>
        <v>9037</v>
      </c>
      <c r="J216" s="29">
        <f>IF(I220=0,"- - -",I216/I220*100)</f>
        <v>7.0216469052539976</v>
      </c>
      <c r="M216" s="69"/>
    </row>
    <row r="217" spans="1:13" x14ac:dyDescent="0.3">
      <c r="A217" s="60" t="s">
        <v>39</v>
      </c>
      <c r="B217" s="62" t="s">
        <v>41</v>
      </c>
      <c r="C217" s="9">
        <v>114</v>
      </c>
      <c r="D217" s="3">
        <f>IF(C220=0,"- - -",C217/C220*100)</f>
        <v>0.88523062587358292</v>
      </c>
      <c r="E217" s="2">
        <v>897</v>
      </c>
      <c r="F217" s="3">
        <f>IF(E220=0,"- - -",E217/E220*100)</f>
        <v>0.79587599595407521</v>
      </c>
      <c r="G217" s="2">
        <v>20</v>
      </c>
      <c r="H217" s="3">
        <f>IF(G220=0,"- - -",G217/G220*100)</f>
        <v>0.64143681847338041</v>
      </c>
      <c r="I217" s="26">
        <f t="shared" si="13"/>
        <v>1031</v>
      </c>
      <c r="J217" s="29">
        <f>IF(I220=0,"- - -",I217/I220*100)</f>
        <v>0.80107535236437666</v>
      </c>
      <c r="M217" s="69"/>
    </row>
    <row r="218" spans="1:13" x14ac:dyDescent="0.3">
      <c r="A218" s="61" t="s">
        <v>40</v>
      </c>
      <c r="B218" s="62" t="s">
        <v>41</v>
      </c>
      <c r="C218" s="10">
        <v>14</v>
      </c>
      <c r="D218" s="7">
        <f>IF(C220=0,"- - -",C218/C220*100)</f>
        <v>0.10871253300201895</v>
      </c>
      <c r="E218" s="6">
        <v>74</v>
      </c>
      <c r="F218" s="7">
        <f>IF(E220=0,"- - -",E218/E220*100)</f>
        <v>6.5657551505687362E-2</v>
      </c>
      <c r="G218" s="6">
        <v>0</v>
      </c>
      <c r="H218" s="7">
        <f>IF(G220=0,"- - -",G218/G220*100)</f>
        <v>0</v>
      </c>
      <c r="I218" s="26">
        <f t="shared" si="13"/>
        <v>88</v>
      </c>
      <c r="J218" s="29">
        <f>IF(I220=0,"- - -",I218/I220*100)</f>
        <v>6.8375005827415264E-2</v>
      </c>
      <c r="M218" s="69"/>
    </row>
    <row r="219" spans="1:13" ht="15" thickBot="1" x14ac:dyDescent="0.35">
      <c r="A219" s="61" t="s">
        <v>127</v>
      </c>
      <c r="B219" s="62"/>
      <c r="C219" s="10">
        <v>0</v>
      </c>
      <c r="D219" s="7">
        <f>IF(C220=0,"- - -",C219/C220*100)</f>
        <v>0</v>
      </c>
      <c r="E219" s="6">
        <v>0</v>
      </c>
      <c r="F219" s="7">
        <f>IF(E220=0,"- - -",E219/E220*100)</f>
        <v>0</v>
      </c>
      <c r="G219" s="6">
        <v>8</v>
      </c>
      <c r="H219" s="7">
        <f>IF(G220=0,"- - -",G219/G220*100)</f>
        <v>0.25657472738935211</v>
      </c>
      <c r="I219" s="26">
        <f t="shared" si="13"/>
        <v>8</v>
      </c>
      <c r="J219" s="29">
        <f>IF(I220=0,"- - -",I219/I220*100)</f>
        <v>6.2159096206741158E-3</v>
      </c>
      <c r="M219" s="69"/>
    </row>
    <row r="220" spans="1:13" x14ac:dyDescent="0.3">
      <c r="A220" s="161" t="s">
        <v>153</v>
      </c>
      <c r="B220" s="162"/>
      <c r="C220" s="14">
        <f>SUM(C208:C219)</f>
        <v>12878</v>
      </c>
      <c r="D220" s="15">
        <f>IF(C220=0,"- - -",C220/C220*100)</f>
        <v>100</v>
      </c>
      <c r="E220" s="16">
        <f>SUM(E208:E219)</f>
        <v>112706</v>
      </c>
      <c r="F220" s="15">
        <f>IF(E220=0,"- - -",E220/E220*100)</f>
        <v>100</v>
      </c>
      <c r="G220" s="16">
        <f>SUM(G208:G219)</f>
        <v>3118</v>
      </c>
      <c r="H220" s="15">
        <f>IF(G220=0,"- - -",G220/G220*100)</f>
        <v>100</v>
      </c>
      <c r="I220" s="22">
        <f>SUM(I208:I219)</f>
        <v>128702</v>
      </c>
      <c r="J220" s="23">
        <f>IF(I220=0,"- - -",I220/I220*100)</f>
        <v>100</v>
      </c>
      <c r="M220" s="69"/>
    </row>
    <row r="221" spans="1:13" ht="15" thickBot="1" x14ac:dyDescent="0.35">
      <c r="A221" s="163" t="s">
        <v>613</v>
      </c>
      <c r="B221" s="164"/>
      <c r="C221" s="18">
        <f>IF($I220=0,"- - -",C220/$I220*100)</f>
        <v>10.006060511880158</v>
      </c>
      <c r="D221" s="19"/>
      <c r="E221" s="20">
        <f>IF($I220=0,"- - -",E220/$I220*100)</f>
        <v>87.57128871346211</v>
      </c>
      <c r="F221" s="19"/>
      <c r="G221" s="20">
        <f>IF($I220=0,"- - -",G220/$I220*100)</f>
        <v>2.4226507746577362</v>
      </c>
      <c r="H221" s="19"/>
      <c r="I221" s="24">
        <f>IF($I220=0,"- - -",I220/$I220*100)</f>
        <v>100</v>
      </c>
      <c r="J221" s="25"/>
    </row>
    <row r="224" spans="1:13" x14ac:dyDescent="0.3">
      <c r="A224" s="49" t="s">
        <v>446</v>
      </c>
      <c r="L224" s="48"/>
    </row>
    <row r="225" spans="1:13" ht="15" thickBot="1" x14ac:dyDescent="0.35"/>
    <row r="226" spans="1:13" ht="14.4" customHeight="1" x14ac:dyDescent="0.3">
      <c r="A226" s="157" t="s">
        <v>436</v>
      </c>
      <c r="B226" s="158"/>
      <c r="C226" s="32" t="s">
        <v>429</v>
      </c>
      <c r="D226" s="33"/>
      <c r="E226" s="33" t="s">
        <v>363</v>
      </c>
      <c r="F226" s="33"/>
      <c r="G226" s="33" t="s">
        <v>559</v>
      </c>
      <c r="H226" s="33"/>
      <c r="I226" s="35" t="s">
        <v>153</v>
      </c>
      <c r="J226" s="36"/>
    </row>
    <row r="227" spans="1:13" ht="15" thickBot="1" x14ac:dyDescent="0.35">
      <c r="A227" s="159"/>
      <c r="B227" s="160"/>
      <c r="C227" s="37" t="s">
        <v>154</v>
      </c>
      <c r="D227" s="38" t="s">
        <v>0</v>
      </c>
      <c r="E227" s="39" t="s">
        <v>154</v>
      </c>
      <c r="F227" s="38" t="s">
        <v>0</v>
      </c>
      <c r="G227" s="39" t="s">
        <v>154</v>
      </c>
      <c r="H227" s="38" t="s">
        <v>0</v>
      </c>
      <c r="I227" s="41" t="s">
        <v>154</v>
      </c>
      <c r="J227" s="42" t="s">
        <v>0</v>
      </c>
    </row>
    <row r="228" spans="1:13" x14ac:dyDescent="0.3">
      <c r="A228" s="59" t="s">
        <v>42</v>
      </c>
      <c r="B228" s="62" t="s">
        <v>41</v>
      </c>
      <c r="C228" s="8">
        <v>72</v>
      </c>
      <c r="D228" s="5">
        <f>IF(C240=0,"- - -",C228/C240*100)</f>
        <v>8.4275581150361684E-2</v>
      </c>
      <c r="E228" s="4">
        <v>58</v>
      </c>
      <c r="F228" s="5">
        <f>IF(E240=0,"- - -",E228/E240*100)</f>
        <v>0.13822358857033912</v>
      </c>
      <c r="G228" s="4">
        <v>3</v>
      </c>
      <c r="H228" s="5">
        <f>IF(G240=0,"- - -",G228/G240*100)</f>
        <v>0.22953328232593728</v>
      </c>
      <c r="I228" s="26">
        <f>C228+E228+G228</f>
        <v>133</v>
      </c>
      <c r="J228" s="27">
        <f>IF(I240=0,"- - -",I228/I240*100)</f>
        <v>0.10333949744370716</v>
      </c>
      <c r="M228" s="69"/>
    </row>
    <row r="229" spans="1:13" x14ac:dyDescent="0.3">
      <c r="A229" s="60" t="s">
        <v>31</v>
      </c>
      <c r="B229" s="62" t="s">
        <v>41</v>
      </c>
      <c r="C229" s="9">
        <v>305</v>
      </c>
      <c r="D229" s="3">
        <f>IF(C240=0,"- - -",C229/C240*100)</f>
        <v>0.35700072570639324</v>
      </c>
      <c r="E229" s="2">
        <v>294</v>
      </c>
      <c r="F229" s="3">
        <f>IF(E240=0,"- - -",E229/E240*100)</f>
        <v>0.70065060413240865</v>
      </c>
      <c r="G229" s="2">
        <v>14</v>
      </c>
      <c r="H229" s="3">
        <f>IF(G240=0,"- - -",G229/G240*100)</f>
        <v>1.0711553175210407</v>
      </c>
      <c r="I229" s="26">
        <f t="shared" ref="I229:I239" si="14">C229+E229+G229</f>
        <v>613</v>
      </c>
      <c r="J229" s="29">
        <f>IF(I240=0,"- - -",I229/I240*100)</f>
        <v>0.47629407468415413</v>
      </c>
      <c r="M229" s="69"/>
    </row>
    <row r="230" spans="1:13" x14ac:dyDescent="0.3">
      <c r="A230" s="60" t="s">
        <v>32</v>
      </c>
      <c r="B230" s="62" t="s">
        <v>41</v>
      </c>
      <c r="C230" s="9">
        <v>472</v>
      </c>
      <c r="D230" s="3">
        <f>IF(C240=0,"- - -",C230/C240*100)</f>
        <v>0.55247325420792659</v>
      </c>
      <c r="E230" s="2">
        <v>362</v>
      </c>
      <c r="F230" s="3">
        <f>IF(E240=0,"- - -",E230/E240*100)</f>
        <v>0.86270584590453037</v>
      </c>
      <c r="G230" s="2">
        <v>29</v>
      </c>
      <c r="H230" s="3">
        <f>IF(G240=0,"- - -",G230/G240*100)</f>
        <v>2.2188217291507271</v>
      </c>
      <c r="I230" s="26">
        <f t="shared" si="14"/>
        <v>863</v>
      </c>
      <c r="J230" s="29">
        <f>IF(I240=0,"- - -",I230/I240*100)</f>
        <v>0.67054125033022016</v>
      </c>
      <c r="M230" s="69"/>
    </row>
    <row r="231" spans="1:13" x14ac:dyDescent="0.3">
      <c r="A231" s="60" t="s">
        <v>35</v>
      </c>
      <c r="B231" s="62" t="s">
        <v>41</v>
      </c>
      <c r="C231" s="9">
        <v>1025</v>
      </c>
      <c r="D231" s="3">
        <f>IF(C240=0,"- - -",C231/C240*100)</f>
        <v>1.1997565372100101</v>
      </c>
      <c r="E231" s="2">
        <v>692</v>
      </c>
      <c r="F231" s="3">
        <f>IF(E240=0,"- - -",E231/E240*100)</f>
        <v>1.6491504015633565</v>
      </c>
      <c r="G231" s="2">
        <v>48</v>
      </c>
      <c r="H231" s="3">
        <f>IF(G240=0,"- - -",G231/G240*100)</f>
        <v>3.6725325172149965</v>
      </c>
      <c r="I231" s="26">
        <f t="shared" si="14"/>
        <v>1765</v>
      </c>
      <c r="J231" s="29">
        <f>IF(I240=0,"- - -",I231/I240*100)</f>
        <v>1.3713850600612267</v>
      </c>
      <c r="M231" s="69"/>
    </row>
    <row r="232" spans="1:13" x14ac:dyDescent="0.3">
      <c r="A232" s="60" t="s">
        <v>33</v>
      </c>
      <c r="B232" s="62" t="s">
        <v>41</v>
      </c>
      <c r="C232" s="9">
        <v>3592</v>
      </c>
      <c r="D232" s="3">
        <f>IF(C240=0,"- - -",C232/C240*100)</f>
        <v>4.2044151040569329</v>
      </c>
      <c r="E232" s="2">
        <v>2157</v>
      </c>
      <c r="F232" s="3">
        <f>IF(E240=0,"- - -",E232/E240*100)</f>
        <v>5.1404875956245082</v>
      </c>
      <c r="G232" s="2">
        <v>116</v>
      </c>
      <c r="H232" s="3">
        <f>IF(G240=0,"- - -",G232/G240*100)</f>
        <v>8.8752869166029082</v>
      </c>
      <c r="I232" s="26">
        <f t="shared" si="14"/>
        <v>5865</v>
      </c>
      <c r="J232" s="29">
        <f>IF(I240=0,"- - -",I232/I240*100)</f>
        <v>4.5570387406567114</v>
      </c>
      <c r="M232" s="69"/>
    </row>
    <row r="233" spans="1:13" x14ac:dyDescent="0.3">
      <c r="A233" s="60" t="s">
        <v>34</v>
      </c>
      <c r="B233" s="62" t="s">
        <v>41</v>
      </c>
      <c r="C233" s="9">
        <v>15411</v>
      </c>
      <c r="D233" s="3">
        <f>IF(C240=0,"- - -",C233/C240*100)</f>
        <v>18.038485848725333</v>
      </c>
      <c r="E233" s="2">
        <v>8013</v>
      </c>
      <c r="F233" s="3">
        <f>IF(E240=0,"- - -",E233/E240*100)</f>
        <v>19.096303710588401</v>
      </c>
      <c r="G233" s="2">
        <v>247</v>
      </c>
      <c r="H233" s="3">
        <f>IF(G240=0,"- - -",G233/G240*100)</f>
        <v>18.898240244835502</v>
      </c>
      <c r="I233" s="26">
        <f t="shared" si="14"/>
        <v>23671</v>
      </c>
      <c r="J233" s="29">
        <f>IF(I240=0,"- - -",I233/I240*100)</f>
        <v>18.392099578872124</v>
      </c>
      <c r="M233" s="69"/>
    </row>
    <row r="234" spans="1:13" x14ac:dyDescent="0.3">
      <c r="A234" s="60" t="s">
        <v>36</v>
      </c>
      <c r="B234" s="62" t="s">
        <v>41</v>
      </c>
      <c r="C234" s="9">
        <v>33623</v>
      </c>
      <c r="D234" s="3">
        <f>IF(C240=0,"- - -",C234/C240*100)</f>
        <v>39.355525903036259</v>
      </c>
      <c r="E234" s="2">
        <v>16267</v>
      </c>
      <c r="F234" s="3">
        <f>IF(E240=0,"- - -",E234/E240*100)</f>
        <v>38.766950263339766</v>
      </c>
      <c r="G234" s="2">
        <v>463</v>
      </c>
      <c r="H234" s="3">
        <f>IF(G240=0,"- - -",G234/G240*100)</f>
        <v>35.424636572302987</v>
      </c>
      <c r="I234" s="26">
        <f t="shared" si="14"/>
        <v>50353</v>
      </c>
      <c r="J234" s="29">
        <f>IF(I240=0,"- - -",I234/I240*100)</f>
        <v>39.123712141225461</v>
      </c>
      <c r="M234" s="69"/>
    </row>
    <row r="235" spans="1:13" x14ac:dyDescent="0.3">
      <c r="A235" s="60" t="s">
        <v>37</v>
      </c>
      <c r="B235" s="62" t="s">
        <v>41</v>
      </c>
      <c r="C235" s="9">
        <v>23987</v>
      </c>
      <c r="D235" s="3">
        <f>IF(C240=0,"- - -",C235/C240*100)</f>
        <v>28.076643959079522</v>
      </c>
      <c r="E235" s="2">
        <v>10984</v>
      </c>
      <c r="F235" s="3">
        <f>IF(E240=0,"- - -",E235/E240*100)</f>
        <v>26.176687876838017</v>
      </c>
      <c r="G235" s="2">
        <v>304</v>
      </c>
      <c r="H235" s="3">
        <f>IF(G240=0,"- - -",G235/G240*100)</f>
        <v>23.259372609028308</v>
      </c>
      <c r="I235" s="26">
        <f t="shared" si="14"/>
        <v>35275</v>
      </c>
      <c r="J235" s="29">
        <f>IF(I240=0,"- - -",I235/I240*100)</f>
        <v>27.408276483659925</v>
      </c>
      <c r="M235" s="69"/>
    </row>
    <row r="236" spans="1:13" x14ac:dyDescent="0.3">
      <c r="A236" s="60" t="s">
        <v>38</v>
      </c>
      <c r="B236" s="62" t="s">
        <v>41</v>
      </c>
      <c r="C236" s="9">
        <v>6187</v>
      </c>
      <c r="D236" s="3">
        <f>IF(C240=0,"- - -",C236/C240*100)</f>
        <v>7.2418475080178846</v>
      </c>
      <c r="E236" s="2">
        <v>2783</v>
      </c>
      <c r="F236" s="3">
        <f>IF(E240=0,"- - -",E236/E240*100)</f>
        <v>6.6323490860560996</v>
      </c>
      <c r="G236" s="2">
        <v>67</v>
      </c>
      <c r="H236" s="3">
        <f>IF(G240=0,"- - -",G236/G240*100)</f>
        <v>5.1262433052792655</v>
      </c>
      <c r="I236" s="26">
        <f t="shared" si="14"/>
        <v>9037</v>
      </c>
      <c r="J236" s="29">
        <f>IF(I240=0,"- - -",I236/I240*100)</f>
        <v>7.0216469052539976</v>
      </c>
      <c r="M236" s="69"/>
    </row>
    <row r="237" spans="1:13" x14ac:dyDescent="0.3">
      <c r="A237" s="60" t="s">
        <v>39</v>
      </c>
      <c r="B237" s="62" t="s">
        <v>41</v>
      </c>
      <c r="C237" s="9">
        <v>698</v>
      </c>
      <c r="D237" s="3">
        <f>IF(C240=0,"- - -",C237/C240*100)</f>
        <v>0.81700493948545072</v>
      </c>
      <c r="E237" s="2">
        <v>325</v>
      </c>
      <c r="F237" s="3">
        <f>IF(E240=0,"- - -",E237/E240*100)</f>
        <v>0.77452872905793479</v>
      </c>
      <c r="G237" s="2">
        <v>8</v>
      </c>
      <c r="H237" s="3">
        <f>IF(G240=0,"- - -",G237/G240*100)</f>
        <v>0.61208875286916598</v>
      </c>
      <c r="I237" s="26">
        <f t="shared" si="14"/>
        <v>1031</v>
      </c>
      <c r="J237" s="29">
        <f>IF(I240=0,"- - -",I237/I240*100)</f>
        <v>0.80107535236437666</v>
      </c>
      <c r="M237" s="69"/>
    </row>
    <row r="238" spans="1:13" x14ac:dyDescent="0.3">
      <c r="A238" s="61" t="s">
        <v>40</v>
      </c>
      <c r="B238" s="62" t="s">
        <v>41</v>
      </c>
      <c r="C238" s="10">
        <v>62</v>
      </c>
      <c r="D238" s="7">
        <f>IF(C240=0,"- - -",C238/C240*100)</f>
        <v>7.2570639323922562E-2</v>
      </c>
      <c r="E238" s="6">
        <v>26</v>
      </c>
      <c r="F238" s="7">
        <f>IF(E240=0,"- - -",E238/E240*100)</f>
        <v>6.1962298324634783E-2</v>
      </c>
      <c r="G238" s="6">
        <v>0</v>
      </c>
      <c r="H238" s="7">
        <f>IF(G240=0,"- - -",G238/G240*100)</f>
        <v>0</v>
      </c>
      <c r="I238" s="26">
        <f t="shared" si="14"/>
        <v>88</v>
      </c>
      <c r="J238" s="29">
        <f>IF(I240=0,"- - -",I238/I240*100)</f>
        <v>6.8375005827415264E-2</v>
      </c>
      <c r="M238" s="69"/>
    </row>
    <row r="239" spans="1:13" ht="15" thickBot="1" x14ac:dyDescent="0.35">
      <c r="A239" s="61" t="s">
        <v>127</v>
      </c>
      <c r="B239" s="62"/>
      <c r="C239" s="10">
        <v>0</v>
      </c>
      <c r="D239" s="7">
        <f>IF(C240=0,"- - -",C239/C240*100)</f>
        <v>0</v>
      </c>
      <c r="E239" s="6">
        <v>0</v>
      </c>
      <c r="F239" s="7">
        <f>IF(E240=0,"- - -",E239/E240*100)</f>
        <v>0</v>
      </c>
      <c r="G239" s="6">
        <v>8</v>
      </c>
      <c r="H239" s="7">
        <f>IF(G240=0,"- - -",G239/G240*100)</f>
        <v>0.61208875286916598</v>
      </c>
      <c r="I239" s="26">
        <f t="shared" si="14"/>
        <v>8</v>
      </c>
      <c r="J239" s="29">
        <f>IF(I240=0,"- - -",I239/I240*100)</f>
        <v>6.2159096206741158E-3</v>
      </c>
      <c r="M239" s="69"/>
    </row>
    <row r="240" spans="1:13" x14ac:dyDescent="0.3">
      <c r="A240" s="161" t="s">
        <v>153</v>
      </c>
      <c r="B240" s="162"/>
      <c r="C240" s="14">
        <f>SUM(C228:C239)</f>
        <v>85434</v>
      </c>
      <c r="D240" s="15">
        <f>IF(C240=0,"- - -",C240/C240*100)</f>
        <v>100</v>
      </c>
      <c r="E240" s="16">
        <f>SUM(E228:E239)</f>
        <v>41961</v>
      </c>
      <c r="F240" s="15">
        <f>IF(E240=0,"- - -",E240/E240*100)</f>
        <v>100</v>
      </c>
      <c r="G240" s="16">
        <f>SUM(G228:G239)</f>
        <v>1307</v>
      </c>
      <c r="H240" s="15">
        <f>IF(G240=0,"- - -",G240/G240*100)</f>
        <v>100</v>
      </c>
      <c r="I240" s="22">
        <f>SUM(I228:I239)</f>
        <v>128702</v>
      </c>
      <c r="J240" s="23">
        <f>IF(I240=0,"- - -",I240/I240*100)</f>
        <v>100</v>
      </c>
      <c r="M240" s="69"/>
    </row>
    <row r="241" spans="1:13" ht="15" thickBot="1" x14ac:dyDescent="0.35">
      <c r="A241" s="163" t="s">
        <v>612</v>
      </c>
      <c r="B241" s="164"/>
      <c r="C241" s="18">
        <f>IF($I240=0,"- - -",C240/$I240*100)</f>
        <v>66.381252816584052</v>
      </c>
      <c r="D241" s="19"/>
      <c r="E241" s="20">
        <f>IF($I240=0,"- - -",E240/$I240*100)</f>
        <v>32.603222949138321</v>
      </c>
      <c r="F241" s="19"/>
      <c r="G241" s="20">
        <f>IF($I240=0,"- - -",G240/$I240*100)</f>
        <v>1.0155242342776336</v>
      </c>
      <c r="H241" s="19"/>
      <c r="I241" s="24">
        <f>IF($I240=0,"- - -",I240/$I240*100)</f>
        <v>100</v>
      </c>
      <c r="J241" s="25"/>
    </row>
    <row r="242" spans="1:13" x14ac:dyDescent="0.3">
      <c r="A242" s="63"/>
    </row>
    <row r="244" spans="1:13" x14ac:dyDescent="0.3">
      <c r="A244" s="49" t="s">
        <v>447</v>
      </c>
      <c r="J244" s="48"/>
      <c r="L244" s="48"/>
    </row>
    <row r="245" spans="1:13" ht="15" thickBot="1" x14ac:dyDescent="0.35"/>
    <row r="246" spans="1:13" ht="14.4" customHeight="1" x14ac:dyDescent="0.3">
      <c r="A246" s="157" t="s">
        <v>436</v>
      </c>
      <c r="B246" s="158"/>
      <c r="C246" s="32" t="s">
        <v>430</v>
      </c>
      <c r="D246" s="33"/>
      <c r="E246" s="33" t="s">
        <v>431</v>
      </c>
      <c r="F246" s="33"/>
      <c r="G246" s="33" t="s">
        <v>559</v>
      </c>
      <c r="H246" s="33"/>
      <c r="I246" s="35" t="s">
        <v>153</v>
      </c>
      <c r="J246" s="36"/>
    </row>
    <row r="247" spans="1:13" ht="15" thickBot="1" x14ac:dyDescent="0.35">
      <c r="A247" s="159"/>
      <c r="B247" s="160"/>
      <c r="C247" s="37" t="s">
        <v>154</v>
      </c>
      <c r="D247" s="38" t="s">
        <v>0</v>
      </c>
      <c r="E247" s="39" t="s">
        <v>154</v>
      </c>
      <c r="F247" s="38" t="s">
        <v>0</v>
      </c>
      <c r="G247" s="39" t="s">
        <v>154</v>
      </c>
      <c r="H247" s="38" t="s">
        <v>0</v>
      </c>
      <c r="I247" s="41" t="s">
        <v>154</v>
      </c>
      <c r="J247" s="42" t="s">
        <v>0</v>
      </c>
    </row>
    <row r="248" spans="1:13" x14ac:dyDescent="0.3">
      <c r="A248" s="59" t="s">
        <v>42</v>
      </c>
      <c r="B248" s="62" t="s">
        <v>41</v>
      </c>
      <c r="C248" s="8">
        <v>54</v>
      </c>
      <c r="D248" s="5">
        <f>IF(C260=0,"- - -",C248/C260*100)</f>
        <v>0.17057299892602187</v>
      </c>
      <c r="E248" s="4">
        <v>76</v>
      </c>
      <c r="F248" s="5">
        <f>IF(E260=0,"- - -",E248/E260*100)</f>
        <v>7.9388292316048964E-2</v>
      </c>
      <c r="G248" s="4">
        <v>3</v>
      </c>
      <c r="H248" s="5">
        <f>IF(G260=0,"- - -",G248/G260*100)</f>
        <v>0.22865853658536583</v>
      </c>
      <c r="I248" s="26">
        <f>C248+E248+G248</f>
        <v>133</v>
      </c>
      <c r="J248" s="27">
        <f>IF(I260=0,"- - -",I248/I260*100)</f>
        <v>0.10333949744370716</v>
      </c>
      <c r="M248" s="69"/>
    </row>
    <row r="249" spans="1:13" x14ac:dyDescent="0.3">
      <c r="A249" s="60" t="s">
        <v>31</v>
      </c>
      <c r="B249" s="62" t="s">
        <v>41</v>
      </c>
      <c r="C249" s="9">
        <v>114</v>
      </c>
      <c r="D249" s="3">
        <f>IF(C260=0,"- - -",C249/C260*100)</f>
        <v>0.3600985532882684</v>
      </c>
      <c r="E249" s="2">
        <v>487</v>
      </c>
      <c r="F249" s="3">
        <f>IF(E260=0,"- - -",E249/E260*100)</f>
        <v>0.50871182049889274</v>
      </c>
      <c r="G249" s="2">
        <v>12</v>
      </c>
      <c r="H249" s="3">
        <f>IF(G260=0,"- - -",G249/G260*100)</f>
        <v>0.91463414634146334</v>
      </c>
      <c r="I249" s="26">
        <f t="shared" ref="I249:I259" si="15">C249+E249+G249</f>
        <v>613</v>
      </c>
      <c r="J249" s="29">
        <f>IF(I260=0,"- - -",I249/I260*100)</f>
        <v>0.47629407468415413</v>
      </c>
      <c r="M249" s="69"/>
    </row>
    <row r="250" spans="1:13" x14ac:dyDescent="0.3">
      <c r="A250" s="60" t="s">
        <v>32</v>
      </c>
      <c r="B250" s="62" t="s">
        <v>41</v>
      </c>
      <c r="C250" s="9">
        <v>98</v>
      </c>
      <c r="D250" s="3">
        <f>IF(C260=0,"- - -",C250/C260*100)</f>
        <v>0.30955840545833596</v>
      </c>
      <c r="E250" s="2">
        <v>737</v>
      </c>
      <c r="F250" s="3">
        <f>IF(E260=0,"- - -",E250/E260*100)</f>
        <v>0.76985751890694853</v>
      </c>
      <c r="G250" s="2">
        <v>28</v>
      </c>
      <c r="H250" s="3">
        <f>IF(G260=0,"- - -",G250/G260*100)</f>
        <v>2.1341463414634148</v>
      </c>
      <c r="I250" s="26">
        <f t="shared" si="15"/>
        <v>863</v>
      </c>
      <c r="J250" s="29">
        <f>IF(I260=0,"- - -",I250/I260*100)</f>
        <v>0.67054125033022016</v>
      </c>
      <c r="M250" s="69"/>
    </row>
    <row r="251" spans="1:13" x14ac:dyDescent="0.3">
      <c r="A251" s="60" t="s">
        <v>35</v>
      </c>
      <c r="B251" s="62" t="s">
        <v>41</v>
      </c>
      <c r="C251" s="9">
        <v>272</v>
      </c>
      <c r="D251" s="3">
        <f>IF(C260=0,"- - -",C251/C260*100)</f>
        <v>0.85918251310885085</v>
      </c>
      <c r="E251" s="2">
        <v>1446</v>
      </c>
      <c r="F251" s="3">
        <f>IF(E260=0,"- - -",E251/E260*100)</f>
        <v>1.510466719592195</v>
      </c>
      <c r="G251" s="2">
        <v>47</v>
      </c>
      <c r="H251" s="3">
        <f>IF(G260=0,"- - -",G251/G260*100)</f>
        <v>3.5823170731707314</v>
      </c>
      <c r="I251" s="26">
        <f t="shared" si="15"/>
        <v>1765</v>
      </c>
      <c r="J251" s="29">
        <f>IF(I260=0,"- - -",I251/I260*100)</f>
        <v>1.3713850600612267</v>
      </c>
      <c r="M251" s="69"/>
    </row>
    <row r="252" spans="1:13" x14ac:dyDescent="0.3">
      <c r="A252" s="60" t="s">
        <v>33</v>
      </c>
      <c r="B252" s="62" t="s">
        <v>41</v>
      </c>
      <c r="C252" s="9">
        <v>1136</v>
      </c>
      <c r="D252" s="3">
        <f>IF(C260=0,"- - -",C252/C260*100)</f>
        <v>3.5883504959252006</v>
      </c>
      <c r="E252" s="2">
        <v>4613</v>
      </c>
      <c r="F252" s="3">
        <f>IF(E260=0,"- - -",E252/E260*100)</f>
        <v>4.8186604270254456</v>
      </c>
      <c r="G252" s="2">
        <v>116</v>
      </c>
      <c r="H252" s="3">
        <f>IF(G260=0,"- - -",G252/G260*100)</f>
        <v>8.8414634146341466</v>
      </c>
      <c r="I252" s="26">
        <f t="shared" si="15"/>
        <v>5865</v>
      </c>
      <c r="J252" s="29">
        <f>IF(I260=0,"- - -",I252/I260*100)</f>
        <v>4.5570387406567114</v>
      </c>
      <c r="M252" s="69"/>
    </row>
    <row r="253" spans="1:13" x14ac:dyDescent="0.3">
      <c r="A253" s="60" t="s">
        <v>34</v>
      </c>
      <c r="B253" s="62" t="s">
        <v>41</v>
      </c>
      <c r="C253" s="9">
        <v>4837</v>
      </c>
      <c r="D253" s="3">
        <f>IF(C260=0,"- - -",C253/C260*100)</f>
        <v>15.278918440836438</v>
      </c>
      <c r="E253" s="2">
        <v>18561</v>
      </c>
      <c r="F253" s="3">
        <f>IF(E260=0,"- - -",E253/E260*100)</f>
        <v>19.388501232607698</v>
      </c>
      <c r="G253" s="2">
        <v>273</v>
      </c>
      <c r="H253" s="3">
        <f>IF(G260=0,"- - -",G253/G260*100)</f>
        <v>20.807926829268293</v>
      </c>
      <c r="I253" s="26">
        <f t="shared" si="15"/>
        <v>23671</v>
      </c>
      <c r="J253" s="29">
        <f>IF(I260=0,"- - -",I253/I260*100)</f>
        <v>18.392099578872124</v>
      </c>
      <c r="M253" s="69"/>
    </row>
    <row r="254" spans="1:13" x14ac:dyDescent="0.3">
      <c r="A254" s="60" t="s">
        <v>36</v>
      </c>
      <c r="B254" s="62" t="s">
        <v>41</v>
      </c>
      <c r="C254" s="9">
        <v>11745</v>
      </c>
      <c r="D254" s="3">
        <f>IF(C260=0,"- - -",C254/C260*100)</f>
        <v>37.099627266409755</v>
      </c>
      <c r="E254" s="2">
        <v>38154</v>
      </c>
      <c r="F254" s="3">
        <f>IF(E260=0,"- - -",E254/E260*100)</f>
        <v>39.855011908243846</v>
      </c>
      <c r="G254" s="2">
        <v>454</v>
      </c>
      <c r="H254" s="3">
        <f>IF(G260=0,"- - -",G254/G260*100)</f>
        <v>34.603658536585364</v>
      </c>
      <c r="I254" s="26">
        <f t="shared" si="15"/>
        <v>50353</v>
      </c>
      <c r="J254" s="29">
        <f>IF(I260=0,"- - -",I254/I260*100)</f>
        <v>39.123712141225461</v>
      </c>
      <c r="M254" s="69"/>
    </row>
    <row r="255" spans="1:13" x14ac:dyDescent="0.3">
      <c r="A255" s="60" t="s">
        <v>37</v>
      </c>
      <c r="B255" s="62" t="s">
        <v>41</v>
      </c>
      <c r="C255" s="9">
        <v>9923</v>
      </c>
      <c r="D255" s="3">
        <f>IF(C260=0,"- - -",C255/C260*100)</f>
        <v>31.344367932276203</v>
      </c>
      <c r="E255" s="2">
        <v>25038</v>
      </c>
      <c r="F255" s="3">
        <f>IF(E260=0,"- - -",E255/E260*100)</f>
        <v>26.154263986963606</v>
      </c>
      <c r="G255" s="2">
        <v>314</v>
      </c>
      <c r="H255" s="3">
        <f>IF(G260=0,"- - -",G255/G260*100)</f>
        <v>23.932926829268293</v>
      </c>
      <c r="I255" s="26">
        <f t="shared" si="15"/>
        <v>35275</v>
      </c>
      <c r="J255" s="29">
        <f>IF(I260=0,"- - -",I255/I260*100)</f>
        <v>27.408276483659925</v>
      </c>
      <c r="M255" s="69"/>
    </row>
    <row r="256" spans="1:13" x14ac:dyDescent="0.3">
      <c r="A256" s="60" t="s">
        <v>38</v>
      </c>
      <c r="B256" s="62" t="s">
        <v>41</v>
      </c>
      <c r="C256" s="9">
        <v>3066</v>
      </c>
      <c r="D256" s="3">
        <f>IF(C260=0,"- - -",C256/C260*100)</f>
        <v>9.6847558279107968</v>
      </c>
      <c r="E256" s="2">
        <v>5919</v>
      </c>
      <c r="F256" s="3">
        <f>IF(E260=0,"- - -",E256/E260*100)</f>
        <v>6.1828855555091291</v>
      </c>
      <c r="G256" s="2">
        <v>52</v>
      </c>
      <c r="H256" s="3">
        <f>IF(G260=0,"- - -",G256/G260*100)</f>
        <v>3.9634146341463414</v>
      </c>
      <c r="I256" s="26">
        <f t="shared" si="15"/>
        <v>9037</v>
      </c>
      <c r="J256" s="29">
        <f>IF(I260=0,"- - -",I256/I260*100)</f>
        <v>7.0216469052539976</v>
      </c>
      <c r="M256" s="69"/>
    </row>
    <row r="257" spans="1:13" x14ac:dyDescent="0.3">
      <c r="A257" s="60" t="s">
        <v>39</v>
      </c>
      <c r="B257" s="62" t="s">
        <v>41</v>
      </c>
      <c r="C257" s="9">
        <v>382</v>
      </c>
      <c r="D257" s="3">
        <f>IF(C260=0,"- - -",C257/C260*100)</f>
        <v>1.2066460294396362</v>
      </c>
      <c r="E257" s="2">
        <v>644</v>
      </c>
      <c r="F257" s="3">
        <f>IF(E260=0,"- - -",E257/E260*100)</f>
        <v>0.67271131909915172</v>
      </c>
      <c r="G257" s="2">
        <v>5</v>
      </c>
      <c r="H257" s="3">
        <f>IF(G260=0,"- - -",G257/G260*100)</f>
        <v>0.38109756097560976</v>
      </c>
      <c r="I257" s="26">
        <f t="shared" si="15"/>
        <v>1031</v>
      </c>
      <c r="J257" s="29">
        <f>IF(I260=0,"- - -",I257/I260*100)</f>
        <v>0.80107535236437666</v>
      </c>
      <c r="M257" s="69"/>
    </row>
    <row r="258" spans="1:13" x14ac:dyDescent="0.3">
      <c r="A258" s="61" t="s">
        <v>40</v>
      </c>
      <c r="B258" s="62" t="s">
        <v>41</v>
      </c>
      <c r="C258" s="10">
        <v>31</v>
      </c>
      <c r="D258" s="7">
        <f>IF(C260=0,"- - -",C258/C260*100)</f>
        <v>9.7921536420494032E-2</v>
      </c>
      <c r="E258" s="6">
        <v>57</v>
      </c>
      <c r="F258" s="7">
        <f>IF(E260=0,"- - -",E258/E260*100)</f>
        <v>5.954121923703673E-2</v>
      </c>
      <c r="G258" s="6">
        <v>0</v>
      </c>
      <c r="H258" s="7">
        <f>IF(G260=0,"- - -",G258/G260*100)</f>
        <v>0</v>
      </c>
      <c r="I258" s="26">
        <f t="shared" si="15"/>
        <v>88</v>
      </c>
      <c r="J258" s="29">
        <f>IF(I260=0,"- - -",I258/I260*100)</f>
        <v>6.8375005827415264E-2</v>
      </c>
      <c r="M258" s="69"/>
    </row>
    <row r="259" spans="1:13" ht="15" thickBot="1" x14ac:dyDescent="0.35">
      <c r="A259" s="75" t="s">
        <v>127</v>
      </c>
      <c r="B259" s="62"/>
      <c r="C259" s="10">
        <v>0</v>
      </c>
      <c r="D259" s="7">
        <f>IF(C260=0,"- - -",C259/C260*100)</f>
        <v>0</v>
      </c>
      <c r="E259" s="6">
        <v>0</v>
      </c>
      <c r="F259" s="7">
        <f>IF(E260=0,"- - -",E259/E260*100)</f>
        <v>0</v>
      </c>
      <c r="G259" s="6">
        <v>8</v>
      </c>
      <c r="H259" s="7">
        <f>IF(G260=0,"- - -",G259/G260*100)</f>
        <v>0.6097560975609756</v>
      </c>
      <c r="I259" s="26">
        <f t="shared" si="15"/>
        <v>8</v>
      </c>
      <c r="J259" s="29">
        <f>IF(I260=0,"- - -",I259/I260*100)</f>
        <v>6.2159096206741158E-3</v>
      </c>
      <c r="M259" s="69"/>
    </row>
    <row r="260" spans="1:13" x14ac:dyDescent="0.3">
      <c r="A260" s="161" t="s">
        <v>153</v>
      </c>
      <c r="B260" s="162"/>
      <c r="C260" s="14">
        <f>SUM(C248:C259)</f>
        <v>31658</v>
      </c>
      <c r="D260" s="15">
        <f>IF(C260=0,"- - -",C260/C260*100)</f>
        <v>100</v>
      </c>
      <c r="E260" s="16">
        <f>SUM(E248:E259)</f>
        <v>95732</v>
      </c>
      <c r="F260" s="15">
        <f>IF(E260=0,"- - -",E260/E260*100)</f>
        <v>100</v>
      </c>
      <c r="G260" s="16">
        <f>SUM(G248:G259)</f>
        <v>1312</v>
      </c>
      <c r="H260" s="15">
        <f>IF(G260=0,"- - -",G260/G260*100)</f>
        <v>100</v>
      </c>
      <c r="I260" s="22">
        <f>SUM(I248:I259)</f>
        <v>128702</v>
      </c>
      <c r="J260" s="23">
        <f>IF(I260=0,"- - -",I260/I260*100)</f>
        <v>100</v>
      </c>
      <c r="M260" s="69"/>
    </row>
    <row r="261" spans="1:13" ht="15" thickBot="1" x14ac:dyDescent="0.35">
      <c r="A261" s="163" t="s">
        <v>611</v>
      </c>
      <c r="B261" s="164"/>
      <c r="C261" s="18">
        <f>IF($I260=0,"- - -",C260/$I260*100)</f>
        <v>24.597908346412641</v>
      </c>
      <c r="D261" s="19"/>
      <c r="E261" s="20">
        <f>IF($I260=0,"- - -",E260/$I260*100)</f>
        <v>74.382682475796798</v>
      </c>
      <c r="F261" s="19"/>
      <c r="G261" s="20">
        <f>IF($I260=0,"- - -",G260/$I260*100)</f>
        <v>1.019409177790555</v>
      </c>
      <c r="H261" s="19"/>
      <c r="I261" s="24">
        <f>IF($I260=0,"- - -",I260/$I260*100)</f>
        <v>100</v>
      </c>
      <c r="J261" s="25"/>
    </row>
    <row r="264" spans="1:13" x14ac:dyDescent="0.3">
      <c r="A264" s="49" t="s">
        <v>448</v>
      </c>
      <c r="J264" s="48"/>
      <c r="L264" s="48"/>
    </row>
    <row r="265" spans="1:13" ht="15" thickBot="1" x14ac:dyDescent="0.35"/>
    <row r="266" spans="1:13" ht="14.4" customHeight="1" x14ac:dyDescent="0.3">
      <c r="A266" s="157" t="s">
        <v>436</v>
      </c>
      <c r="B266" s="158"/>
      <c r="C266" s="32" t="s">
        <v>323</v>
      </c>
      <c r="D266" s="33"/>
      <c r="E266" s="33" t="s">
        <v>324</v>
      </c>
      <c r="F266" s="33"/>
      <c r="G266" s="35" t="s">
        <v>153</v>
      </c>
      <c r="H266" s="36"/>
    </row>
    <row r="267" spans="1:13" ht="15" thickBot="1" x14ac:dyDescent="0.35">
      <c r="A267" s="159"/>
      <c r="B267" s="160"/>
      <c r="C267" s="37" t="s">
        <v>154</v>
      </c>
      <c r="D267" s="38" t="s">
        <v>0</v>
      </c>
      <c r="E267" s="39" t="s">
        <v>154</v>
      </c>
      <c r="F267" s="38" t="s">
        <v>0</v>
      </c>
      <c r="G267" s="41" t="s">
        <v>154</v>
      </c>
      <c r="H267" s="42" t="s">
        <v>0</v>
      </c>
    </row>
    <row r="268" spans="1:13" x14ac:dyDescent="0.3">
      <c r="A268" s="59" t="s">
        <v>42</v>
      </c>
      <c r="B268" s="62" t="s">
        <v>41</v>
      </c>
      <c r="C268" s="8">
        <v>71</v>
      </c>
      <c r="D268" s="5">
        <f>IF(C280=0,"- - -",C268/C280*100)</f>
        <v>11.658456486042693</v>
      </c>
      <c r="E268" s="4">
        <v>62</v>
      </c>
      <c r="F268" s="5">
        <f>IF(E280=0,"- - -",E268/E280*100)</f>
        <v>4.8402332680162072E-2</v>
      </c>
      <c r="G268" s="26">
        <f>C268+E268</f>
        <v>133</v>
      </c>
      <c r="H268" s="27">
        <f>IF(G280=0,"- - -",G268/G280*100)</f>
        <v>0.10333949744370716</v>
      </c>
      <c r="K268" s="69"/>
    </row>
    <row r="269" spans="1:13" x14ac:dyDescent="0.3">
      <c r="A269" s="60" t="s">
        <v>31</v>
      </c>
      <c r="B269" s="62" t="s">
        <v>41</v>
      </c>
      <c r="C269" s="9">
        <v>196</v>
      </c>
      <c r="D269" s="3">
        <f>IF(C280=0,"- - -",C269/C280*100)</f>
        <v>32.183908045977013</v>
      </c>
      <c r="E269" s="2">
        <v>417</v>
      </c>
      <c r="F269" s="3">
        <f>IF(E280=0,"- - -",E269/E280*100)</f>
        <v>0.32554472141334811</v>
      </c>
      <c r="G269" s="26">
        <f t="shared" ref="G269:G279" si="16">C269+E269</f>
        <v>613</v>
      </c>
      <c r="H269" s="29">
        <f>IF(G280=0,"- - -",G269/G280*100)</f>
        <v>0.47629407468415413</v>
      </c>
      <c r="K269" s="69"/>
    </row>
    <row r="270" spans="1:13" x14ac:dyDescent="0.3">
      <c r="A270" s="60" t="s">
        <v>32</v>
      </c>
      <c r="B270" s="62" t="s">
        <v>41</v>
      </c>
      <c r="C270" s="9">
        <v>74</v>
      </c>
      <c r="D270" s="3">
        <f>IF(C280=0,"- - -",C270/C280*100)</f>
        <v>12.151067323481117</v>
      </c>
      <c r="E270" s="2">
        <v>789</v>
      </c>
      <c r="F270" s="3">
        <f>IF(E280=0,"- - -",E270/E280*100)</f>
        <v>0.61595871749432052</v>
      </c>
      <c r="G270" s="26">
        <f t="shared" si="16"/>
        <v>863</v>
      </c>
      <c r="H270" s="29">
        <f>IF(G280=0,"- - -",G270/G280*100)</f>
        <v>0.67054125033022016</v>
      </c>
      <c r="K270" s="69"/>
    </row>
    <row r="271" spans="1:13" x14ac:dyDescent="0.3">
      <c r="A271" s="60" t="s">
        <v>35</v>
      </c>
      <c r="B271" s="62" t="s">
        <v>41</v>
      </c>
      <c r="C271" s="9">
        <v>77</v>
      </c>
      <c r="D271" s="3">
        <f>IF(C280=0,"- - -",C271/C280*100)</f>
        <v>12.643678160919542</v>
      </c>
      <c r="E271" s="2">
        <v>1688</v>
      </c>
      <c r="F271" s="3">
        <f>IF(E280=0,"- - -",E271/E280*100)</f>
        <v>1.3177925413566705</v>
      </c>
      <c r="G271" s="26">
        <f t="shared" si="16"/>
        <v>1765</v>
      </c>
      <c r="H271" s="29">
        <f>IF(G280=0,"- - -",G271/G280*100)</f>
        <v>1.3713850600612267</v>
      </c>
      <c r="K271" s="69"/>
    </row>
    <row r="272" spans="1:13" x14ac:dyDescent="0.3">
      <c r="A272" s="60" t="s">
        <v>33</v>
      </c>
      <c r="B272" s="62" t="s">
        <v>41</v>
      </c>
      <c r="C272" s="9">
        <v>52</v>
      </c>
      <c r="D272" s="3">
        <f>IF(C280=0,"- - -",C272/C280*100)</f>
        <v>8.5385878489326767</v>
      </c>
      <c r="E272" s="2">
        <v>5813</v>
      </c>
      <c r="F272" s="3">
        <f>IF(E280=0,"- - -",E272/E280*100)</f>
        <v>4.5381090301577762</v>
      </c>
      <c r="G272" s="26">
        <f t="shared" si="16"/>
        <v>5865</v>
      </c>
      <c r="H272" s="29">
        <f>IF(G280=0,"- - -",G272/G280*100)</f>
        <v>4.5570387406567114</v>
      </c>
      <c r="K272" s="69"/>
    </row>
    <row r="273" spans="1:11" x14ac:dyDescent="0.3">
      <c r="A273" s="60" t="s">
        <v>34</v>
      </c>
      <c r="B273" s="62" t="s">
        <v>41</v>
      </c>
      <c r="C273" s="9">
        <v>57</v>
      </c>
      <c r="D273" s="3">
        <f>IF(C280=0,"- - -",C273/C280*100)</f>
        <v>9.3596059113300498</v>
      </c>
      <c r="E273" s="2">
        <v>23614</v>
      </c>
      <c r="F273" s="3">
        <f>IF(E280=0,"- - -",E273/E280*100)</f>
        <v>18.435043288860438</v>
      </c>
      <c r="G273" s="26">
        <f t="shared" si="16"/>
        <v>23671</v>
      </c>
      <c r="H273" s="29">
        <f>IF(G280=0,"- - -",G273/G280*100)</f>
        <v>18.392099578872124</v>
      </c>
      <c r="K273" s="69"/>
    </row>
    <row r="274" spans="1:11" x14ac:dyDescent="0.3">
      <c r="A274" s="60" t="s">
        <v>36</v>
      </c>
      <c r="B274" s="62" t="s">
        <v>41</v>
      </c>
      <c r="C274" s="9">
        <v>57</v>
      </c>
      <c r="D274" s="3">
        <f>IF(C280=0,"- - -",C274/C280*100)</f>
        <v>9.3596059113300498</v>
      </c>
      <c r="E274" s="2">
        <v>50296</v>
      </c>
      <c r="F274" s="3">
        <f>IF(E280=0,"- - -",E274/E280*100)</f>
        <v>39.265221362603732</v>
      </c>
      <c r="G274" s="26">
        <f t="shared" si="16"/>
        <v>50353</v>
      </c>
      <c r="H274" s="29">
        <f>IF(G280=0,"- - -",G274/G280*100)</f>
        <v>39.123712141225461</v>
      </c>
      <c r="K274" s="69"/>
    </row>
    <row r="275" spans="1:11" x14ac:dyDescent="0.3">
      <c r="A275" s="60" t="s">
        <v>37</v>
      </c>
      <c r="B275" s="62" t="s">
        <v>41</v>
      </c>
      <c r="C275" s="9">
        <v>17</v>
      </c>
      <c r="D275" s="3">
        <f>IF(C280=0,"- - -",C275/C280*100)</f>
        <v>2.7914614121510675</v>
      </c>
      <c r="E275" s="2">
        <v>35258</v>
      </c>
      <c r="F275" s="3">
        <f>IF(E280=0,"- - -",E275/E280*100)</f>
        <v>27.525313639308941</v>
      </c>
      <c r="G275" s="26">
        <f t="shared" si="16"/>
        <v>35275</v>
      </c>
      <c r="H275" s="29">
        <f>IF(G280=0,"- - -",G275/G280*100)</f>
        <v>27.408276483659925</v>
      </c>
      <c r="K275" s="69"/>
    </row>
    <row r="276" spans="1:11" x14ac:dyDescent="0.3">
      <c r="A276" s="60" t="s">
        <v>38</v>
      </c>
      <c r="B276" s="62" t="s">
        <v>41</v>
      </c>
      <c r="C276" s="9">
        <v>6</v>
      </c>
      <c r="D276" s="3">
        <f>IF(C280=0,"- - -",C276/C280*100)</f>
        <v>0.98522167487684731</v>
      </c>
      <c r="E276" s="2">
        <v>9031</v>
      </c>
      <c r="F276" s="3">
        <f>IF(E280=0,"- - -",E276/E280*100)</f>
        <v>7.0503462328152207</v>
      </c>
      <c r="G276" s="26">
        <f t="shared" si="16"/>
        <v>9037</v>
      </c>
      <c r="H276" s="29">
        <f>IF(G280=0,"- - -",G276/G280*100)</f>
        <v>7.0216469052539976</v>
      </c>
      <c r="K276" s="69"/>
    </row>
    <row r="277" spans="1:11" x14ac:dyDescent="0.3">
      <c r="A277" s="60" t="s">
        <v>39</v>
      </c>
      <c r="B277" s="62" t="s">
        <v>41</v>
      </c>
      <c r="C277" s="9">
        <v>1</v>
      </c>
      <c r="D277" s="3">
        <f>IF(C280=0,"- - -",C277/C280*100)</f>
        <v>0.16420361247947454</v>
      </c>
      <c r="E277" s="2">
        <v>1030</v>
      </c>
      <c r="F277" s="3">
        <f>IF(E280=0,"- - -",E277/E280*100)</f>
        <v>0.80410326871882143</v>
      </c>
      <c r="G277" s="26">
        <f t="shared" si="16"/>
        <v>1031</v>
      </c>
      <c r="H277" s="29">
        <f>IF(G280=0,"- - -",G277/G280*100)</f>
        <v>0.80107535236437666</v>
      </c>
      <c r="K277" s="69"/>
    </row>
    <row r="278" spans="1:11" x14ac:dyDescent="0.3">
      <c r="A278" s="61" t="s">
        <v>40</v>
      </c>
      <c r="B278" s="62" t="s">
        <v>41</v>
      </c>
      <c r="C278" s="10">
        <v>1</v>
      </c>
      <c r="D278" s="7">
        <f>IF(C280=0,"- - -",C278/C280*100)</f>
        <v>0.16420361247947454</v>
      </c>
      <c r="E278" s="6">
        <v>87</v>
      </c>
      <c r="F278" s="7">
        <f>IF(E280=0,"- - -",E278/E280*100)</f>
        <v>6.7919402309259677E-2</v>
      </c>
      <c r="G278" s="26">
        <f t="shared" si="16"/>
        <v>88</v>
      </c>
      <c r="H278" s="29">
        <f>IF(G280=0,"- - -",G278/G280*100)</f>
        <v>6.8375005827415264E-2</v>
      </c>
      <c r="K278" s="69"/>
    </row>
    <row r="279" spans="1:11" ht="15" thickBot="1" x14ac:dyDescent="0.35">
      <c r="A279" s="75" t="s">
        <v>127</v>
      </c>
      <c r="B279" s="62"/>
      <c r="C279" s="10">
        <v>0</v>
      </c>
      <c r="D279" s="7">
        <f>IF(C280=0,"- - -",C279/C280*100)</f>
        <v>0</v>
      </c>
      <c r="E279" s="6">
        <v>8</v>
      </c>
      <c r="F279" s="7">
        <f>IF(E280=0,"- - -",E279/E280*100)</f>
        <v>6.2454622813112341E-3</v>
      </c>
      <c r="G279" s="26">
        <f t="shared" si="16"/>
        <v>8</v>
      </c>
      <c r="H279" s="29">
        <f>IF(G280=0,"- - -",G279/G280*100)</f>
        <v>6.2159096206741158E-3</v>
      </c>
      <c r="K279" s="69"/>
    </row>
    <row r="280" spans="1:11" x14ac:dyDescent="0.3">
      <c r="A280" s="161" t="s">
        <v>153</v>
      </c>
      <c r="B280" s="162"/>
      <c r="C280" s="14">
        <f>SUM(C268:C279)</f>
        <v>609</v>
      </c>
      <c r="D280" s="15">
        <f>IF(C280=0,"- - -",C280/C280*100)</f>
        <v>100</v>
      </c>
      <c r="E280" s="16">
        <f>SUM(E268:E279)</f>
        <v>128093</v>
      </c>
      <c r="F280" s="15">
        <f>IF(E280=0,"- - -",E280/E280*100)</f>
        <v>100</v>
      </c>
      <c r="G280" s="22">
        <f>SUM(G268:G279)</f>
        <v>128702</v>
      </c>
      <c r="H280" s="23">
        <f>IF(G280=0,"- - -",G280/G280*100)</f>
        <v>100</v>
      </c>
      <c r="K280" s="69"/>
    </row>
    <row r="281" spans="1:11" ht="15" thickBot="1" x14ac:dyDescent="0.35">
      <c r="A281" s="163" t="s">
        <v>322</v>
      </c>
      <c r="B281" s="164"/>
      <c r="C281" s="18">
        <f>IF($G280=0,"- - -",C280/$G280*100)</f>
        <v>0.47318611987381703</v>
      </c>
      <c r="D281" s="19"/>
      <c r="E281" s="20">
        <f>IF($G280=0,"- - -",E280/$G280*100)</f>
        <v>99.526813880126184</v>
      </c>
      <c r="F281" s="19"/>
      <c r="G281" s="24">
        <f>IF($G280=0,"- - -",G280/$G280*100)</f>
        <v>100</v>
      </c>
      <c r="H281" s="25"/>
    </row>
  </sheetData>
  <sheetProtection sheet="1" objects="1" scenarios="1"/>
  <mergeCells count="60">
    <mergeCell ref="Y61:Z61"/>
    <mergeCell ref="AA61:AB61"/>
    <mergeCell ref="A1:B1"/>
    <mergeCell ref="A6:B7"/>
    <mergeCell ref="A20:B20"/>
    <mergeCell ref="A21:B21"/>
    <mergeCell ref="A26:B27"/>
    <mergeCell ref="A40:B40"/>
    <mergeCell ref="L1:P1"/>
    <mergeCell ref="A101:B101"/>
    <mergeCell ref="A41:B41"/>
    <mergeCell ref="A46:B47"/>
    <mergeCell ref="A60:B60"/>
    <mergeCell ref="A61:B61"/>
    <mergeCell ref="A66:B67"/>
    <mergeCell ref="A80:B80"/>
    <mergeCell ref="A81:B81"/>
    <mergeCell ref="A86:B87"/>
    <mergeCell ref="A100:B100"/>
    <mergeCell ref="A226:B227"/>
    <mergeCell ref="A240:B240"/>
    <mergeCell ref="A241:B241"/>
    <mergeCell ref="A246:B247"/>
    <mergeCell ref="A186:B187"/>
    <mergeCell ref="A200:B200"/>
    <mergeCell ref="A201:B201"/>
    <mergeCell ref="A206:B207"/>
    <mergeCell ref="A220:B220"/>
    <mergeCell ref="A221:B221"/>
    <mergeCell ref="A202:E202"/>
    <mergeCell ref="A266:B267"/>
    <mergeCell ref="A280:B280"/>
    <mergeCell ref="A281:B281"/>
    <mergeCell ref="C106:D106"/>
    <mergeCell ref="E106:F106"/>
    <mergeCell ref="A260:B260"/>
    <mergeCell ref="A261:B261"/>
    <mergeCell ref="A181:B181"/>
    <mergeCell ref="A106:B107"/>
    <mergeCell ref="A120:B120"/>
    <mergeCell ref="A121:B121"/>
    <mergeCell ref="A126:B127"/>
    <mergeCell ref="A140:B140"/>
    <mergeCell ref="A141:B141"/>
    <mergeCell ref="A162:E162"/>
    <mergeCell ref="A180:B180"/>
    <mergeCell ref="U106:V106"/>
    <mergeCell ref="W106:X106"/>
    <mergeCell ref="I106:J106"/>
    <mergeCell ref="K106:L106"/>
    <mergeCell ref="M106:N106"/>
    <mergeCell ref="O106:P106"/>
    <mergeCell ref="Q106:R106"/>
    <mergeCell ref="S106:T106"/>
    <mergeCell ref="G106:H106"/>
    <mergeCell ref="A146:B147"/>
    <mergeCell ref="A160:B160"/>
    <mergeCell ref="A161:B161"/>
    <mergeCell ref="A166:B167"/>
    <mergeCell ref="A142:E142"/>
  </mergeCells>
  <hyperlinks>
    <hyperlink ref="A1:B1" location="Index!B5" display="Index (klikken)"/>
    <hyperlink ref="L1" location="'GR enkelvoudig'!S84" display="Grafiek: verdeling van het geboortegewicht"/>
    <hyperlink ref="L1:O1" location="'GR enkelvoudig'!K58" display="Grafiek: verdeling van het geboortegewicht"/>
    <hyperlink ref="A142:C142" location="'GR Geboortegewicht'!B88" display="Grafiek: geslacht over geboortegewicht"/>
    <hyperlink ref="A162:C162" location="'GR Geboortegewicht'!B116" display="Grafiek: siblings over geboortegewicht"/>
    <hyperlink ref="A202:D202" location="'GR Geboortegewicht'!B172" display="Grafiek: bevallingswijze over geboortegewicht"/>
    <hyperlink ref="A142:D142" location="'GR Poids de naissance'!B88" display="Graphique: sexe selon le poids de naissance"/>
    <hyperlink ref="A162:E162" location="'GR Poids de naissance'!B116" display="Graphique : grossesse multiple selon le poids de naissance"/>
    <hyperlink ref="A202:E202" location="'GR Poids de naissance'!B172" display="Graphique: mode d'accouchement selon le poids de naissance"/>
    <hyperlink ref="A142:E142" location="'GR Poids de naissance'!B88" display="Graphique : sexe du bébé selon le poids de naissance"/>
    <hyperlink ref="L1:P1" location="'GR simples'!K58" display="Graphique : distribution des naissances par poids de naissance"/>
  </hyperlinks>
  <pageMargins left="0.70866141732283472" right="0.70866141732283472" top="0.74803149606299213" bottom="0.74803149606299213" header="0.31496062992125984" footer="0.31496062992125984"/>
  <pageSetup paperSize="9" orientation="landscape"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Feuilles de calcul</vt:lpstr>
      </vt:variant>
      <vt:variant>
        <vt:i4>35</vt:i4>
      </vt:variant>
    </vt:vector>
  </HeadingPairs>
  <TitlesOfParts>
    <vt:vector size="35" baseType="lpstr">
      <vt:lpstr>Index</vt:lpstr>
      <vt:lpstr>Introduction</vt:lpstr>
      <vt:lpstr>Aperçu</vt:lpstr>
      <vt:lpstr>Province de l'hôpital</vt:lpstr>
      <vt:lpstr>Nationalité de la mère</vt:lpstr>
      <vt:lpstr>Durée de séjour de la mère</vt:lpstr>
      <vt:lpstr>Durée de gestation</vt:lpstr>
      <vt:lpstr>Âge de la mère</vt:lpstr>
      <vt:lpstr>Poids de naissance</vt:lpstr>
      <vt:lpstr>Sexe</vt:lpstr>
      <vt:lpstr>Grossesse multiple</vt:lpstr>
      <vt:lpstr>Durée de séjour du bébé</vt:lpstr>
      <vt:lpstr>Mode d'accouchement</vt:lpstr>
      <vt:lpstr>Antécédent de césarienne</vt:lpstr>
      <vt:lpstr>Anesthésie péridurale</vt:lpstr>
      <vt:lpstr>Induction</vt:lpstr>
      <vt:lpstr>Mortinatalité</vt:lpstr>
      <vt:lpstr>GR simples</vt:lpstr>
      <vt:lpstr>GR Province H</vt:lpstr>
      <vt:lpstr>GR Nationalité</vt:lpstr>
      <vt:lpstr>GR Poids de naissance</vt:lpstr>
      <vt:lpstr>GR Mode d'accouchement</vt:lpstr>
      <vt:lpstr>GR Grossesse multiple</vt:lpstr>
      <vt:lpstr>_G0103_</vt:lpstr>
      <vt:lpstr>_G0104_</vt:lpstr>
      <vt:lpstr>_G0105_</vt:lpstr>
      <vt:lpstr>_G0106_</vt:lpstr>
      <vt:lpstr>_G0109_</vt:lpstr>
      <vt:lpstr>_G0202_</vt:lpstr>
      <vt:lpstr>_G0302_</vt:lpstr>
      <vt:lpstr>_G0303_</vt:lpstr>
      <vt:lpstr>_G0401_</vt:lpstr>
      <vt:lpstr>_G0402_</vt:lpstr>
      <vt:lpstr>_G0403_</vt:lpstr>
      <vt:lpstr>_G0404_</vt:lpstr>
    </vt:vector>
  </TitlesOfParts>
  <Company>HEALTH.FGOV.BE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mdo</dc:creator>
  <cp:lastModifiedBy>mdo</cp:lastModifiedBy>
  <cp:lastPrinted>2015-08-05T07:27:55Z</cp:lastPrinted>
  <dcterms:created xsi:type="dcterms:W3CDTF">2015-03-04T09:11:45Z</dcterms:created>
  <dcterms:modified xsi:type="dcterms:W3CDTF">2015-08-28T11:41:00Z</dcterms:modified>
</cp:coreProperties>
</file>